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hD\Phd+\1 Soumissions en cours !\Pper II\Jpeer sub\9999 Data\"/>
    </mc:Choice>
  </mc:AlternateContent>
  <xr:revisionPtr revIDLastSave="0" documentId="13_ncr:1_{5A5ECD4D-D24E-4566-BDF1-A9B10DEA511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KSA" sheetId="2" r:id="rId1"/>
    <sheet name="Riyad" sheetId="5" r:id="rId2"/>
    <sheet name="Jeddah" sheetId="6" r:id="rId3"/>
    <sheet name="KSAFitting" sheetId="8" r:id="rId4"/>
    <sheet name="RyadhFitting" sheetId="9" r:id="rId5"/>
    <sheet name="JeddahFitting" sheetId="10" r:id="rId6"/>
    <sheet name="KSA3Hubs" sheetId="11" r:id="rId7"/>
    <sheet name="Ryadh3Hubs" sheetId="12" r:id="rId8"/>
    <sheet name="Jeddah3Hubs" sheetId="13" r:id="rId9"/>
    <sheet name="Ryadh simulaion" sheetId="14" r:id="rId10"/>
    <sheet name="jeddah Simualtion" sheetId="15" r:id="rId11"/>
  </sheets>
  <definedNames>
    <definedName name="solver_adj" localSheetId="10" hidden="1">'jeddah Simualtion'!$I$1:$I$3</definedName>
    <definedName name="solver_adj" localSheetId="8" hidden="1">Jeddah3Hubs!$L$2:$L$4</definedName>
    <definedName name="solver_adj" localSheetId="5" hidden="1">JeddahFitting!$I$1:$I$3</definedName>
    <definedName name="solver_adj" localSheetId="6" hidden="1">KSA3Hubs!$J$2:$J$4,KSA3Hubs!$K$2:$K$4,KSA3Hubs!$L$2:$L$4</definedName>
    <definedName name="solver_adj" localSheetId="3" hidden="1">KSAFitting!$I$1:$I$3</definedName>
    <definedName name="solver_adj" localSheetId="9" hidden="1">'Ryadh simulaion'!$I$1:$I$3</definedName>
    <definedName name="solver_adj" localSheetId="7" hidden="1">Ryadh3Hubs!$J$2:$J$4,Ryadh3Hubs!$K$2:$K$4,Ryadh3Hubs!$L$2:$L$4</definedName>
    <definedName name="solver_adj" localSheetId="4" hidden="1">RyadhFitting!$I$1:$I$3</definedName>
    <definedName name="solver_cvg" localSheetId="10" hidden="1">0.0001</definedName>
    <definedName name="solver_cvg" localSheetId="8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cvg" localSheetId="9" hidden="1">0.0001</definedName>
    <definedName name="solver_cvg" localSheetId="7" hidden="1">0.0001</definedName>
    <definedName name="solver_cvg" localSheetId="4" hidden="1">0.0001</definedName>
    <definedName name="solver_drv" localSheetId="10" hidden="1">1</definedName>
    <definedName name="solver_drv" localSheetId="8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drv" localSheetId="9" hidden="1">1</definedName>
    <definedName name="solver_drv" localSheetId="7" hidden="1">1</definedName>
    <definedName name="solver_drv" localSheetId="4" hidden="1">1</definedName>
    <definedName name="solver_est" localSheetId="10" hidden="1">1</definedName>
    <definedName name="solver_est" localSheetId="8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est" localSheetId="9" hidden="1">1</definedName>
    <definedName name="solver_est" localSheetId="7" hidden="1">1</definedName>
    <definedName name="solver_est" localSheetId="4" hidden="1">1</definedName>
    <definedName name="solver_itr" localSheetId="10" hidden="1">1000</definedName>
    <definedName name="solver_itr" localSheetId="8" hidden="1">100</definedName>
    <definedName name="solver_itr" localSheetId="5" hidden="1">100</definedName>
    <definedName name="solver_itr" localSheetId="6" hidden="1">100</definedName>
    <definedName name="solver_itr" localSheetId="3" hidden="1">100</definedName>
    <definedName name="solver_itr" localSheetId="9" hidden="1">10000</definedName>
    <definedName name="solver_itr" localSheetId="7" hidden="1">100</definedName>
    <definedName name="solver_itr" localSheetId="4" hidden="1">1000</definedName>
    <definedName name="solver_lin" localSheetId="10" hidden="1">2</definedName>
    <definedName name="solver_lin" localSheetId="8" hidden="1">2</definedName>
    <definedName name="solver_lin" localSheetId="5" hidden="1">2</definedName>
    <definedName name="solver_lin" localSheetId="6" hidden="1">2</definedName>
    <definedName name="solver_lin" localSheetId="3" hidden="1">2</definedName>
    <definedName name="solver_lin" localSheetId="9" hidden="1">2</definedName>
    <definedName name="solver_lin" localSheetId="7" hidden="1">2</definedName>
    <definedName name="solver_lin" localSheetId="4" hidden="1">2</definedName>
    <definedName name="solver_neg" localSheetId="10" hidden="1">2</definedName>
    <definedName name="solver_neg" localSheetId="8" hidden="1">2</definedName>
    <definedName name="solver_neg" localSheetId="5" hidden="1">2</definedName>
    <definedName name="solver_neg" localSheetId="6" hidden="1">2</definedName>
    <definedName name="solver_neg" localSheetId="3" hidden="1">2</definedName>
    <definedName name="solver_neg" localSheetId="9" hidden="1">2</definedName>
    <definedName name="solver_neg" localSheetId="7" hidden="1">2</definedName>
    <definedName name="solver_neg" localSheetId="4" hidden="1">2</definedName>
    <definedName name="solver_num" localSheetId="10" hidden="1">0</definedName>
    <definedName name="solver_num" localSheetId="8" hidden="1">0</definedName>
    <definedName name="solver_num" localSheetId="5" hidden="1">0</definedName>
    <definedName name="solver_num" localSheetId="6" hidden="1">0</definedName>
    <definedName name="solver_num" localSheetId="3" hidden="1">0</definedName>
    <definedName name="solver_num" localSheetId="9" hidden="1">0</definedName>
    <definedName name="solver_num" localSheetId="7" hidden="1">0</definedName>
    <definedName name="solver_num" localSheetId="4" hidden="1">0</definedName>
    <definedName name="solver_nwt" localSheetId="10" hidden="1">1</definedName>
    <definedName name="solver_nwt" localSheetId="8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nwt" localSheetId="9" hidden="1">1</definedName>
    <definedName name="solver_nwt" localSheetId="7" hidden="1">1</definedName>
    <definedName name="solver_nwt" localSheetId="4" hidden="1">1</definedName>
    <definedName name="solver_opt" localSheetId="10" hidden="1">'jeddah Simualtion'!$L$2</definedName>
    <definedName name="solver_opt" localSheetId="8" hidden="1">Jeddah3Hubs!$M$2</definedName>
    <definedName name="solver_opt" localSheetId="5" hidden="1">JeddahFitting!$L$2</definedName>
    <definedName name="solver_opt" localSheetId="6" hidden="1">KSA3Hubs!$M$2</definedName>
    <definedName name="solver_opt" localSheetId="3" hidden="1">KSAFitting!$K$2</definedName>
    <definedName name="solver_opt" localSheetId="9" hidden="1">'Ryadh simulaion'!$L$2</definedName>
    <definedName name="solver_opt" localSheetId="7" hidden="1">Ryadh3Hubs!$M$2</definedName>
    <definedName name="solver_opt" localSheetId="4" hidden="1">RyadhFitting!$L$2</definedName>
    <definedName name="solver_pre" localSheetId="10" hidden="1">0.000001</definedName>
    <definedName name="solver_pre" localSheetId="8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pre" localSheetId="9" hidden="1">0.000001</definedName>
    <definedName name="solver_pre" localSheetId="7" hidden="1">0.000001</definedName>
    <definedName name="solver_pre" localSheetId="4" hidden="1">0.000001</definedName>
    <definedName name="solver_scl" localSheetId="10" hidden="1">2</definedName>
    <definedName name="solver_scl" localSheetId="8" hidden="1">2</definedName>
    <definedName name="solver_scl" localSheetId="5" hidden="1">2</definedName>
    <definedName name="solver_scl" localSheetId="6" hidden="1">2</definedName>
    <definedName name="solver_scl" localSheetId="3" hidden="1">2</definedName>
    <definedName name="solver_scl" localSheetId="9" hidden="1">2</definedName>
    <definedName name="solver_scl" localSheetId="7" hidden="1">2</definedName>
    <definedName name="solver_scl" localSheetId="4" hidden="1">2</definedName>
    <definedName name="solver_sho" localSheetId="10" hidden="1">2</definedName>
    <definedName name="solver_sho" localSheetId="8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ho" localSheetId="9" hidden="1">2</definedName>
    <definedName name="solver_sho" localSheetId="7" hidden="1">2</definedName>
    <definedName name="solver_sho" localSheetId="4" hidden="1">2</definedName>
    <definedName name="solver_tim" localSheetId="10" hidden="1">1000</definedName>
    <definedName name="solver_tim" localSheetId="8" hidden="1">100</definedName>
    <definedName name="solver_tim" localSheetId="5" hidden="1">100</definedName>
    <definedName name="solver_tim" localSheetId="6" hidden="1">100</definedName>
    <definedName name="solver_tim" localSheetId="3" hidden="1">100</definedName>
    <definedName name="solver_tim" localSheetId="9" hidden="1">10000</definedName>
    <definedName name="solver_tim" localSheetId="7" hidden="1">100</definedName>
    <definedName name="solver_tim" localSheetId="4" hidden="1">1000</definedName>
    <definedName name="solver_tol" localSheetId="10" hidden="1">0.01</definedName>
    <definedName name="solver_tol" localSheetId="8" hidden="1">0.05</definedName>
    <definedName name="solver_tol" localSheetId="5" hidden="1">0.05</definedName>
    <definedName name="solver_tol" localSheetId="6" hidden="1">0.05</definedName>
    <definedName name="solver_tol" localSheetId="3" hidden="1">0.05</definedName>
    <definedName name="solver_tol" localSheetId="9" hidden="1">0.01</definedName>
    <definedName name="solver_tol" localSheetId="7" hidden="1">0.05</definedName>
    <definedName name="solver_tol" localSheetId="4" hidden="1">0.01</definedName>
    <definedName name="solver_typ" localSheetId="10" hidden="1">2</definedName>
    <definedName name="solver_typ" localSheetId="8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typ" localSheetId="9" hidden="1">2</definedName>
    <definedName name="solver_typ" localSheetId="7" hidden="1">2</definedName>
    <definedName name="solver_typ" localSheetId="4" hidden="1">2</definedName>
    <definedName name="solver_val" localSheetId="10" hidden="1">0</definedName>
    <definedName name="solver_val" localSheetId="8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al" localSheetId="9" hidden="1">0</definedName>
    <definedName name="solver_val" localSheetId="7" hidden="1">0</definedName>
    <definedName name="solver_val" localSheetId="4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8" i="15" l="1"/>
  <c r="C217" i="14"/>
  <c r="C6" i="15"/>
  <c r="D6" i="15" s="1"/>
  <c r="C225" i="15"/>
  <c r="C224" i="15"/>
  <c r="C223" i="15"/>
  <c r="C222" i="15"/>
  <c r="C221" i="15"/>
  <c r="C220" i="15"/>
  <c r="C219" i="15"/>
  <c r="C217" i="15"/>
  <c r="C216" i="15"/>
  <c r="C215" i="15"/>
  <c r="C214" i="15"/>
  <c r="C213" i="15"/>
  <c r="C212" i="15"/>
  <c r="C211" i="15"/>
  <c r="C210" i="15"/>
  <c r="D210" i="15" s="1"/>
  <c r="C209" i="15"/>
  <c r="D209" i="15" s="1"/>
  <c r="C208" i="15"/>
  <c r="D208" i="15" s="1"/>
  <c r="C207" i="15"/>
  <c r="D207" i="15" s="1"/>
  <c r="C206" i="15"/>
  <c r="D206" i="15" s="1"/>
  <c r="C205" i="15"/>
  <c r="D205" i="15" s="1"/>
  <c r="C204" i="15"/>
  <c r="D204" i="15" s="1"/>
  <c r="C203" i="15"/>
  <c r="D203" i="15" s="1"/>
  <c r="C202" i="15"/>
  <c r="D202" i="15" s="1"/>
  <c r="C201" i="15"/>
  <c r="D201" i="15" s="1"/>
  <c r="C200" i="15"/>
  <c r="D200" i="15" s="1"/>
  <c r="C199" i="15"/>
  <c r="D199" i="15" s="1"/>
  <c r="C198" i="15"/>
  <c r="D198" i="15" s="1"/>
  <c r="C197" i="15"/>
  <c r="D197" i="15" s="1"/>
  <c r="C196" i="15"/>
  <c r="D196" i="15" s="1"/>
  <c r="C195" i="15"/>
  <c r="D195" i="15" s="1"/>
  <c r="C194" i="15"/>
  <c r="D194" i="15" s="1"/>
  <c r="C193" i="15"/>
  <c r="D193" i="15" s="1"/>
  <c r="C192" i="15"/>
  <c r="D192" i="15" s="1"/>
  <c r="C191" i="15"/>
  <c r="D191" i="15" s="1"/>
  <c r="C190" i="15"/>
  <c r="D190" i="15" s="1"/>
  <c r="C189" i="15"/>
  <c r="D189" i="15" s="1"/>
  <c r="C188" i="15"/>
  <c r="D188" i="15" s="1"/>
  <c r="C187" i="15"/>
  <c r="D187" i="15" s="1"/>
  <c r="C186" i="15"/>
  <c r="D186" i="15" s="1"/>
  <c r="C185" i="15"/>
  <c r="D185" i="15" s="1"/>
  <c r="C184" i="15"/>
  <c r="D184" i="15" s="1"/>
  <c r="C183" i="15"/>
  <c r="D183" i="15" s="1"/>
  <c r="C182" i="15"/>
  <c r="D182" i="15" s="1"/>
  <c r="C181" i="15"/>
  <c r="D181" i="15" s="1"/>
  <c r="C180" i="15"/>
  <c r="D180" i="15" s="1"/>
  <c r="C179" i="15"/>
  <c r="D179" i="15" s="1"/>
  <c r="C178" i="15"/>
  <c r="D178" i="15" s="1"/>
  <c r="C177" i="15"/>
  <c r="D177" i="15" s="1"/>
  <c r="C176" i="15"/>
  <c r="D176" i="15" s="1"/>
  <c r="C175" i="15"/>
  <c r="D175" i="15" s="1"/>
  <c r="C174" i="15"/>
  <c r="D174" i="15" s="1"/>
  <c r="C173" i="15"/>
  <c r="D173" i="15" s="1"/>
  <c r="C172" i="15"/>
  <c r="D172" i="15" s="1"/>
  <c r="C171" i="15"/>
  <c r="D171" i="15" s="1"/>
  <c r="C170" i="15"/>
  <c r="D170" i="15" s="1"/>
  <c r="C169" i="15"/>
  <c r="D169" i="15" s="1"/>
  <c r="C168" i="15"/>
  <c r="D168" i="15" s="1"/>
  <c r="C167" i="15"/>
  <c r="D167" i="15" s="1"/>
  <c r="C166" i="15"/>
  <c r="D166" i="15" s="1"/>
  <c r="C165" i="15"/>
  <c r="D165" i="15" s="1"/>
  <c r="C164" i="15"/>
  <c r="D164" i="15" s="1"/>
  <c r="C163" i="15"/>
  <c r="D163" i="15" s="1"/>
  <c r="C162" i="15"/>
  <c r="D162" i="15" s="1"/>
  <c r="C161" i="15"/>
  <c r="D161" i="15" s="1"/>
  <c r="C160" i="15"/>
  <c r="D160" i="15" s="1"/>
  <c r="C159" i="15"/>
  <c r="D159" i="15" s="1"/>
  <c r="C158" i="15"/>
  <c r="D158" i="15" s="1"/>
  <c r="C157" i="15"/>
  <c r="D157" i="15" s="1"/>
  <c r="C156" i="15"/>
  <c r="D156" i="15" s="1"/>
  <c r="C155" i="15"/>
  <c r="D155" i="15" s="1"/>
  <c r="C154" i="15"/>
  <c r="D154" i="15" s="1"/>
  <c r="C153" i="15"/>
  <c r="D153" i="15" s="1"/>
  <c r="C152" i="15"/>
  <c r="D152" i="15" s="1"/>
  <c r="C151" i="15"/>
  <c r="D151" i="15" s="1"/>
  <c r="C150" i="15"/>
  <c r="D150" i="15" s="1"/>
  <c r="C149" i="15"/>
  <c r="D149" i="15" s="1"/>
  <c r="C148" i="15"/>
  <c r="D148" i="15" s="1"/>
  <c r="C147" i="15"/>
  <c r="D147" i="15" s="1"/>
  <c r="C146" i="15"/>
  <c r="D146" i="15" s="1"/>
  <c r="C145" i="15"/>
  <c r="D145" i="15" s="1"/>
  <c r="C144" i="15"/>
  <c r="D144" i="15" s="1"/>
  <c r="C143" i="15"/>
  <c r="D143" i="15" s="1"/>
  <c r="C142" i="15"/>
  <c r="D142" i="15" s="1"/>
  <c r="C141" i="15"/>
  <c r="D141" i="15" s="1"/>
  <c r="C140" i="15"/>
  <c r="D140" i="15" s="1"/>
  <c r="C139" i="15"/>
  <c r="D139" i="15" s="1"/>
  <c r="C138" i="15"/>
  <c r="D138" i="15" s="1"/>
  <c r="C137" i="15"/>
  <c r="D137" i="15" s="1"/>
  <c r="C136" i="15"/>
  <c r="D136" i="15" s="1"/>
  <c r="C135" i="15"/>
  <c r="D135" i="15" s="1"/>
  <c r="C134" i="15"/>
  <c r="D134" i="15" s="1"/>
  <c r="C133" i="15"/>
  <c r="D133" i="15" s="1"/>
  <c r="C132" i="15"/>
  <c r="D132" i="15" s="1"/>
  <c r="C131" i="15"/>
  <c r="D131" i="15" s="1"/>
  <c r="C130" i="15"/>
  <c r="D130" i="15" s="1"/>
  <c r="C129" i="15"/>
  <c r="D129" i="15" s="1"/>
  <c r="C128" i="15"/>
  <c r="D128" i="15" s="1"/>
  <c r="C127" i="15"/>
  <c r="D127" i="15" s="1"/>
  <c r="C126" i="15"/>
  <c r="D126" i="15" s="1"/>
  <c r="C125" i="15"/>
  <c r="D125" i="15" s="1"/>
  <c r="C124" i="15"/>
  <c r="D124" i="15" s="1"/>
  <c r="C123" i="15"/>
  <c r="D123" i="15" s="1"/>
  <c r="C122" i="15"/>
  <c r="D122" i="15" s="1"/>
  <c r="C121" i="15"/>
  <c r="D121" i="15" s="1"/>
  <c r="C120" i="15"/>
  <c r="D120" i="15" s="1"/>
  <c r="C119" i="15"/>
  <c r="D119" i="15" s="1"/>
  <c r="C118" i="15"/>
  <c r="D118" i="15" s="1"/>
  <c r="C117" i="15"/>
  <c r="D117" i="15" s="1"/>
  <c r="C116" i="15"/>
  <c r="D116" i="15" s="1"/>
  <c r="C115" i="15"/>
  <c r="D115" i="15" s="1"/>
  <c r="C114" i="15"/>
  <c r="D114" i="15" s="1"/>
  <c r="C113" i="15"/>
  <c r="D113" i="15" s="1"/>
  <c r="C112" i="15"/>
  <c r="D112" i="15" s="1"/>
  <c r="C111" i="15"/>
  <c r="D111" i="15" s="1"/>
  <c r="C110" i="15"/>
  <c r="D110" i="15" s="1"/>
  <c r="C109" i="15"/>
  <c r="D109" i="15" s="1"/>
  <c r="C108" i="15"/>
  <c r="D108" i="15" s="1"/>
  <c r="C107" i="15"/>
  <c r="D107" i="15" s="1"/>
  <c r="C106" i="15"/>
  <c r="D106" i="15" s="1"/>
  <c r="C105" i="15"/>
  <c r="D105" i="15" s="1"/>
  <c r="C104" i="15"/>
  <c r="D104" i="15" s="1"/>
  <c r="C103" i="15"/>
  <c r="D103" i="15" s="1"/>
  <c r="C102" i="15"/>
  <c r="D102" i="15" s="1"/>
  <c r="C101" i="15"/>
  <c r="D101" i="15" s="1"/>
  <c r="C100" i="15"/>
  <c r="D100" i="15" s="1"/>
  <c r="C99" i="15"/>
  <c r="D99" i="15" s="1"/>
  <c r="C98" i="15"/>
  <c r="D98" i="15" s="1"/>
  <c r="C97" i="15"/>
  <c r="D97" i="15" s="1"/>
  <c r="C96" i="15"/>
  <c r="D96" i="15" s="1"/>
  <c r="C95" i="15"/>
  <c r="D95" i="15" s="1"/>
  <c r="C94" i="15"/>
  <c r="D94" i="15" s="1"/>
  <c r="C93" i="15"/>
  <c r="D93" i="15" s="1"/>
  <c r="C92" i="15"/>
  <c r="D92" i="15" s="1"/>
  <c r="C91" i="15"/>
  <c r="D91" i="15" s="1"/>
  <c r="C90" i="15"/>
  <c r="D90" i="15" s="1"/>
  <c r="C89" i="15"/>
  <c r="D89" i="15" s="1"/>
  <c r="C88" i="15"/>
  <c r="D88" i="15" s="1"/>
  <c r="C87" i="15"/>
  <c r="D87" i="15" s="1"/>
  <c r="C86" i="15"/>
  <c r="D86" i="15" s="1"/>
  <c r="C85" i="15"/>
  <c r="D85" i="15" s="1"/>
  <c r="C84" i="15"/>
  <c r="D84" i="15" s="1"/>
  <c r="C83" i="15"/>
  <c r="D83" i="15" s="1"/>
  <c r="C82" i="15"/>
  <c r="D82" i="15" s="1"/>
  <c r="C81" i="15"/>
  <c r="D81" i="15" s="1"/>
  <c r="C80" i="15"/>
  <c r="D80" i="15" s="1"/>
  <c r="C79" i="15"/>
  <c r="D79" i="15" s="1"/>
  <c r="C78" i="15"/>
  <c r="D78" i="15" s="1"/>
  <c r="C77" i="15"/>
  <c r="D77" i="15" s="1"/>
  <c r="C76" i="15"/>
  <c r="D76" i="15" s="1"/>
  <c r="C75" i="15"/>
  <c r="D75" i="15" s="1"/>
  <c r="C74" i="15"/>
  <c r="D74" i="15" s="1"/>
  <c r="C73" i="15"/>
  <c r="D73" i="15" s="1"/>
  <c r="C72" i="15"/>
  <c r="D72" i="15" s="1"/>
  <c r="C71" i="15"/>
  <c r="D71" i="15" s="1"/>
  <c r="C70" i="15"/>
  <c r="D70" i="15" s="1"/>
  <c r="C69" i="15"/>
  <c r="D69" i="15" s="1"/>
  <c r="C68" i="15"/>
  <c r="D68" i="15" s="1"/>
  <c r="C67" i="15"/>
  <c r="D67" i="15" s="1"/>
  <c r="C66" i="15"/>
  <c r="D66" i="15" s="1"/>
  <c r="C65" i="15"/>
  <c r="D65" i="15" s="1"/>
  <c r="C64" i="15"/>
  <c r="D64" i="15" s="1"/>
  <c r="C63" i="15"/>
  <c r="D63" i="15" s="1"/>
  <c r="C62" i="15"/>
  <c r="D62" i="15" s="1"/>
  <c r="C61" i="15"/>
  <c r="D61" i="15" s="1"/>
  <c r="C60" i="15"/>
  <c r="D60" i="15" s="1"/>
  <c r="C59" i="15"/>
  <c r="D59" i="15" s="1"/>
  <c r="C58" i="15"/>
  <c r="D58" i="15" s="1"/>
  <c r="C57" i="15"/>
  <c r="D57" i="15" s="1"/>
  <c r="C56" i="15"/>
  <c r="D56" i="15" s="1"/>
  <c r="C55" i="15"/>
  <c r="D55" i="15" s="1"/>
  <c r="C54" i="15"/>
  <c r="D54" i="15" s="1"/>
  <c r="C53" i="15"/>
  <c r="D53" i="15" s="1"/>
  <c r="C52" i="15"/>
  <c r="D52" i="15" s="1"/>
  <c r="C51" i="15"/>
  <c r="D51" i="15" s="1"/>
  <c r="C50" i="15"/>
  <c r="D50" i="15" s="1"/>
  <c r="C49" i="15"/>
  <c r="D49" i="15" s="1"/>
  <c r="C48" i="15"/>
  <c r="D48" i="15" s="1"/>
  <c r="C47" i="15"/>
  <c r="D47" i="15" s="1"/>
  <c r="C46" i="15"/>
  <c r="D46" i="15" s="1"/>
  <c r="C45" i="15"/>
  <c r="D45" i="15" s="1"/>
  <c r="C44" i="15"/>
  <c r="D44" i="15" s="1"/>
  <c r="C43" i="15"/>
  <c r="D43" i="15" s="1"/>
  <c r="C42" i="15"/>
  <c r="D42" i="15" s="1"/>
  <c r="C41" i="15"/>
  <c r="D41" i="15" s="1"/>
  <c r="C40" i="15"/>
  <c r="D40" i="15" s="1"/>
  <c r="C39" i="15"/>
  <c r="D39" i="15" s="1"/>
  <c r="C38" i="15"/>
  <c r="D38" i="15" s="1"/>
  <c r="C37" i="15"/>
  <c r="D37" i="15" s="1"/>
  <c r="C36" i="15"/>
  <c r="D36" i="15" s="1"/>
  <c r="C35" i="15"/>
  <c r="D35" i="15" s="1"/>
  <c r="C34" i="15"/>
  <c r="D34" i="15" s="1"/>
  <c r="C33" i="15"/>
  <c r="D33" i="15" s="1"/>
  <c r="C32" i="15"/>
  <c r="D32" i="15" s="1"/>
  <c r="C31" i="15"/>
  <c r="D31" i="15" s="1"/>
  <c r="C30" i="15"/>
  <c r="D30" i="15" s="1"/>
  <c r="C29" i="15"/>
  <c r="D29" i="15" s="1"/>
  <c r="C28" i="15"/>
  <c r="D28" i="15" s="1"/>
  <c r="C27" i="15"/>
  <c r="D27" i="15" s="1"/>
  <c r="C26" i="15"/>
  <c r="D26" i="15" s="1"/>
  <c r="C25" i="15"/>
  <c r="D25" i="15" s="1"/>
  <c r="C24" i="15"/>
  <c r="D24" i="15" s="1"/>
  <c r="C23" i="15"/>
  <c r="D23" i="15" s="1"/>
  <c r="C22" i="15"/>
  <c r="D22" i="15" s="1"/>
  <c r="C21" i="15"/>
  <c r="D21" i="15" s="1"/>
  <c r="C20" i="15"/>
  <c r="D20" i="15" s="1"/>
  <c r="C19" i="15"/>
  <c r="D19" i="15" s="1"/>
  <c r="C18" i="15"/>
  <c r="D18" i="15" s="1"/>
  <c r="C17" i="15"/>
  <c r="D17" i="15" s="1"/>
  <c r="C16" i="15"/>
  <c r="D16" i="15" s="1"/>
  <c r="C15" i="15"/>
  <c r="D15" i="15" s="1"/>
  <c r="C14" i="15"/>
  <c r="D14" i="15" s="1"/>
  <c r="C13" i="15"/>
  <c r="D13" i="15" s="1"/>
  <c r="C12" i="15"/>
  <c r="D12" i="15" s="1"/>
  <c r="C11" i="15"/>
  <c r="D11" i="15" s="1"/>
  <c r="C10" i="15"/>
  <c r="D10" i="15" s="1"/>
  <c r="C9" i="15"/>
  <c r="D9" i="15" s="1"/>
  <c r="C8" i="15"/>
  <c r="D8" i="15" s="1"/>
  <c r="C7" i="15"/>
  <c r="D7" i="15" s="1"/>
  <c r="C5" i="15"/>
  <c r="D5" i="15" s="1"/>
  <c r="C4" i="15"/>
  <c r="D4" i="15" s="1"/>
  <c r="C3" i="15"/>
  <c r="D3" i="15" s="1"/>
  <c r="C2" i="15"/>
  <c r="D2" i="15" s="1"/>
  <c r="C225" i="14"/>
  <c r="C224" i="14"/>
  <c r="C223" i="14"/>
  <c r="C222" i="14"/>
  <c r="C221" i="14"/>
  <c r="C220" i="14"/>
  <c r="C219" i="14"/>
  <c r="C218" i="14"/>
  <c r="C216" i="14"/>
  <c r="C215" i="14"/>
  <c r="C214" i="14"/>
  <c r="C213" i="14"/>
  <c r="C212" i="14"/>
  <c r="C211" i="14"/>
  <c r="C210" i="14"/>
  <c r="D210" i="14" s="1"/>
  <c r="C209" i="14"/>
  <c r="D209" i="14" s="1"/>
  <c r="C208" i="14"/>
  <c r="D208" i="14" s="1"/>
  <c r="C207" i="14"/>
  <c r="D207" i="14" s="1"/>
  <c r="C206" i="14"/>
  <c r="D206" i="14" s="1"/>
  <c r="C205" i="14"/>
  <c r="D205" i="14" s="1"/>
  <c r="C204" i="14"/>
  <c r="D204" i="14" s="1"/>
  <c r="C203" i="14"/>
  <c r="D203" i="14" s="1"/>
  <c r="C202" i="14"/>
  <c r="D202" i="14" s="1"/>
  <c r="C201" i="14"/>
  <c r="D201" i="14" s="1"/>
  <c r="C200" i="14"/>
  <c r="D200" i="14" s="1"/>
  <c r="C199" i="14"/>
  <c r="D199" i="14" s="1"/>
  <c r="C198" i="14"/>
  <c r="D198" i="14" s="1"/>
  <c r="C197" i="14"/>
  <c r="D197" i="14" s="1"/>
  <c r="C196" i="14"/>
  <c r="D196" i="14" s="1"/>
  <c r="C195" i="14"/>
  <c r="D195" i="14" s="1"/>
  <c r="C194" i="14"/>
  <c r="D194" i="14" s="1"/>
  <c r="C193" i="14"/>
  <c r="D193" i="14" s="1"/>
  <c r="C192" i="14"/>
  <c r="D192" i="14" s="1"/>
  <c r="C191" i="14"/>
  <c r="D191" i="14" s="1"/>
  <c r="C190" i="14"/>
  <c r="D190" i="14" s="1"/>
  <c r="C189" i="14"/>
  <c r="D189" i="14" s="1"/>
  <c r="C188" i="14"/>
  <c r="D188" i="14" s="1"/>
  <c r="C187" i="14"/>
  <c r="D187" i="14" s="1"/>
  <c r="C186" i="14"/>
  <c r="D186" i="14" s="1"/>
  <c r="C185" i="14"/>
  <c r="D185" i="14" s="1"/>
  <c r="C184" i="14"/>
  <c r="D184" i="14" s="1"/>
  <c r="C183" i="14"/>
  <c r="D183" i="14" s="1"/>
  <c r="C182" i="14"/>
  <c r="D182" i="14" s="1"/>
  <c r="C181" i="14"/>
  <c r="D181" i="14" s="1"/>
  <c r="C180" i="14"/>
  <c r="D180" i="14" s="1"/>
  <c r="C179" i="14"/>
  <c r="D179" i="14" s="1"/>
  <c r="C178" i="14"/>
  <c r="D178" i="14" s="1"/>
  <c r="C177" i="14"/>
  <c r="D177" i="14" s="1"/>
  <c r="C176" i="14"/>
  <c r="D176" i="14" s="1"/>
  <c r="C175" i="14"/>
  <c r="D175" i="14" s="1"/>
  <c r="C174" i="14"/>
  <c r="D174" i="14" s="1"/>
  <c r="C173" i="14"/>
  <c r="D173" i="14" s="1"/>
  <c r="C172" i="14"/>
  <c r="D172" i="14" s="1"/>
  <c r="C171" i="14"/>
  <c r="D171" i="14" s="1"/>
  <c r="C170" i="14"/>
  <c r="D170" i="14" s="1"/>
  <c r="C169" i="14"/>
  <c r="D169" i="14" s="1"/>
  <c r="C168" i="14"/>
  <c r="D168" i="14" s="1"/>
  <c r="C167" i="14"/>
  <c r="D167" i="14" s="1"/>
  <c r="C166" i="14"/>
  <c r="D166" i="14" s="1"/>
  <c r="C165" i="14"/>
  <c r="D165" i="14" s="1"/>
  <c r="C164" i="14"/>
  <c r="D164" i="14" s="1"/>
  <c r="C163" i="14"/>
  <c r="D163" i="14" s="1"/>
  <c r="C162" i="14"/>
  <c r="D162" i="14" s="1"/>
  <c r="C161" i="14"/>
  <c r="D161" i="14" s="1"/>
  <c r="C160" i="14"/>
  <c r="D160" i="14" s="1"/>
  <c r="C159" i="14"/>
  <c r="D159" i="14" s="1"/>
  <c r="C158" i="14"/>
  <c r="D158" i="14" s="1"/>
  <c r="C157" i="14"/>
  <c r="D157" i="14" s="1"/>
  <c r="C156" i="14"/>
  <c r="D156" i="14" s="1"/>
  <c r="C155" i="14"/>
  <c r="D155" i="14" s="1"/>
  <c r="C154" i="14"/>
  <c r="D154" i="14" s="1"/>
  <c r="C153" i="14"/>
  <c r="D153" i="14" s="1"/>
  <c r="C152" i="14"/>
  <c r="D152" i="14" s="1"/>
  <c r="C151" i="14"/>
  <c r="D151" i="14" s="1"/>
  <c r="C150" i="14"/>
  <c r="D150" i="14" s="1"/>
  <c r="C149" i="14"/>
  <c r="D149" i="14" s="1"/>
  <c r="C148" i="14"/>
  <c r="D148" i="14" s="1"/>
  <c r="C147" i="14"/>
  <c r="D147" i="14" s="1"/>
  <c r="C146" i="14"/>
  <c r="D146" i="14" s="1"/>
  <c r="C145" i="14"/>
  <c r="D145" i="14" s="1"/>
  <c r="C144" i="14"/>
  <c r="D144" i="14" s="1"/>
  <c r="C143" i="14"/>
  <c r="D143" i="14" s="1"/>
  <c r="C142" i="14"/>
  <c r="D142" i="14" s="1"/>
  <c r="C141" i="14"/>
  <c r="D141" i="14" s="1"/>
  <c r="C140" i="14"/>
  <c r="D140" i="14" s="1"/>
  <c r="C139" i="14"/>
  <c r="D139" i="14" s="1"/>
  <c r="C138" i="14"/>
  <c r="D138" i="14" s="1"/>
  <c r="C137" i="14"/>
  <c r="D137" i="14" s="1"/>
  <c r="C136" i="14"/>
  <c r="D136" i="14" s="1"/>
  <c r="C135" i="14"/>
  <c r="D135" i="14" s="1"/>
  <c r="C134" i="14"/>
  <c r="D134" i="14" s="1"/>
  <c r="C133" i="14"/>
  <c r="D133" i="14" s="1"/>
  <c r="C132" i="14"/>
  <c r="D132" i="14" s="1"/>
  <c r="C131" i="14"/>
  <c r="D131" i="14" s="1"/>
  <c r="C130" i="14"/>
  <c r="D130" i="14" s="1"/>
  <c r="C129" i="14"/>
  <c r="D129" i="14" s="1"/>
  <c r="C128" i="14"/>
  <c r="D128" i="14" s="1"/>
  <c r="C127" i="14"/>
  <c r="D127" i="14" s="1"/>
  <c r="C126" i="14"/>
  <c r="D126" i="14" s="1"/>
  <c r="C125" i="14"/>
  <c r="D125" i="14" s="1"/>
  <c r="C124" i="14"/>
  <c r="D124" i="14" s="1"/>
  <c r="C123" i="14"/>
  <c r="D123" i="14" s="1"/>
  <c r="C122" i="14"/>
  <c r="D122" i="14" s="1"/>
  <c r="C121" i="14"/>
  <c r="D121" i="14" s="1"/>
  <c r="C120" i="14"/>
  <c r="D120" i="14" s="1"/>
  <c r="C119" i="14"/>
  <c r="D119" i="14" s="1"/>
  <c r="C118" i="14"/>
  <c r="D118" i="14" s="1"/>
  <c r="C117" i="14"/>
  <c r="D117" i="14" s="1"/>
  <c r="C116" i="14"/>
  <c r="D116" i="14" s="1"/>
  <c r="C115" i="14"/>
  <c r="D115" i="14" s="1"/>
  <c r="C114" i="14"/>
  <c r="D114" i="14" s="1"/>
  <c r="C113" i="14"/>
  <c r="D113" i="14" s="1"/>
  <c r="C112" i="14"/>
  <c r="D112" i="14" s="1"/>
  <c r="C111" i="14"/>
  <c r="D111" i="14" s="1"/>
  <c r="C110" i="14"/>
  <c r="D110" i="14" s="1"/>
  <c r="C109" i="14"/>
  <c r="D109" i="14" s="1"/>
  <c r="C108" i="14"/>
  <c r="D108" i="14" s="1"/>
  <c r="C107" i="14"/>
  <c r="D107" i="14" s="1"/>
  <c r="C106" i="14"/>
  <c r="D106" i="14" s="1"/>
  <c r="C105" i="14"/>
  <c r="D105" i="14" s="1"/>
  <c r="C104" i="14"/>
  <c r="D104" i="14" s="1"/>
  <c r="C103" i="14"/>
  <c r="D103" i="14" s="1"/>
  <c r="C102" i="14"/>
  <c r="D102" i="14" s="1"/>
  <c r="C101" i="14"/>
  <c r="D101" i="14" s="1"/>
  <c r="C100" i="14"/>
  <c r="D100" i="14" s="1"/>
  <c r="C99" i="14"/>
  <c r="D99" i="14" s="1"/>
  <c r="C98" i="14"/>
  <c r="D98" i="14" s="1"/>
  <c r="C97" i="14"/>
  <c r="D97" i="14" s="1"/>
  <c r="C96" i="14"/>
  <c r="D96" i="14" s="1"/>
  <c r="C95" i="14"/>
  <c r="D95" i="14" s="1"/>
  <c r="C94" i="14"/>
  <c r="D94" i="14" s="1"/>
  <c r="C93" i="14"/>
  <c r="D93" i="14" s="1"/>
  <c r="C92" i="14"/>
  <c r="D92" i="14" s="1"/>
  <c r="C91" i="14"/>
  <c r="D91" i="14" s="1"/>
  <c r="C90" i="14"/>
  <c r="D90" i="14" s="1"/>
  <c r="C89" i="14"/>
  <c r="D89" i="14" s="1"/>
  <c r="C88" i="14"/>
  <c r="D88" i="14" s="1"/>
  <c r="C87" i="14"/>
  <c r="D87" i="14" s="1"/>
  <c r="C86" i="14"/>
  <c r="D86" i="14" s="1"/>
  <c r="C85" i="14"/>
  <c r="D85" i="14" s="1"/>
  <c r="C84" i="14"/>
  <c r="D84" i="14" s="1"/>
  <c r="C83" i="14"/>
  <c r="D83" i="14" s="1"/>
  <c r="C82" i="14"/>
  <c r="D82" i="14" s="1"/>
  <c r="C81" i="14"/>
  <c r="D81" i="14" s="1"/>
  <c r="C80" i="14"/>
  <c r="D80" i="14" s="1"/>
  <c r="C79" i="14"/>
  <c r="D79" i="14" s="1"/>
  <c r="C78" i="14"/>
  <c r="D78" i="14" s="1"/>
  <c r="C77" i="14"/>
  <c r="D77" i="14" s="1"/>
  <c r="C76" i="14"/>
  <c r="D76" i="14" s="1"/>
  <c r="C75" i="14"/>
  <c r="D75" i="14" s="1"/>
  <c r="C74" i="14"/>
  <c r="D74" i="14" s="1"/>
  <c r="C73" i="14"/>
  <c r="D73" i="14" s="1"/>
  <c r="C72" i="14"/>
  <c r="D72" i="14" s="1"/>
  <c r="C71" i="14"/>
  <c r="D71" i="14" s="1"/>
  <c r="C70" i="14"/>
  <c r="D70" i="14" s="1"/>
  <c r="C69" i="14"/>
  <c r="D69" i="14" s="1"/>
  <c r="C68" i="14"/>
  <c r="D68" i="14" s="1"/>
  <c r="C67" i="14"/>
  <c r="D67" i="14" s="1"/>
  <c r="C66" i="14"/>
  <c r="D66" i="14" s="1"/>
  <c r="C65" i="14"/>
  <c r="D65" i="14" s="1"/>
  <c r="C64" i="14"/>
  <c r="D64" i="14" s="1"/>
  <c r="C63" i="14"/>
  <c r="D63" i="14" s="1"/>
  <c r="C62" i="14"/>
  <c r="D62" i="14" s="1"/>
  <c r="C61" i="14"/>
  <c r="D61" i="14" s="1"/>
  <c r="C60" i="14"/>
  <c r="D60" i="14" s="1"/>
  <c r="C59" i="14"/>
  <c r="D59" i="14" s="1"/>
  <c r="C58" i="14"/>
  <c r="D58" i="14" s="1"/>
  <c r="C57" i="14"/>
  <c r="D57" i="14" s="1"/>
  <c r="C56" i="14"/>
  <c r="D56" i="14" s="1"/>
  <c r="C55" i="14"/>
  <c r="D55" i="14" s="1"/>
  <c r="C54" i="14"/>
  <c r="D54" i="14" s="1"/>
  <c r="C53" i="14"/>
  <c r="D53" i="14" s="1"/>
  <c r="C52" i="14"/>
  <c r="D52" i="14" s="1"/>
  <c r="C51" i="14"/>
  <c r="D51" i="14" s="1"/>
  <c r="C50" i="14"/>
  <c r="D50" i="14" s="1"/>
  <c r="C49" i="14"/>
  <c r="D49" i="14" s="1"/>
  <c r="C48" i="14"/>
  <c r="D48" i="14" s="1"/>
  <c r="C47" i="14"/>
  <c r="D47" i="14" s="1"/>
  <c r="C46" i="14"/>
  <c r="D46" i="14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C37" i="14"/>
  <c r="D37" i="14" s="1"/>
  <c r="C36" i="14"/>
  <c r="D36" i="14" s="1"/>
  <c r="C35" i="14"/>
  <c r="D35" i="14" s="1"/>
  <c r="C34" i="14"/>
  <c r="D34" i="14" s="1"/>
  <c r="C33" i="14"/>
  <c r="D33" i="14" s="1"/>
  <c r="C32" i="14"/>
  <c r="D32" i="14" s="1"/>
  <c r="C31" i="14"/>
  <c r="D31" i="14" s="1"/>
  <c r="C30" i="14"/>
  <c r="D30" i="14" s="1"/>
  <c r="C29" i="14"/>
  <c r="D29" i="14" s="1"/>
  <c r="C28" i="14"/>
  <c r="D28" i="14" s="1"/>
  <c r="C27" i="14"/>
  <c r="D27" i="14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C20" i="14"/>
  <c r="D20" i="14" s="1"/>
  <c r="C19" i="14"/>
  <c r="D19" i="14" s="1"/>
  <c r="C18" i="14"/>
  <c r="D18" i="14" s="1"/>
  <c r="C17" i="14"/>
  <c r="D17" i="14" s="1"/>
  <c r="C16" i="14"/>
  <c r="D16" i="14" s="1"/>
  <c r="C15" i="14"/>
  <c r="D15" i="14" s="1"/>
  <c r="C14" i="14"/>
  <c r="D14" i="14" s="1"/>
  <c r="C13" i="14"/>
  <c r="D13" i="14" s="1"/>
  <c r="C12" i="14"/>
  <c r="D12" i="14" s="1"/>
  <c r="C11" i="14"/>
  <c r="D11" i="14" s="1"/>
  <c r="C10" i="14"/>
  <c r="D10" i="14" s="1"/>
  <c r="C9" i="14"/>
  <c r="D9" i="14" s="1"/>
  <c r="C8" i="14"/>
  <c r="D8" i="14" s="1"/>
  <c r="C7" i="14"/>
  <c r="D7" i="14" s="1"/>
  <c r="C6" i="14"/>
  <c r="D6" i="14" s="1"/>
  <c r="C5" i="14"/>
  <c r="D5" i="14" s="1"/>
  <c r="C4" i="14"/>
  <c r="D4" i="14" s="1"/>
  <c r="C3" i="14"/>
  <c r="D3" i="14" s="1"/>
  <c r="C2" i="14"/>
  <c r="D2" i="14" s="1"/>
  <c r="M3" i="10"/>
  <c r="C3" i="8"/>
  <c r="D3" i="8" s="1"/>
  <c r="C6" i="8"/>
  <c r="D6" i="8" s="1"/>
  <c r="C9" i="8"/>
  <c r="D9" i="8" s="1"/>
  <c r="C2" i="8"/>
  <c r="E3" i="12"/>
  <c r="E4" i="13"/>
  <c r="D213" i="13"/>
  <c r="E226" i="13"/>
  <c r="D226" i="13"/>
  <c r="C226" i="13"/>
  <c r="E225" i="13"/>
  <c r="D225" i="13"/>
  <c r="C225" i="13"/>
  <c r="E224" i="13"/>
  <c r="D224" i="13"/>
  <c r="C224" i="13"/>
  <c r="E223" i="13"/>
  <c r="D223" i="13"/>
  <c r="C223" i="13"/>
  <c r="E222" i="13"/>
  <c r="D222" i="13"/>
  <c r="C222" i="13"/>
  <c r="E221" i="13"/>
  <c r="D221" i="13"/>
  <c r="C221" i="13"/>
  <c r="E220" i="13"/>
  <c r="D220" i="13"/>
  <c r="C220" i="13"/>
  <c r="E219" i="13"/>
  <c r="D219" i="13"/>
  <c r="C219" i="13"/>
  <c r="E218" i="13"/>
  <c r="D218" i="13"/>
  <c r="C218" i="13"/>
  <c r="E217" i="13"/>
  <c r="D217" i="13"/>
  <c r="C217" i="13"/>
  <c r="E216" i="13"/>
  <c r="D216" i="13"/>
  <c r="C216" i="13"/>
  <c r="E215" i="13"/>
  <c r="D215" i="13"/>
  <c r="C215" i="13"/>
  <c r="E214" i="13"/>
  <c r="D214" i="13"/>
  <c r="C214" i="13"/>
  <c r="E213" i="13"/>
  <c r="C213" i="13"/>
  <c r="C212" i="13"/>
  <c r="E211" i="13"/>
  <c r="D211" i="13"/>
  <c r="C211" i="13"/>
  <c r="E210" i="13"/>
  <c r="D210" i="13"/>
  <c r="C210" i="13"/>
  <c r="E209" i="13"/>
  <c r="D209" i="13"/>
  <c r="C209" i="13"/>
  <c r="E208" i="13"/>
  <c r="D208" i="13"/>
  <c r="C208" i="13"/>
  <c r="E207" i="13"/>
  <c r="D207" i="13"/>
  <c r="C207" i="13"/>
  <c r="E206" i="13"/>
  <c r="D206" i="13"/>
  <c r="C206" i="13"/>
  <c r="E205" i="13"/>
  <c r="D205" i="13"/>
  <c r="C205" i="13"/>
  <c r="E204" i="13"/>
  <c r="D204" i="13"/>
  <c r="C204" i="13"/>
  <c r="E203" i="13"/>
  <c r="D203" i="13"/>
  <c r="C203" i="13"/>
  <c r="E202" i="13"/>
  <c r="D202" i="13"/>
  <c r="C202" i="13"/>
  <c r="E201" i="13"/>
  <c r="D201" i="13"/>
  <c r="C201" i="13"/>
  <c r="E200" i="13"/>
  <c r="D200" i="13"/>
  <c r="C200" i="13"/>
  <c r="E199" i="13"/>
  <c r="D199" i="13"/>
  <c r="C199" i="13"/>
  <c r="E198" i="13"/>
  <c r="D198" i="13"/>
  <c r="C198" i="13"/>
  <c r="E197" i="13"/>
  <c r="D197" i="13"/>
  <c r="C197" i="13"/>
  <c r="E196" i="13"/>
  <c r="D196" i="13"/>
  <c r="C196" i="13"/>
  <c r="E195" i="13"/>
  <c r="D195" i="13"/>
  <c r="C195" i="13"/>
  <c r="E194" i="13"/>
  <c r="D194" i="13"/>
  <c r="C194" i="13"/>
  <c r="E193" i="13"/>
  <c r="D193" i="13"/>
  <c r="C193" i="13"/>
  <c r="E192" i="13"/>
  <c r="D192" i="13"/>
  <c r="C192" i="13"/>
  <c r="E191" i="13"/>
  <c r="D191" i="13"/>
  <c r="C191" i="13"/>
  <c r="E190" i="13"/>
  <c r="D190" i="13"/>
  <c r="C190" i="13"/>
  <c r="E189" i="13"/>
  <c r="D189" i="13"/>
  <c r="C189" i="13"/>
  <c r="E188" i="13"/>
  <c r="D188" i="13"/>
  <c r="C188" i="13"/>
  <c r="E187" i="13"/>
  <c r="D187" i="13"/>
  <c r="C187" i="13"/>
  <c r="E186" i="13"/>
  <c r="D186" i="13"/>
  <c r="C186" i="13"/>
  <c r="E185" i="13"/>
  <c r="D185" i="13"/>
  <c r="C185" i="13"/>
  <c r="E184" i="13"/>
  <c r="D184" i="13"/>
  <c r="C184" i="13"/>
  <c r="E183" i="13"/>
  <c r="D183" i="13"/>
  <c r="C183" i="13"/>
  <c r="E182" i="13"/>
  <c r="D182" i="13"/>
  <c r="C182" i="13"/>
  <c r="E181" i="13"/>
  <c r="D181" i="13"/>
  <c r="C181" i="13"/>
  <c r="E180" i="13"/>
  <c r="D180" i="13"/>
  <c r="C180" i="13"/>
  <c r="E179" i="13"/>
  <c r="D179" i="13"/>
  <c r="C179" i="13"/>
  <c r="E178" i="13"/>
  <c r="D178" i="13"/>
  <c r="C178" i="13"/>
  <c r="E177" i="13"/>
  <c r="D177" i="13"/>
  <c r="C177" i="13"/>
  <c r="E176" i="13"/>
  <c r="D176" i="13"/>
  <c r="C176" i="13"/>
  <c r="E175" i="13"/>
  <c r="D175" i="13"/>
  <c r="C175" i="13"/>
  <c r="E174" i="13"/>
  <c r="D174" i="13"/>
  <c r="C174" i="13"/>
  <c r="E173" i="13"/>
  <c r="D173" i="13"/>
  <c r="C173" i="13"/>
  <c r="E172" i="13"/>
  <c r="D172" i="13"/>
  <c r="C172" i="13"/>
  <c r="E171" i="13"/>
  <c r="D171" i="13"/>
  <c r="C171" i="13"/>
  <c r="E170" i="13"/>
  <c r="D170" i="13"/>
  <c r="C170" i="13"/>
  <c r="E169" i="13"/>
  <c r="D169" i="13"/>
  <c r="C169" i="13"/>
  <c r="E168" i="13"/>
  <c r="D168" i="13"/>
  <c r="C168" i="13"/>
  <c r="E167" i="13"/>
  <c r="D167" i="13"/>
  <c r="C167" i="13"/>
  <c r="E166" i="13"/>
  <c r="D166" i="13"/>
  <c r="C166" i="13"/>
  <c r="E165" i="13"/>
  <c r="D165" i="13"/>
  <c r="C165" i="13"/>
  <c r="E164" i="13"/>
  <c r="D164" i="13"/>
  <c r="C164" i="13"/>
  <c r="E163" i="13"/>
  <c r="D163" i="13"/>
  <c r="C163" i="13"/>
  <c r="E162" i="13"/>
  <c r="D162" i="13"/>
  <c r="C162" i="13"/>
  <c r="E161" i="13"/>
  <c r="D161" i="13"/>
  <c r="C161" i="13"/>
  <c r="E160" i="13"/>
  <c r="D160" i="13"/>
  <c r="C160" i="13"/>
  <c r="E159" i="13"/>
  <c r="D159" i="13"/>
  <c r="C159" i="13"/>
  <c r="E158" i="13"/>
  <c r="D158" i="13"/>
  <c r="C158" i="13"/>
  <c r="E157" i="13"/>
  <c r="D157" i="13"/>
  <c r="C157" i="13"/>
  <c r="E156" i="13"/>
  <c r="D156" i="13"/>
  <c r="C156" i="13"/>
  <c r="E155" i="13"/>
  <c r="D155" i="13"/>
  <c r="C155" i="13"/>
  <c r="E154" i="13"/>
  <c r="D154" i="13"/>
  <c r="C154" i="13"/>
  <c r="E153" i="13"/>
  <c r="D153" i="13"/>
  <c r="C153" i="13"/>
  <c r="E152" i="13"/>
  <c r="D152" i="13"/>
  <c r="C152" i="13"/>
  <c r="E151" i="13"/>
  <c r="D151" i="13"/>
  <c r="C151" i="13"/>
  <c r="E150" i="13"/>
  <c r="D150" i="13"/>
  <c r="C150" i="13"/>
  <c r="E149" i="13"/>
  <c r="D149" i="13"/>
  <c r="C149" i="13"/>
  <c r="E148" i="13"/>
  <c r="D148" i="13"/>
  <c r="C148" i="13"/>
  <c r="E147" i="13"/>
  <c r="D147" i="13"/>
  <c r="C147" i="13"/>
  <c r="E146" i="13"/>
  <c r="D146" i="13"/>
  <c r="C146" i="13"/>
  <c r="E145" i="13"/>
  <c r="D145" i="13"/>
  <c r="C145" i="13"/>
  <c r="E144" i="13"/>
  <c r="D144" i="13"/>
  <c r="C144" i="13"/>
  <c r="E143" i="13"/>
  <c r="D143" i="13"/>
  <c r="C143" i="13"/>
  <c r="E142" i="13"/>
  <c r="D142" i="13"/>
  <c r="C142" i="13"/>
  <c r="E141" i="13"/>
  <c r="D141" i="13"/>
  <c r="C141" i="13"/>
  <c r="E140" i="13"/>
  <c r="D140" i="13"/>
  <c r="C140" i="13"/>
  <c r="E139" i="13"/>
  <c r="D139" i="13"/>
  <c r="C139" i="13"/>
  <c r="E138" i="13"/>
  <c r="D138" i="13"/>
  <c r="C138" i="13"/>
  <c r="E137" i="13"/>
  <c r="D137" i="13"/>
  <c r="C137" i="13"/>
  <c r="E136" i="13"/>
  <c r="D136" i="13"/>
  <c r="C136" i="13"/>
  <c r="E135" i="13"/>
  <c r="D135" i="13"/>
  <c r="C135" i="13"/>
  <c r="E134" i="13"/>
  <c r="D134" i="13"/>
  <c r="C134" i="13"/>
  <c r="E133" i="13"/>
  <c r="D133" i="13"/>
  <c r="C133" i="13"/>
  <c r="E132" i="13"/>
  <c r="D132" i="13"/>
  <c r="C132" i="13"/>
  <c r="E131" i="13"/>
  <c r="D131" i="13"/>
  <c r="C131" i="13"/>
  <c r="E130" i="13"/>
  <c r="D130" i="13"/>
  <c r="C130" i="13"/>
  <c r="E129" i="13"/>
  <c r="D129" i="13"/>
  <c r="C129" i="13"/>
  <c r="E128" i="13"/>
  <c r="D128" i="13"/>
  <c r="C128" i="13"/>
  <c r="E127" i="13"/>
  <c r="D127" i="13"/>
  <c r="C127" i="13"/>
  <c r="E126" i="13"/>
  <c r="D126" i="13"/>
  <c r="C126" i="13"/>
  <c r="E125" i="13"/>
  <c r="D125" i="13"/>
  <c r="C125" i="13"/>
  <c r="E124" i="13"/>
  <c r="D124" i="13"/>
  <c r="C124" i="13"/>
  <c r="E123" i="13"/>
  <c r="D123" i="13"/>
  <c r="C123" i="13"/>
  <c r="E122" i="13"/>
  <c r="D122" i="13"/>
  <c r="C122" i="13"/>
  <c r="E121" i="13"/>
  <c r="D121" i="13"/>
  <c r="C121" i="13"/>
  <c r="E120" i="13"/>
  <c r="D120" i="13"/>
  <c r="C120" i="13"/>
  <c r="E119" i="13"/>
  <c r="D119" i="13"/>
  <c r="C119" i="13"/>
  <c r="E118" i="13"/>
  <c r="D118" i="13"/>
  <c r="C118" i="13"/>
  <c r="E117" i="13"/>
  <c r="D117" i="13"/>
  <c r="C117" i="13"/>
  <c r="E116" i="13"/>
  <c r="D116" i="13"/>
  <c r="C116" i="13"/>
  <c r="E115" i="13"/>
  <c r="D115" i="13"/>
  <c r="C115" i="13"/>
  <c r="E114" i="13"/>
  <c r="D114" i="13"/>
  <c r="C114" i="13"/>
  <c r="E113" i="13"/>
  <c r="D113" i="13"/>
  <c r="C113" i="13"/>
  <c r="E112" i="13"/>
  <c r="D112" i="13"/>
  <c r="C112" i="13"/>
  <c r="E111" i="13"/>
  <c r="D111" i="13"/>
  <c r="C111" i="13"/>
  <c r="E110" i="13"/>
  <c r="D110" i="13"/>
  <c r="C110" i="13"/>
  <c r="E109" i="13"/>
  <c r="D109" i="13"/>
  <c r="C109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D4" i="13"/>
  <c r="C4" i="13"/>
  <c r="E3" i="13"/>
  <c r="D3" i="13"/>
  <c r="C3" i="13"/>
  <c r="C215" i="12"/>
  <c r="C213" i="12"/>
  <c r="E7" i="12"/>
  <c r="D15" i="12"/>
  <c r="C11" i="12"/>
  <c r="D3" i="12"/>
  <c r="E226" i="12"/>
  <c r="D226" i="12"/>
  <c r="C226" i="12"/>
  <c r="E225" i="12"/>
  <c r="D225" i="12"/>
  <c r="C225" i="12"/>
  <c r="E224" i="12"/>
  <c r="D224" i="12"/>
  <c r="C224" i="12"/>
  <c r="E223" i="12"/>
  <c r="D223" i="12"/>
  <c r="C223" i="12"/>
  <c r="E222" i="12"/>
  <c r="D222" i="12"/>
  <c r="C222" i="12"/>
  <c r="E221" i="12"/>
  <c r="D221" i="12"/>
  <c r="C221" i="12"/>
  <c r="E220" i="12"/>
  <c r="D220" i="12"/>
  <c r="C220" i="12"/>
  <c r="E219" i="12"/>
  <c r="D219" i="12"/>
  <c r="C219" i="12"/>
  <c r="E218" i="12"/>
  <c r="D218" i="12"/>
  <c r="C218" i="12"/>
  <c r="E217" i="12"/>
  <c r="D217" i="12"/>
  <c r="C217" i="12"/>
  <c r="E216" i="12"/>
  <c r="D216" i="12"/>
  <c r="C216" i="12"/>
  <c r="E215" i="12"/>
  <c r="D215" i="12"/>
  <c r="E214" i="12"/>
  <c r="D214" i="12"/>
  <c r="C214" i="12"/>
  <c r="E213" i="12"/>
  <c r="D213" i="12"/>
  <c r="C212" i="12"/>
  <c r="E211" i="12"/>
  <c r="D211" i="12"/>
  <c r="C211" i="12"/>
  <c r="E210" i="12"/>
  <c r="D210" i="12"/>
  <c r="C210" i="12"/>
  <c r="E209" i="12"/>
  <c r="D209" i="12"/>
  <c r="C209" i="12"/>
  <c r="E208" i="12"/>
  <c r="D208" i="12"/>
  <c r="C208" i="12"/>
  <c r="E207" i="12"/>
  <c r="D207" i="12"/>
  <c r="C207" i="12"/>
  <c r="E206" i="12"/>
  <c r="D206" i="12"/>
  <c r="C206" i="12"/>
  <c r="E205" i="12"/>
  <c r="D205" i="12"/>
  <c r="C205" i="12"/>
  <c r="E204" i="12"/>
  <c r="D204" i="12"/>
  <c r="C204" i="12"/>
  <c r="E203" i="12"/>
  <c r="D203" i="12"/>
  <c r="C203" i="12"/>
  <c r="E202" i="12"/>
  <c r="D202" i="12"/>
  <c r="C202" i="12"/>
  <c r="E201" i="12"/>
  <c r="D201" i="12"/>
  <c r="C201" i="12"/>
  <c r="E200" i="12"/>
  <c r="D200" i="12"/>
  <c r="C200" i="12"/>
  <c r="E199" i="12"/>
  <c r="D199" i="12"/>
  <c r="C199" i="12"/>
  <c r="E198" i="12"/>
  <c r="D198" i="12"/>
  <c r="C198" i="12"/>
  <c r="E197" i="12"/>
  <c r="D197" i="12"/>
  <c r="C197" i="12"/>
  <c r="E196" i="12"/>
  <c r="D196" i="12"/>
  <c r="C196" i="12"/>
  <c r="E195" i="12"/>
  <c r="D195" i="12"/>
  <c r="C195" i="12"/>
  <c r="E194" i="12"/>
  <c r="D194" i="12"/>
  <c r="C194" i="12"/>
  <c r="E193" i="12"/>
  <c r="D193" i="12"/>
  <c r="C193" i="12"/>
  <c r="E192" i="12"/>
  <c r="D192" i="12"/>
  <c r="C192" i="12"/>
  <c r="E191" i="12"/>
  <c r="D191" i="12"/>
  <c r="C191" i="12"/>
  <c r="E190" i="12"/>
  <c r="D190" i="12"/>
  <c r="C190" i="12"/>
  <c r="E189" i="12"/>
  <c r="D189" i="12"/>
  <c r="C189" i="12"/>
  <c r="E188" i="12"/>
  <c r="D188" i="12"/>
  <c r="C188" i="12"/>
  <c r="E187" i="12"/>
  <c r="D187" i="12"/>
  <c r="C187" i="12"/>
  <c r="E186" i="12"/>
  <c r="D186" i="12"/>
  <c r="C186" i="12"/>
  <c r="E185" i="12"/>
  <c r="D185" i="12"/>
  <c r="C185" i="12"/>
  <c r="E184" i="12"/>
  <c r="D184" i="12"/>
  <c r="C184" i="12"/>
  <c r="E183" i="12"/>
  <c r="D183" i="12"/>
  <c r="C183" i="12"/>
  <c r="E182" i="12"/>
  <c r="D182" i="12"/>
  <c r="C182" i="12"/>
  <c r="E181" i="12"/>
  <c r="D181" i="12"/>
  <c r="C181" i="12"/>
  <c r="E180" i="12"/>
  <c r="D180" i="12"/>
  <c r="C180" i="12"/>
  <c r="E179" i="12"/>
  <c r="D179" i="12"/>
  <c r="C179" i="12"/>
  <c r="E178" i="12"/>
  <c r="D178" i="12"/>
  <c r="C178" i="12"/>
  <c r="E177" i="12"/>
  <c r="D177" i="12"/>
  <c r="C177" i="12"/>
  <c r="E176" i="12"/>
  <c r="D176" i="12"/>
  <c r="C176" i="12"/>
  <c r="E175" i="12"/>
  <c r="D175" i="12"/>
  <c r="C175" i="12"/>
  <c r="E174" i="12"/>
  <c r="D174" i="12"/>
  <c r="C174" i="12"/>
  <c r="E173" i="12"/>
  <c r="D173" i="12"/>
  <c r="C173" i="12"/>
  <c r="E172" i="12"/>
  <c r="D172" i="12"/>
  <c r="C172" i="12"/>
  <c r="E171" i="12"/>
  <c r="D171" i="12"/>
  <c r="C171" i="12"/>
  <c r="E170" i="12"/>
  <c r="D170" i="12"/>
  <c r="C170" i="12"/>
  <c r="E169" i="12"/>
  <c r="D169" i="12"/>
  <c r="C169" i="12"/>
  <c r="E168" i="12"/>
  <c r="D168" i="12"/>
  <c r="C168" i="12"/>
  <c r="E167" i="12"/>
  <c r="D167" i="12"/>
  <c r="C167" i="12"/>
  <c r="E166" i="12"/>
  <c r="D166" i="12"/>
  <c r="C166" i="12"/>
  <c r="E165" i="12"/>
  <c r="D165" i="12"/>
  <c r="C165" i="12"/>
  <c r="E164" i="12"/>
  <c r="D164" i="12"/>
  <c r="C164" i="12"/>
  <c r="E163" i="12"/>
  <c r="D163" i="12"/>
  <c r="C163" i="12"/>
  <c r="E162" i="12"/>
  <c r="D162" i="12"/>
  <c r="C162" i="12"/>
  <c r="E161" i="12"/>
  <c r="D161" i="12"/>
  <c r="C161" i="12"/>
  <c r="E160" i="12"/>
  <c r="D160" i="12"/>
  <c r="C160" i="12"/>
  <c r="E159" i="12"/>
  <c r="D159" i="12"/>
  <c r="C159" i="12"/>
  <c r="E158" i="12"/>
  <c r="D158" i="12"/>
  <c r="C158" i="12"/>
  <c r="E157" i="12"/>
  <c r="D157" i="12"/>
  <c r="C157" i="12"/>
  <c r="E156" i="12"/>
  <c r="D156" i="12"/>
  <c r="C156" i="12"/>
  <c r="E155" i="12"/>
  <c r="D155" i="12"/>
  <c r="C155" i="12"/>
  <c r="E154" i="12"/>
  <c r="D154" i="12"/>
  <c r="C154" i="12"/>
  <c r="E153" i="12"/>
  <c r="D153" i="12"/>
  <c r="C153" i="12"/>
  <c r="E152" i="12"/>
  <c r="D152" i="12"/>
  <c r="C152" i="12"/>
  <c r="E151" i="12"/>
  <c r="D151" i="12"/>
  <c r="C151" i="12"/>
  <c r="E150" i="12"/>
  <c r="D150" i="12"/>
  <c r="C150" i="12"/>
  <c r="E149" i="12"/>
  <c r="D149" i="12"/>
  <c r="C149" i="12"/>
  <c r="E148" i="12"/>
  <c r="D148" i="12"/>
  <c r="C148" i="12"/>
  <c r="E147" i="12"/>
  <c r="D147" i="12"/>
  <c r="C147" i="12"/>
  <c r="E146" i="12"/>
  <c r="D146" i="12"/>
  <c r="C146" i="12"/>
  <c r="E145" i="12"/>
  <c r="D145" i="12"/>
  <c r="C145" i="12"/>
  <c r="E144" i="12"/>
  <c r="D144" i="12"/>
  <c r="C144" i="12"/>
  <c r="E143" i="12"/>
  <c r="D143" i="12"/>
  <c r="C143" i="12"/>
  <c r="E142" i="12"/>
  <c r="D142" i="12"/>
  <c r="C142" i="12"/>
  <c r="E141" i="12"/>
  <c r="D141" i="12"/>
  <c r="C141" i="12"/>
  <c r="E140" i="12"/>
  <c r="D140" i="12"/>
  <c r="C140" i="12"/>
  <c r="E139" i="12"/>
  <c r="D139" i="12"/>
  <c r="C139" i="12"/>
  <c r="E138" i="12"/>
  <c r="D138" i="12"/>
  <c r="C138" i="12"/>
  <c r="E137" i="12"/>
  <c r="D137" i="12"/>
  <c r="C137" i="12"/>
  <c r="E136" i="12"/>
  <c r="D136" i="12"/>
  <c r="C136" i="12"/>
  <c r="E135" i="12"/>
  <c r="D135" i="12"/>
  <c r="C135" i="12"/>
  <c r="E134" i="12"/>
  <c r="D134" i="12"/>
  <c r="C134" i="12"/>
  <c r="E133" i="12"/>
  <c r="D133" i="12"/>
  <c r="C133" i="12"/>
  <c r="E132" i="12"/>
  <c r="D132" i="12"/>
  <c r="C132" i="12"/>
  <c r="E131" i="12"/>
  <c r="D131" i="12"/>
  <c r="C131" i="12"/>
  <c r="E130" i="12"/>
  <c r="D130" i="12"/>
  <c r="C130" i="12"/>
  <c r="E129" i="12"/>
  <c r="D129" i="12"/>
  <c r="C129" i="12"/>
  <c r="E128" i="12"/>
  <c r="D128" i="12"/>
  <c r="C128" i="12"/>
  <c r="E127" i="12"/>
  <c r="D127" i="12"/>
  <c r="C127" i="12"/>
  <c r="E126" i="12"/>
  <c r="D126" i="12"/>
  <c r="C126" i="12"/>
  <c r="E125" i="12"/>
  <c r="D125" i="12"/>
  <c r="C125" i="12"/>
  <c r="E124" i="12"/>
  <c r="D124" i="12"/>
  <c r="C124" i="12"/>
  <c r="E123" i="12"/>
  <c r="D123" i="12"/>
  <c r="C123" i="12"/>
  <c r="E122" i="12"/>
  <c r="D122" i="12"/>
  <c r="C122" i="12"/>
  <c r="E121" i="12"/>
  <c r="D121" i="12"/>
  <c r="C121" i="12"/>
  <c r="E120" i="12"/>
  <c r="D120" i="12"/>
  <c r="C120" i="12"/>
  <c r="E119" i="12"/>
  <c r="D119" i="12"/>
  <c r="C119" i="12"/>
  <c r="E118" i="12"/>
  <c r="D118" i="12"/>
  <c r="C118" i="12"/>
  <c r="E117" i="12"/>
  <c r="D117" i="12"/>
  <c r="C117" i="12"/>
  <c r="E116" i="12"/>
  <c r="D116" i="12"/>
  <c r="C116" i="12"/>
  <c r="E115" i="12"/>
  <c r="D115" i="12"/>
  <c r="C115" i="12"/>
  <c r="E114" i="12"/>
  <c r="D114" i="12"/>
  <c r="C114" i="12"/>
  <c r="E113" i="12"/>
  <c r="D113" i="12"/>
  <c r="C113" i="12"/>
  <c r="E112" i="12"/>
  <c r="D112" i="12"/>
  <c r="C112" i="12"/>
  <c r="E111" i="12"/>
  <c r="D111" i="12"/>
  <c r="C111" i="12"/>
  <c r="E110" i="12"/>
  <c r="D110" i="12"/>
  <c r="C110" i="12"/>
  <c r="E109" i="12"/>
  <c r="D109" i="12"/>
  <c r="C109" i="12"/>
  <c r="E108" i="12"/>
  <c r="D108" i="12"/>
  <c r="C108" i="12"/>
  <c r="E107" i="12"/>
  <c r="D107" i="12"/>
  <c r="C107" i="12"/>
  <c r="E106" i="12"/>
  <c r="D106" i="12"/>
  <c r="C106" i="12"/>
  <c r="E105" i="12"/>
  <c r="D105" i="12"/>
  <c r="C105" i="12"/>
  <c r="E104" i="12"/>
  <c r="D104" i="12"/>
  <c r="C104" i="12"/>
  <c r="E103" i="12"/>
  <c r="D103" i="12"/>
  <c r="C103" i="12"/>
  <c r="E102" i="12"/>
  <c r="D102" i="12"/>
  <c r="C102" i="12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E10" i="12"/>
  <c r="D10" i="12"/>
  <c r="C10" i="12"/>
  <c r="E9" i="12"/>
  <c r="D9" i="12"/>
  <c r="C9" i="12"/>
  <c r="E8" i="12"/>
  <c r="D8" i="12"/>
  <c r="C8" i="12"/>
  <c r="D7" i="12"/>
  <c r="C7" i="12"/>
  <c r="E6" i="12"/>
  <c r="D6" i="12"/>
  <c r="C6" i="12"/>
  <c r="E5" i="12"/>
  <c r="D5" i="12"/>
  <c r="C5" i="12"/>
  <c r="E4" i="12"/>
  <c r="D4" i="12"/>
  <c r="C4" i="12"/>
  <c r="C3" i="12"/>
  <c r="C214" i="11"/>
  <c r="F214" i="11" s="1"/>
  <c r="D214" i="11"/>
  <c r="E214" i="11"/>
  <c r="C215" i="11"/>
  <c r="D215" i="11"/>
  <c r="E215" i="11"/>
  <c r="C216" i="11"/>
  <c r="F216" i="11" s="1"/>
  <c r="D216" i="11"/>
  <c r="E216" i="11"/>
  <c r="C217" i="11"/>
  <c r="D217" i="11"/>
  <c r="E217" i="11"/>
  <c r="C218" i="11"/>
  <c r="D218" i="11"/>
  <c r="F218" i="11" s="1"/>
  <c r="E218" i="11"/>
  <c r="C219" i="11"/>
  <c r="D219" i="11"/>
  <c r="F219" i="11" s="1"/>
  <c r="E219" i="11"/>
  <c r="C220" i="11"/>
  <c r="D220" i="11"/>
  <c r="E220" i="11"/>
  <c r="F220" i="11" s="1"/>
  <c r="C221" i="11"/>
  <c r="D221" i="11"/>
  <c r="F221" i="11" s="1"/>
  <c r="E221" i="11"/>
  <c r="C222" i="11"/>
  <c r="D222" i="11"/>
  <c r="E222" i="11"/>
  <c r="C223" i="11"/>
  <c r="D223" i="11"/>
  <c r="F223" i="11" s="1"/>
  <c r="E223" i="11"/>
  <c r="C224" i="11"/>
  <c r="D224" i="11"/>
  <c r="E224" i="11"/>
  <c r="F224" i="11" s="1"/>
  <c r="C225" i="11"/>
  <c r="D225" i="11"/>
  <c r="F225" i="11" s="1"/>
  <c r="E225" i="11"/>
  <c r="C226" i="11"/>
  <c r="D226" i="11"/>
  <c r="E226" i="11"/>
  <c r="C213" i="11"/>
  <c r="E213" i="11"/>
  <c r="F213" i="11" s="1"/>
  <c r="D213" i="11"/>
  <c r="E3" i="11"/>
  <c r="D3" i="11"/>
  <c r="C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151" i="11"/>
  <c r="D151" i="11"/>
  <c r="E151" i="11"/>
  <c r="C152" i="11"/>
  <c r="D152" i="11"/>
  <c r="E152" i="11"/>
  <c r="C153" i="11"/>
  <c r="D153" i="11"/>
  <c r="E153" i="11"/>
  <c r="C154" i="11"/>
  <c r="D154" i="11"/>
  <c r="E154" i="11"/>
  <c r="C155" i="11"/>
  <c r="D155" i="11"/>
  <c r="E155" i="11"/>
  <c r="C156" i="11"/>
  <c r="D156" i="11"/>
  <c r="E156" i="11"/>
  <c r="C157" i="11"/>
  <c r="D157" i="11"/>
  <c r="E157" i="11"/>
  <c r="C158" i="11"/>
  <c r="D158" i="11"/>
  <c r="E158" i="11"/>
  <c r="C159" i="11"/>
  <c r="D159" i="11"/>
  <c r="E159" i="11"/>
  <c r="C160" i="11"/>
  <c r="D160" i="11"/>
  <c r="E160" i="11"/>
  <c r="C161" i="11"/>
  <c r="D161" i="11"/>
  <c r="E161" i="11"/>
  <c r="C162" i="11"/>
  <c r="D162" i="11"/>
  <c r="E162" i="11"/>
  <c r="C163" i="11"/>
  <c r="D163" i="11"/>
  <c r="E163" i="11"/>
  <c r="C164" i="11"/>
  <c r="D164" i="11"/>
  <c r="E164" i="11"/>
  <c r="C165" i="11"/>
  <c r="D165" i="11"/>
  <c r="E165" i="11"/>
  <c r="C166" i="11"/>
  <c r="D166" i="11"/>
  <c r="E166" i="11"/>
  <c r="C167" i="11"/>
  <c r="D167" i="11"/>
  <c r="E167" i="11"/>
  <c r="C168" i="11"/>
  <c r="D168" i="11"/>
  <c r="E168" i="11"/>
  <c r="C169" i="11"/>
  <c r="D169" i="11"/>
  <c r="E169" i="11"/>
  <c r="C170" i="11"/>
  <c r="D170" i="11"/>
  <c r="E170" i="11"/>
  <c r="C171" i="11"/>
  <c r="D171" i="11"/>
  <c r="E171" i="11"/>
  <c r="C172" i="11"/>
  <c r="D172" i="11"/>
  <c r="E172" i="11"/>
  <c r="C173" i="11"/>
  <c r="D173" i="11"/>
  <c r="E173" i="11"/>
  <c r="C174" i="11"/>
  <c r="D174" i="11"/>
  <c r="E174" i="11"/>
  <c r="C175" i="11"/>
  <c r="D175" i="11"/>
  <c r="E175" i="11"/>
  <c r="C176" i="11"/>
  <c r="D176" i="11"/>
  <c r="E176" i="11"/>
  <c r="C177" i="11"/>
  <c r="D177" i="11"/>
  <c r="E177" i="11"/>
  <c r="C178" i="11"/>
  <c r="D178" i="11"/>
  <c r="E178" i="11"/>
  <c r="C179" i="11"/>
  <c r="D179" i="11"/>
  <c r="E179" i="11"/>
  <c r="C180" i="11"/>
  <c r="D180" i="11"/>
  <c r="E180" i="11"/>
  <c r="C181" i="11"/>
  <c r="D181" i="11"/>
  <c r="E181" i="11"/>
  <c r="C182" i="11"/>
  <c r="D182" i="11"/>
  <c r="E182" i="11"/>
  <c r="C183" i="11"/>
  <c r="D183" i="11"/>
  <c r="E183" i="11"/>
  <c r="C184" i="11"/>
  <c r="D184" i="11"/>
  <c r="E184" i="11"/>
  <c r="C185" i="11"/>
  <c r="D185" i="11"/>
  <c r="E185" i="11"/>
  <c r="C186" i="11"/>
  <c r="D186" i="11"/>
  <c r="E186" i="11"/>
  <c r="C187" i="11"/>
  <c r="D187" i="11"/>
  <c r="E187" i="11"/>
  <c r="C188" i="11"/>
  <c r="D188" i="11"/>
  <c r="E188" i="11"/>
  <c r="C189" i="11"/>
  <c r="D189" i="11"/>
  <c r="E189" i="11"/>
  <c r="C190" i="11"/>
  <c r="D190" i="11"/>
  <c r="E190" i="11"/>
  <c r="C191" i="11"/>
  <c r="D191" i="11"/>
  <c r="E191" i="11"/>
  <c r="C192" i="11"/>
  <c r="D192" i="11"/>
  <c r="E192" i="11"/>
  <c r="C193" i="11"/>
  <c r="D193" i="11"/>
  <c r="E193" i="11"/>
  <c r="C194" i="11"/>
  <c r="D194" i="11"/>
  <c r="E194" i="11"/>
  <c r="C195" i="11"/>
  <c r="D195" i="11"/>
  <c r="E195" i="11"/>
  <c r="C196" i="11"/>
  <c r="D196" i="11"/>
  <c r="E196" i="11"/>
  <c r="C197" i="11"/>
  <c r="D197" i="11"/>
  <c r="E197" i="11"/>
  <c r="C198" i="11"/>
  <c r="D198" i="11"/>
  <c r="E198" i="11"/>
  <c r="C199" i="11"/>
  <c r="D199" i="11"/>
  <c r="E199" i="11"/>
  <c r="C200" i="11"/>
  <c r="D200" i="11"/>
  <c r="E200" i="11"/>
  <c r="C201" i="11"/>
  <c r="D201" i="11"/>
  <c r="E201" i="11"/>
  <c r="C202" i="11"/>
  <c r="D202" i="11"/>
  <c r="E202" i="11"/>
  <c r="C203" i="11"/>
  <c r="D203" i="11"/>
  <c r="E203" i="11"/>
  <c r="C204" i="11"/>
  <c r="D204" i="11"/>
  <c r="E204" i="11"/>
  <c r="C205" i="11"/>
  <c r="D205" i="11"/>
  <c r="E205" i="11"/>
  <c r="C206" i="11"/>
  <c r="D206" i="11"/>
  <c r="E206" i="11"/>
  <c r="C207" i="11"/>
  <c r="D207" i="11"/>
  <c r="E207" i="11"/>
  <c r="C208" i="11"/>
  <c r="D208" i="11"/>
  <c r="E208" i="11"/>
  <c r="C209" i="11"/>
  <c r="D209" i="11"/>
  <c r="E209" i="11"/>
  <c r="C210" i="11"/>
  <c r="D210" i="11"/>
  <c r="E210" i="11"/>
  <c r="C211" i="11"/>
  <c r="D211" i="11"/>
  <c r="E211" i="11"/>
  <c r="C212" i="11"/>
  <c r="C211" i="10"/>
  <c r="O4" i="9"/>
  <c r="C214" i="10"/>
  <c r="I4" i="10"/>
  <c r="C211" i="9"/>
  <c r="C213" i="10"/>
  <c r="C215" i="10"/>
  <c r="C216" i="10"/>
  <c r="C217" i="10"/>
  <c r="C218" i="10"/>
  <c r="C219" i="10"/>
  <c r="C220" i="10"/>
  <c r="C221" i="10"/>
  <c r="C222" i="10"/>
  <c r="C223" i="10"/>
  <c r="C224" i="10"/>
  <c r="C225" i="10"/>
  <c r="C212" i="10"/>
  <c r="C2" i="10"/>
  <c r="D2" i="10" s="1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06" i="9"/>
  <c r="D206" i="9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D43" i="10" s="1"/>
  <c r="C44" i="10"/>
  <c r="D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D51" i="10" s="1"/>
  <c r="C52" i="10"/>
  <c r="D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D59" i="10" s="1"/>
  <c r="C60" i="10"/>
  <c r="D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D67" i="10" s="1"/>
  <c r="C68" i="10"/>
  <c r="D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D75" i="10" s="1"/>
  <c r="C76" i="10"/>
  <c r="D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D83" i="10" s="1"/>
  <c r="C84" i="10"/>
  <c r="D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D91" i="10" s="1"/>
  <c r="C92" i="10"/>
  <c r="D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D99" i="10" s="1"/>
  <c r="C100" i="10"/>
  <c r="D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D107" i="10" s="1"/>
  <c r="C108" i="10"/>
  <c r="D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D115" i="10" s="1"/>
  <c r="C116" i="10"/>
  <c r="D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D123" i="10" s="1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D131" i="10" s="1"/>
  <c r="C132" i="10"/>
  <c r="D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D139" i="10" s="1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D147" i="10" s="1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D155" i="10" s="1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D163" i="10" s="1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0" i="10"/>
  <c r="D210" i="10" s="1"/>
  <c r="C2" i="9"/>
  <c r="D2" i="9" s="1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D51" i="9" s="1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D121" i="9" s="1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D147" i="9" s="1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D179" i="9" s="1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204" i="9"/>
  <c r="D204" i="9" s="1"/>
  <c r="C205" i="9"/>
  <c r="D205" i="9" s="1"/>
  <c r="C207" i="9"/>
  <c r="D207" i="9" s="1"/>
  <c r="C208" i="9"/>
  <c r="D208" i="9" s="1"/>
  <c r="C209" i="9"/>
  <c r="D209" i="9" s="1"/>
  <c r="C210" i="9"/>
  <c r="D210" i="9" s="1"/>
  <c r="D2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13" i="8"/>
  <c r="C212" i="8"/>
  <c r="C4" i="8"/>
  <c r="D4" i="8" s="1"/>
  <c r="C5" i="8"/>
  <c r="D5" i="8" s="1"/>
  <c r="C7" i="8"/>
  <c r="D7" i="8" s="1"/>
  <c r="C8" i="8"/>
  <c r="D8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B218" i="2"/>
  <c r="C216" i="2"/>
  <c r="B216" i="2"/>
  <c r="B217" i="2"/>
  <c r="B219" i="2"/>
  <c r="B220" i="2"/>
  <c r="B221" i="2"/>
  <c r="B222" i="2"/>
  <c r="B223" i="2"/>
  <c r="B224" i="2"/>
  <c r="B225" i="2"/>
  <c r="B226" i="2"/>
  <c r="B227" i="2"/>
  <c r="B228" i="2"/>
  <c r="B229" i="2"/>
  <c r="D211" i="5"/>
  <c r="E211" i="5"/>
  <c r="C211" i="5"/>
  <c r="E211" i="2"/>
  <c r="D211" i="2"/>
  <c r="C211" i="2"/>
  <c r="F211" i="5" l="1"/>
  <c r="D212" i="2"/>
  <c r="F226" i="11"/>
  <c r="F222" i="11"/>
  <c r="F217" i="11"/>
  <c r="F215" i="11"/>
  <c r="M3" i="9"/>
  <c r="L2" i="14"/>
  <c r="M3" i="14"/>
  <c r="L2" i="15"/>
  <c r="M3" i="15"/>
  <c r="M3" i="8"/>
  <c r="K2" i="8"/>
  <c r="F19" i="13"/>
  <c r="G19" i="13" s="1"/>
  <c r="F27" i="13"/>
  <c r="G27" i="13" s="1"/>
  <c r="F35" i="13"/>
  <c r="G35" i="13" s="1"/>
  <c r="F43" i="13"/>
  <c r="G43" i="13" s="1"/>
  <c r="F51" i="13"/>
  <c r="G51" i="13" s="1"/>
  <c r="F59" i="13"/>
  <c r="G59" i="13" s="1"/>
  <c r="F67" i="13"/>
  <c r="G67" i="13" s="1"/>
  <c r="F75" i="13"/>
  <c r="G75" i="13" s="1"/>
  <c r="F83" i="13"/>
  <c r="G83" i="13" s="1"/>
  <c r="F91" i="13"/>
  <c r="G91" i="13" s="1"/>
  <c r="F99" i="13"/>
  <c r="G99" i="13" s="1"/>
  <c r="F107" i="13"/>
  <c r="G107" i="13" s="1"/>
  <c r="F115" i="13"/>
  <c r="G115" i="13" s="1"/>
  <c r="F123" i="13"/>
  <c r="G123" i="13" s="1"/>
  <c r="F3" i="13"/>
  <c r="F11" i="13"/>
  <c r="G11" i="13" s="1"/>
  <c r="F4" i="13"/>
  <c r="G4" i="13" s="1"/>
  <c r="F12" i="13"/>
  <c r="G12" i="13" s="1"/>
  <c r="F20" i="13"/>
  <c r="G20" i="13" s="1"/>
  <c r="F28" i="13"/>
  <c r="G28" i="13" s="1"/>
  <c r="F36" i="13"/>
  <c r="G36" i="13" s="1"/>
  <c r="F44" i="13"/>
  <c r="G44" i="13" s="1"/>
  <c r="F52" i="13"/>
  <c r="G52" i="13" s="1"/>
  <c r="F60" i="13"/>
  <c r="G60" i="13" s="1"/>
  <c r="F68" i="13"/>
  <c r="G68" i="13" s="1"/>
  <c r="F76" i="13"/>
  <c r="G76" i="13" s="1"/>
  <c r="F84" i="13"/>
  <c r="G84" i="13" s="1"/>
  <c r="F92" i="13"/>
  <c r="G92" i="13" s="1"/>
  <c r="F100" i="13"/>
  <c r="G100" i="13" s="1"/>
  <c r="F108" i="13"/>
  <c r="G108" i="13" s="1"/>
  <c r="F116" i="13"/>
  <c r="G116" i="13" s="1"/>
  <c r="F124" i="13"/>
  <c r="G124" i="13" s="1"/>
  <c r="F132" i="13"/>
  <c r="G132" i="13" s="1"/>
  <c r="F213" i="13"/>
  <c r="F216" i="13"/>
  <c r="F224" i="13"/>
  <c r="F140" i="13"/>
  <c r="G140" i="13" s="1"/>
  <c r="F148" i="13"/>
  <c r="G148" i="13" s="1"/>
  <c r="F156" i="13"/>
  <c r="G156" i="13" s="1"/>
  <c r="F164" i="13"/>
  <c r="G164" i="13" s="1"/>
  <c r="F172" i="13"/>
  <c r="G172" i="13" s="1"/>
  <c r="F180" i="13"/>
  <c r="G180" i="13" s="1"/>
  <c r="F188" i="13"/>
  <c r="G188" i="13" s="1"/>
  <c r="F131" i="13"/>
  <c r="G131" i="13" s="1"/>
  <c r="F139" i="13"/>
  <c r="G139" i="13" s="1"/>
  <c r="F147" i="13"/>
  <c r="G147" i="13" s="1"/>
  <c r="F155" i="13"/>
  <c r="G155" i="13" s="1"/>
  <c r="F163" i="13"/>
  <c r="G163" i="13" s="1"/>
  <c r="F171" i="13"/>
  <c r="G171" i="13" s="1"/>
  <c r="F179" i="13"/>
  <c r="G179" i="13" s="1"/>
  <c r="F187" i="13"/>
  <c r="G187" i="13" s="1"/>
  <c r="F195" i="13"/>
  <c r="G195" i="13" s="1"/>
  <c r="F203" i="13"/>
  <c r="G203" i="13" s="1"/>
  <c r="F211" i="13"/>
  <c r="G211" i="13" s="1"/>
  <c r="F220" i="13"/>
  <c r="F196" i="13"/>
  <c r="G196" i="13" s="1"/>
  <c r="F204" i="13"/>
  <c r="G204" i="13" s="1"/>
  <c r="F10" i="13"/>
  <c r="G10" i="13" s="1"/>
  <c r="F18" i="13"/>
  <c r="G18" i="13" s="1"/>
  <c r="F26" i="13"/>
  <c r="G26" i="13" s="1"/>
  <c r="F34" i="13"/>
  <c r="G34" i="13" s="1"/>
  <c r="F42" i="13"/>
  <c r="G42" i="13" s="1"/>
  <c r="F50" i="13"/>
  <c r="G50" i="13" s="1"/>
  <c r="F58" i="13"/>
  <c r="G58" i="13" s="1"/>
  <c r="F66" i="13"/>
  <c r="G66" i="13" s="1"/>
  <c r="F74" i="13"/>
  <c r="G74" i="13" s="1"/>
  <c r="F82" i="13"/>
  <c r="G82" i="13" s="1"/>
  <c r="F90" i="13"/>
  <c r="G90" i="13" s="1"/>
  <c r="F98" i="13"/>
  <c r="G98" i="13" s="1"/>
  <c r="F106" i="13"/>
  <c r="G106" i="13" s="1"/>
  <c r="F114" i="13"/>
  <c r="G114" i="13" s="1"/>
  <c r="F122" i="13"/>
  <c r="G122" i="13" s="1"/>
  <c r="F130" i="13"/>
  <c r="G130" i="13" s="1"/>
  <c r="F138" i="13"/>
  <c r="G138" i="13" s="1"/>
  <c r="F146" i="13"/>
  <c r="G146" i="13" s="1"/>
  <c r="F154" i="13"/>
  <c r="G154" i="13" s="1"/>
  <c r="F162" i="13"/>
  <c r="G162" i="13" s="1"/>
  <c r="F170" i="13"/>
  <c r="G170" i="13" s="1"/>
  <c r="F178" i="13"/>
  <c r="G178" i="13" s="1"/>
  <c r="F186" i="13"/>
  <c r="G186" i="13" s="1"/>
  <c r="F194" i="13"/>
  <c r="G194" i="13" s="1"/>
  <c r="F202" i="13"/>
  <c r="G202" i="13" s="1"/>
  <c r="F210" i="13"/>
  <c r="G210" i="13" s="1"/>
  <c r="F9" i="13"/>
  <c r="G9" i="13" s="1"/>
  <c r="F218" i="13"/>
  <c r="F226" i="13"/>
  <c r="F6" i="13"/>
  <c r="G6" i="13" s="1"/>
  <c r="F14" i="13"/>
  <c r="G14" i="13" s="1"/>
  <c r="F22" i="13"/>
  <c r="G22" i="13" s="1"/>
  <c r="F30" i="13"/>
  <c r="G30" i="13" s="1"/>
  <c r="F38" i="13"/>
  <c r="G38" i="13" s="1"/>
  <c r="F46" i="13"/>
  <c r="G46" i="13" s="1"/>
  <c r="F54" i="13"/>
  <c r="G54" i="13" s="1"/>
  <c r="F62" i="13"/>
  <c r="G62" i="13" s="1"/>
  <c r="F70" i="13"/>
  <c r="G70" i="13" s="1"/>
  <c r="F78" i="13"/>
  <c r="G78" i="13" s="1"/>
  <c r="F86" i="13"/>
  <c r="G86" i="13" s="1"/>
  <c r="F94" i="13"/>
  <c r="G94" i="13" s="1"/>
  <c r="F102" i="13"/>
  <c r="G102" i="13" s="1"/>
  <c r="F110" i="13"/>
  <c r="G110" i="13" s="1"/>
  <c r="F118" i="13"/>
  <c r="G118" i="13" s="1"/>
  <c r="F126" i="13"/>
  <c r="G126" i="13" s="1"/>
  <c r="F134" i="13"/>
  <c r="G134" i="13" s="1"/>
  <c r="F142" i="13"/>
  <c r="G142" i="13" s="1"/>
  <c r="F150" i="13"/>
  <c r="G150" i="13" s="1"/>
  <c r="F158" i="13"/>
  <c r="G158" i="13" s="1"/>
  <c r="F166" i="13"/>
  <c r="G166" i="13" s="1"/>
  <c r="F174" i="13"/>
  <c r="G174" i="13" s="1"/>
  <c r="F182" i="13"/>
  <c r="G182" i="13" s="1"/>
  <c r="F190" i="13"/>
  <c r="G190" i="13" s="1"/>
  <c r="F198" i="13"/>
  <c r="G198" i="13" s="1"/>
  <c r="F206" i="13"/>
  <c r="G206" i="13" s="1"/>
  <c r="F8" i="13"/>
  <c r="G8" i="13" s="1"/>
  <c r="F16" i="13"/>
  <c r="G16" i="13" s="1"/>
  <c r="F24" i="13"/>
  <c r="G24" i="13" s="1"/>
  <c r="F32" i="13"/>
  <c r="G32" i="13" s="1"/>
  <c r="F40" i="13"/>
  <c r="G40" i="13" s="1"/>
  <c r="F48" i="13"/>
  <c r="G48" i="13" s="1"/>
  <c r="F56" i="13"/>
  <c r="G56" i="13" s="1"/>
  <c r="F64" i="13"/>
  <c r="G64" i="13" s="1"/>
  <c r="F72" i="13"/>
  <c r="G72" i="13" s="1"/>
  <c r="F80" i="13"/>
  <c r="G80" i="13" s="1"/>
  <c r="F88" i="13"/>
  <c r="G88" i="13" s="1"/>
  <c r="F96" i="13"/>
  <c r="G96" i="13" s="1"/>
  <c r="F104" i="13"/>
  <c r="G104" i="13" s="1"/>
  <c r="F112" i="13"/>
  <c r="G112" i="13" s="1"/>
  <c r="F120" i="13"/>
  <c r="G120" i="13" s="1"/>
  <c r="F128" i="13"/>
  <c r="G128" i="13" s="1"/>
  <c r="F136" i="13"/>
  <c r="G136" i="13" s="1"/>
  <c r="F144" i="13"/>
  <c r="G144" i="13" s="1"/>
  <c r="F152" i="13"/>
  <c r="G152" i="13" s="1"/>
  <c r="F160" i="13"/>
  <c r="G160" i="13" s="1"/>
  <c r="F168" i="13"/>
  <c r="G168" i="13" s="1"/>
  <c r="F176" i="13"/>
  <c r="G176" i="13" s="1"/>
  <c r="F184" i="13"/>
  <c r="G184" i="13" s="1"/>
  <c r="F192" i="13"/>
  <c r="G192" i="13" s="1"/>
  <c r="F200" i="13"/>
  <c r="G200" i="13" s="1"/>
  <c r="F208" i="13"/>
  <c r="G208" i="13" s="1"/>
  <c r="F5" i="13"/>
  <c r="G5" i="13" s="1"/>
  <c r="F13" i="13"/>
  <c r="G13" i="13" s="1"/>
  <c r="F21" i="13"/>
  <c r="G21" i="13" s="1"/>
  <c r="F29" i="13"/>
  <c r="G29" i="13" s="1"/>
  <c r="F37" i="13"/>
  <c r="G37" i="13" s="1"/>
  <c r="F45" i="13"/>
  <c r="G45" i="13" s="1"/>
  <c r="F53" i="13"/>
  <c r="G53" i="13" s="1"/>
  <c r="F61" i="13"/>
  <c r="G61" i="13" s="1"/>
  <c r="F69" i="13"/>
  <c r="G69" i="13" s="1"/>
  <c r="F77" i="13"/>
  <c r="G77" i="13" s="1"/>
  <c r="F85" i="13"/>
  <c r="G85" i="13" s="1"/>
  <c r="F93" i="13"/>
  <c r="G93" i="13" s="1"/>
  <c r="F101" i="13"/>
  <c r="G101" i="13" s="1"/>
  <c r="F109" i="13"/>
  <c r="G109" i="13" s="1"/>
  <c r="F117" i="13"/>
  <c r="G117" i="13" s="1"/>
  <c r="F125" i="13"/>
  <c r="G125" i="13" s="1"/>
  <c r="F133" i="13"/>
  <c r="G133" i="13" s="1"/>
  <c r="F141" i="13"/>
  <c r="G141" i="13" s="1"/>
  <c r="F149" i="13"/>
  <c r="G149" i="13" s="1"/>
  <c r="F157" i="13"/>
  <c r="G157" i="13" s="1"/>
  <c r="F165" i="13"/>
  <c r="G165" i="13" s="1"/>
  <c r="F173" i="13"/>
  <c r="G173" i="13" s="1"/>
  <c r="F181" i="13"/>
  <c r="G181" i="13" s="1"/>
  <c r="F189" i="13"/>
  <c r="G189" i="13" s="1"/>
  <c r="F197" i="13"/>
  <c r="G197" i="13" s="1"/>
  <c r="F205" i="13"/>
  <c r="G205" i="13" s="1"/>
  <c r="F214" i="13"/>
  <c r="F222" i="13"/>
  <c r="F153" i="13"/>
  <c r="G153" i="13" s="1"/>
  <c r="F15" i="13"/>
  <c r="G15" i="13" s="1"/>
  <c r="F33" i="13"/>
  <c r="G33" i="13" s="1"/>
  <c r="F167" i="13"/>
  <c r="G167" i="13" s="1"/>
  <c r="F175" i="13"/>
  <c r="G175" i="13" s="1"/>
  <c r="F135" i="13"/>
  <c r="G135" i="13" s="1"/>
  <c r="F143" i="13"/>
  <c r="G143" i="13" s="1"/>
  <c r="F127" i="13"/>
  <c r="G127" i="13" s="1"/>
  <c r="F199" i="13"/>
  <c r="G199" i="13" s="1"/>
  <c r="F103" i="13"/>
  <c r="G103" i="13" s="1"/>
  <c r="F111" i="13"/>
  <c r="G111" i="13" s="1"/>
  <c r="F191" i="13"/>
  <c r="G191" i="13" s="1"/>
  <c r="F95" i="13"/>
  <c r="G95" i="13" s="1"/>
  <c r="F121" i="13"/>
  <c r="G121" i="13" s="1"/>
  <c r="F55" i="13"/>
  <c r="G55" i="13" s="1"/>
  <c r="F63" i="13"/>
  <c r="G63" i="13" s="1"/>
  <c r="F79" i="13"/>
  <c r="G79" i="13" s="1"/>
  <c r="F159" i="13"/>
  <c r="G159" i="13" s="1"/>
  <c r="F185" i="13"/>
  <c r="G185" i="13" s="1"/>
  <c r="F89" i="13"/>
  <c r="G89" i="13" s="1"/>
  <c r="F17" i="13"/>
  <c r="G17" i="13" s="1"/>
  <c r="F105" i="13"/>
  <c r="G105" i="13" s="1"/>
  <c r="F113" i="13"/>
  <c r="G113" i="13" s="1"/>
  <c r="F169" i="13"/>
  <c r="G169" i="13" s="1"/>
  <c r="F177" i="13"/>
  <c r="G177" i="13" s="1"/>
  <c r="F221" i="13"/>
  <c r="F207" i="13"/>
  <c r="G207" i="13" s="1"/>
  <c r="F47" i="13"/>
  <c r="G47" i="13" s="1"/>
  <c r="F73" i="13"/>
  <c r="G73" i="13" s="1"/>
  <c r="F81" i="13"/>
  <c r="G81" i="13" s="1"/>
  <c r="F137" i="13"/>
  <c r="G137" i="13" s="1"/>
  <c r="F145" i="13"/>
  <c r="G145" i="13" s="1"/>
  <c r="F201" i="13"/>
  <c r="G201" i="13" s="1"/>
  <c r="F209" i="13"/>
  <c r="G209" i="13" s="1"/>
  <c r="F65" i="13"/>
  <c r="G65" i="13" s="1"/>
  <c r="F217" i="13"/>
  <c r="F225" i="13"/>
  <c r="F39" i="13"/>
  <c r="G39" i="13" s="1"/>
  <c r="F57" i="13"/>
  <c r="G57" i="13" s="1"/>
  <c r="F219" i="13"/>
  <c r="F31" i="13"/>
  <c r="G31" i="13" s="1"/>
  <c r="F49" i="13"/>
  <c r="G49" i="13" s="1"/>
  <c r="F87" i="13"/>
  <c r="G87" i="13" s="1"/>
  <c r="F97" i="13"/>
  <c r="G97" i="13" s="1"/>
  <c r="F119" i="13"/>
  <c r="G119" i="13" s="1"/>
  <c r="F129" i="13"/>
  <c r="G129" i="13" s="1"/>
  <c r="F151" i="13"/>
  <c r="G151" i="13" s="1"/>
  <c r="F161" i="13"/>
  <c r="G161" i="13" s="1"/>
  <c r="F183" i="13"/>
  <c r="G183" i="13" s="1"/>
  <c r="F193" i="13"/>
  <c r="G193" i="13" s="1"/>
  <c r="F23" i="13"/>
  <c r="G23" i="13" s="1"/>
  <c r="F41" i="13"/>
  <c r="G41" i="13" s="1"/>
  <c r="F7" i="13"/>
  <c r="G7" i="13" s="1"/>
  <c r="F25" i="13"/>
  <c r="G25" i="13" s="1"/>
  <c r="F71" i="13"/>
  <c r="G71" i="13" s="1"/>
  <c r="F215" i="13"/>
  <c r="F223" i="13"/>
  <c r="F3" i="12"/>
  <c r="F11" i="12"/>
  <c r="G11" i="12" s="1"/>
  <c r="F107" i="12"/>
  <c r="G107" i="12" s="1"/>
  <c r="F115" i="12"/>
  <c r="G115" i="12" s="1"/>
  <c r="F123" i="12"/>
  <c r="G123" i="12" s="1"/>
  <c r="F131" i="12"/>
  <c r="G131" i="12" s="1"/>
  <c r="F139" i="12"/>
  <c r="G139" i="12" s="1"/>
  <c r="F147" i="12"/>
  <c r="G147" i="12" s="1"/>
  <c r="F155" i="12"/>
  <c r="G155" i="12" s="1"/>
  <c r="F163" i="12"/>
  <c r="G163" i="12" s="1"/>
  <c r="F171" i="12"/>
  <c r="G171" i="12" s="1"/>
  <c r="F179" i="12"/>
  <c r="G179" i="12" s="1"/>
  <c r="F187" i="12"/>
  <c r="G187" i="12" s="1"/>
  <c r="F195" i="12"/>
  <c r="G195" i="12" s="1"/>
  <c r="F203" i="12"/>
  <c r="G203" i="12" s="1"/>
  <c r="F211" i="12"/>
  <c r="G211" i="12" s="1"/>
  <c r="F223" i="12"/>
  <c r="F7" i="12"/>
  <c r="G7" i="12" s="1"/>
  <c r="F10" i="12"/>
  <c r="G10" i="12" s="1"/>
  <c r="F12" i="12"/>
  <c r="G12" i="12" s="1"/>
  <c r="F23" i="12"/>
  <c r="G23" i="12" s="1"/>
  <c r="F31" i="12"/>
  <c r="G31" i="12" s="1"/>
  <c r="F39" i="12"/>
  <c r="G39" i="12" s="1"/>
  <c r="F47" i="12"/>
  <c r="G47" i="12" s="1"/>
  <c r="F55" i="12"/>
  <c r="G55" i="12" s="1"/>
  <c r="F63" i="12"/>
  <c r="G63" i="12" s="1"/>
  <c r="F71" i="12"/>
  <c r="G71" i="12" s="1"/>
  <c r="F79" i="12"/>
  <c r="G79" i="12" s="1"/>
  <c r="F87" i="12"/>
  <c r="G87" i="12" s="1"/>
  <c r="F95" i="12"/>
  <c r="G95" i="12" s="1"/>
  <c r="F103" i="12"/>
  <c r="G103" i="12" s="1"/>
  <c r="F111" i="12"/>
  <c r="G111" i="12" s="1"/>
  <c r="F119" i="12"/>
  <c r="G119" i="12" s="1"/>
  <c r="F127" i="12"/>
  <c r="G127" i="12" s="1"/>
  <c r="F135" i="12"/>
  <c r="G135" i="12" s="1"/>
  <c r="F143" i="12"/>
  <c r="G143" i="12" s="1"/>
  <c r="F151" i="12"/>
  <c r="G151" i="12" s="1"/>
  <c r="F159" i="12"/>
  <c r="G159" i="12" s="1"/>
  <c r="F167" i="12"/>
  <c r="G167" i="12" s="1"/>
  <c r="F175" i="12"/>
  <c r="G175" i="12" s="1"/>
  <c r="F183" i="12"/>
  <c r="G183" i="12" s="1"/>
  <c r="F191" i="12"/>
  <c r="G191" i="12" s="1"/>
  <c r="F199" i="12"/>
  <c r="G199" i="12" s="1"/>
  <c r="F207" i="12"/>
  <c r="G207" i="12" s="1"/>
  <c r="F219" i="12"/>
  <c r="F37" i="12"/>
  <c r="G37" i="12" s="1"/>
  <c r="F45" i="12"/>
  <c r="G45" i="12" s="1"/>
  <c r="F61" i="12"/>
  <c r="G61" i="12" s="1"/>
  <c r="F69" i="12"/>
  <c r="G69" i="12" s="1"/>
  <c r="F109" i="12"/>
  <c r="G109" i="12" s="1"/>
  <c r="F117" i="12"/>
  <c r="G117" i="12" s="1"/>
  <c r="F125" i="12"/>
  <c r="G125" i="12" s="1"/>
  <c r="F149" i="12"/>
  <c r="G149" i="12" s="1"/>
  <c r="F173" i="12"/>
  <c r="G173" i="12" s="1"/>
  <c r="F217" i="12"/>
  <c r="F225" i="12"/>
  <c r="F21" i="12"/>
  <c r="G21" i="12" s="1"/>
  <c r="F29" i="12"/>
  <c r="G29" i="12" s="1"/>
  <c r="F53" i="12"/>
  <c r="G53" i="12" s="1"/>
  <c r="F77" i="12"/>
  <c r="G77" i="12" s="1"/>
  <c r="F85" i="12"/>
  <c r="G85" i="12" s="1"/>
  <c r="F93" i="12"/>
  <c r="G93" i="12" s="1"/>
  <c r="F101" i="12"/>
  <c r="G101" i="12" s="1"/>
  <c r="F133" i="12"/>
  <c r="G133" i="12" s="1"/>
  <c r="F141" i="12"/>
  <c r="G141" i="12" s="1"/>
  <c r="F157" i="12"/>
  <c r="G157" i="12" s="1"/>
  <c r="F165" i="12"/>
  <c r="G165" i="12" s="1"/>
  <c r="F22" i="12"/>
  <c r="G22" i="12" s="1"/>
  <c r="F30" i="12"/>
  <c r="G30" i="12" s="1"/>
  <c r="F38" i="12"/>
  <c r="G38" i="12" s="1"/>
  <c r="F46" i="12"/>
  <c r="G46" i="12" s="1"/>
  <c r="F54" i="12"/>
  <c r="G54" i="12" s="1"/>
  <c r="F62" i="12"/>
  <c r="G62" i="12" s="1"/>
  <c r="F70" i="12"/>
  <c r="G70" i="12" s="1"/>
  <c r="F78" i="12"/>
  <c r="G78" i="12" s="1"/>
  <c r="F86" i="12"/>
  <c r="G86" i="12" s="1"/>
  <c r="F94" i="12"/>
  <c r="G94" i="12" s="1"/>
  <c r="F13" i="12"/>
  <c r="G13" i="12" s="1"/>
  <c r="F16" i="12"/>
  <c r="G16" i="12" s="1"/>
  <c r="F24" i="12"/>
  <c r="G24" i="12" s="1"/>
  <c r="F32" i="12"/>
  <c r="G32" i="12" s="1"/>
  <c r="F40" i="12"/>
  <c r="G40" i="12" s="1"/>
  <c r="F48" i="12"/>
  <c r="G48" i="12" s="1"/>
  <c r="F56" i="12"/>
  <c r="G56" i="12" s="1"/>
  <c r="F64" i="12"/>
  <c r="G64" i="12" s="1"/>
  <c r="F72" i="12"/>
  <c r="G72" i="12" s="1"/>
  <c r="F80" i="12"/>
  <c r="G80" i="12" s="1"/>
  <c r="F88" i="12"/>
  <c r="G88" i="12" s="1"/>
  <c r="F96" i="12"/>
  <c r="G96" i="12" s="1"/>
  <c r="F104" i="12"/>
  <c r="G104" i="12" s="1"/>
  <c r="F112" i="12"/>
  <c r="G112" i="12" s="1"/>
  <c r="F120" i="12"/>
  <c r="G120" i="12" s="1"/>
  <c r="F128" i="12"/>
  <c r="G128" i="12" s="1"/>
  <c r="F136" i="12"/>
  <c r="G136" i="12" s="1"/>
  <c r="F144" i="12"/>
  <c r="G144" i="12" s="1"/>
  <c r="F152" i="12"/>
  <c r="G152" i="12" s="1"/>
  <c r="F160" i="12"/>
  <c r="G160" i="12" s="1"/>
  <c r="F168" i="12"/>
  <c r="G168" i="12" s="1"/>
  <c r="F176" i="12"/>
  <c r="G176" i="12" s="1"/>
  <c r="F184" i="12"/>
  <c r="G184" i="12" s="1"/>
  <c r="F192" i="12"/>
  <c r="G192" i="12" s="1"/>
  <c r="F200" i="12"/>
  <c r="G200" i="12" s="1"/>
  <c r="F208" i="12"/>
  <c r="G208" i="12" s="1"/>
  <c r="F220" i="12"/>
  <c r="F6" i="12"/>
  <c r="G6" i="12" s="1"/>
  <c r="F9" i="12"/>
  <c r="G9" i="12" s="1"/>
  <c r="F20" i="12"/>
  <c r="G20" i="12" s="1"/>
  <c r="F28" i="12"/>
  <c r="G28" i="12" s="1"/>
  <c r="F36" i="12"/>
  <c r="G36" i="12" s="1"/>
  <c r="F44" i="12"/>
  <c r="G44" i="12" s="1"/>
  <c r="F52" i="12"/>
  <c r="G52" i="12" s="1"/>
  <c r="F60" i="12"/>
  <c r="G60" i="12" s="1"/>
  <c r="F68" i="12"/>
  <c r="G68" i="12" s="1"/>
  <c r="F76" i="12"/>
  <c r="G76" i="12" s="1"/>
  <c r="F84" i="12"/>
  <c r="G84" i="12" s="1"/>
  <c r="F92" i="12"/>
  <c r="G92" i="12" s="1"/>
  <c r="F100" i="12"/>
  <c r="G100" i="12" s="1"/>
  <c r="F108" i="12"/>
  <c r="G108" i="12" s="1"/>
  <c r="F116" i="12"/>
  <c r="G116" i="12" s="1"/>
  <c r="F124" i="12"/>
  <c r="G124" i="12" s="1"/>
  <c r="F132" i="12"/>
  <c r="G132" i="12" s="1"/>
  <c r="F140" i="12"/>
  <c r="G140" i="12" s="1"/>
  <c r="F148" i="12"/>
  <c r="G148" i="12" s="1"/>
  <c r="F156" i="12"/>
  <c r="G156" i="12" s="1"/>
  <c r="F164" i="12"/>
  <c r="G164" i="12" s="1"/>
  <c r="F172" i="12"/>
  <c r="G172" i="12" s="1"/>
  <c r="F180" i="12"/>
  <c r="G180" i="12" s="1"/>
  <c r="F102" i="12"/>
  <c r="G102" i="12" s="1"/>
  <c r="F110" i="12"/>
  <c r="G110" i="12" s="1"/>
  <c r="F118" i="12"/>
  <c r="G118" i="12" s="1"/>
  <c r="F126" i="12"/>
  <c r="G126" i="12" s="1"/>
  <c r="F134" i="12"/>
  <c r="G134" i="12" s="1"/>
  <c r="F142" i="12"/>
  <c r="G142" i="12" s="1"/>
  <c r="F150" i="12"/>
  <c r="G150" i="12" s="1"/>
  <c r="F158" i="12"/>
  <c r="G158" i="12" s="1"/>
  <c r="F166" i="12"/>
  <c r="G166" i="12" s="1"/>
  <c r="F174" i="12"/>
  <c r="G174" i="12" s="1"/>
  <c r="F182" i="12"/>
  <c r="G182" i="12" s="1"/>
  <c r="F190" i="12"/>
  <c r="G190" i="12" s="1"/>
  <c r="F198" i="12"/>
  <c r="G198" i="12" s="1"/>
  <c r="F206" i="12"/>
  <c r="G206" i="12" s="1"/>
  <c r="F218" i="12"/>
  <c r="F226" i="12"/>
  <c r="F215" i="12"/>
  <c r="F5" i="12"/>
  <c r="G5" i="12" s="1"/>
  <c r="F8" i="12"/>
  <c r="G8" i="12" s="1"/>
  <c r="F19" i="12"/>
  <c r="G19" i="12" s="1"/>
  <c r="F27" i="12"/>
  <c r="G27" i="12" s="1"/>
  <c r="F35" i="12"/>
  <c r="G35" i="12" s="1"/>
  <c r="F43" i="12"/>
  <c r="G43" i="12" s="1"/>
  <c r="F51" i="12"/>
  <c r="G51" i="12" s="1"/>
  <c r="F59" i="12"/>
  <c r="G59" i="12" s="1"/>
  <c r="F67" i="12"/>
  <c r="G67" i="12" s="1"/>
  <c r="F75" i="12"/>
  <c r="G75" i="12" s="1"/>
  <c r="F83" i="12"/>
  <c r="G83" i="12" s="1"/>
  <c r="F91" i="12"/>
  <c r="G91" i="12" s="1"/>
  <c r="F99" i="12"/>
  <c r="G99" i="12" s="1"/>
  <c r="F213" i="12"/>
  <c r="F181" i="12"/>
  <c r="G181" i="12" s="1"/>
  <c r="F189" i="12"/>
  <c r="G189" i="12" s="1"/>
  <c r="F197" i="12"/>
  <c r="G197" i="12" s="1"/>
  <c r="F205" i="12"/>
  <c r="G205" i="12" s="1"/>
  <c r="F214" i="12"/>
  <c r="F4" i="12"/>
  <c r="G4" i="12" s="1"/>
  <c r="F15" i="12"/>
  <c r="G15" i="12" s="1"/>
  <c r="F18" i="12"/>
  <c r="G18" i="12" s="1"/>
  <c r="F26" i="12"/>
  <c r="G26" i="12" s="1"/>
  <c r="F34" i="12"/>
  <c r="G34" i="12" s="1"/>
  <c r="F42" i="12"/>
  <c r="G42" i="12" s="1"/>
  <c r="F50" i="12"/>
  <c r="G50" i="12" s="1"/>
  <c r="F58" i="12"/>
  <c r="G58" i="12" s="1"/>
  <c r="F66" i="12"/>
  <c r="G66" i="12" s="1"/>
  <c r="F74" i="12"/>
  <c r="G74" i="12" s="1"/>
  <c r="F82" i="12"/>
  <c r="G82" i="12" s="1"/>
  <c r="F90" i="12"/>
  <c r="G90" i="12" s="1"/>
  <c r="F98" i="12"/>
  <c r="G98" i="12" s="1"/>
  <c r="F106" i="12"/>
  <c r="G106" i="12" s="1"/>
  <c r="F114" i="12"/>
  <c r="G114" i="12" s="1"/>
  <c r="F122" i="12"/>
  <c r="G122" i="12" s="1"/>
  <c r="F130" i="12"/>
  <c r="G130" i="12" s="1"/>
  <c r="F138" i="12"/>
  <c r="G138" i="12" s="1"/>
  <c r="F146" i="12"/>
  <c r="G146" i="12" s="1"/>
  <c r="F154" i="12"/>
  <c r="G154" i="12" s="1"/>
  <c r="F162" i="12"/>
  <c r="G162" i="12" s="1"/>
  <c r="F170" i="12"/>
  <c r="G170" i="12" s="1"/>
  <c r="F178" i="12"/>
  <c r="G178" i="12" s="1"/>
  <c r="F186" i="12"/>
  <c r="G186" i="12" s="1"/>
  <c r="F194" i="12"/>
  <c r="G194" i="12" s="1"/>
  <c r="F202" i="12"/>
  <c r="G202" i="12" s="1"/>
  <c r="F210" i="12"/>
  <c r="G210" i="12" s="1"/>
  <c r="F222" i="12"/>
  <c r="F196" i="12"/>
  <c r="G196" i="12" s="1"/>
  <c r="F204" i="12"/>
  <c r="G204" i="12" s="1"/>
  <c r="F216" i="12"/>
  <c r="F224" i="12"/>
  <c r="F14" i="12"/>
  <c r="G14" i="12" s="1"/>
  <c r="F17" i="12"/>
  <c r="G17" i="12" s="1"/>
  <c r="F25" i="12"/>
  <c r="G25" i="12" s="1"/>
  <c r="F33" i="12"/>
  <c r="G33" i="12" s="1"/>
  <c r="F41" i="12"/>
  <c r="G41" i="12" s="1"/>
  <c r="F49" i="12"/>
  <c r="G49" i="12" s="1"/>
  <c r="F57" i="12"/>
  <c r="G57" i="12" s="1"/>
  <c r="F65" i="12"/>
  <c r="G65" i="12" s="1"/>
  <c r="F73" i="12"/>
  <c r="G73" i="12" s="1"/>
  <c r="F81" i="12"/>
  <c r="G81" i="12" s="1"/>
  <c r="F89" i="12"/>
  <c r="G89" i="12" s="1"/>
  <c r="F97" i="12"/>
  <c r="G97" i="12" s="1"/>
  <c r="F105" i="12"/>
  <c r="G105" i="12" s="1"/>
  <c r="F113" i="12"/>
  <c r="G113" i="12" s="1"/>
  <c r="F121" i="12"/>
  <c r="G121" i="12" s="1"/>
  <c r="F129" i="12"/>
  <c r="G129" i="12" s="1"/>
  <c r="F137" i="12"/>
  <c r="G137" i="12" s="1"/>
  <c r="F145" i="12"/>
  <c r="G145" i="12" s="1"/>
  <c r="F153" i="12"/>
  <c r="G153" i="12" s="1"/>
  <c r="F161" i="12"/>
  <c r="G161" i="12" s="1"/>
  <c r="F169" i="12"/>
  <c r="G169" i="12" s="1"/>
  <c r="F177" i="12"/>
  <c r="G177" i="12" s="1"/>
  <c r="F185" i="12"/>
  <c r="G185" i="12" s="1"/>
  <c r="F193" i="12"/>
  <c r="G193" i="12" s="1"/>
  <c r="F201" i="12"/>
  <c r="G201" i="12" s="1"/>
  <c r="F209" i="12"/>
  <c r="G209" i="12" s="1"/>
  <c r="F221" i="12"/>
  <c r="F188" i="12"/>
  <c r="G188" i="12" s="1"/>
  <c r="F3" i="11"/>
  <c r="F205" i="11"/>
  <c r="G205" i="11" s="1"/>
  <c r="F189" i="11"/>
  <c r="G189" i="11" s="1"/>
  <c r="F181" i="11"/>
  <c r="G181" i="11" s="1"/>
  <c r="F141" i="11"/>
  <c r="G141" i="11" s="1"/>
  <c r="F133" i="11"/>
  <c r="G133" i="11" s="1"/>
  <c r="F109" i="11"/>
  <c r="G109" i="11" s="1"/>
  <c r="F101" i="11"/>
  <c r="G101" i="11" s="1"/>
  <c r="F93" i="11"/>
  <c r="G93" i="11" s="1"/>
  <c r="F197" i="11"/>
  <c r="G197" i="11" s="1"/>
  <c r="F173" i="11"/>
  <c r="G173" i="11" s="1"/>
  <c r="F165" i="11"/>
  <c r="G165" i="11" s="1"/>
  <c r="F157" i="11"/>
  <c r="G157" i="11" s="1"/>
  <c r="F149" i="11"/>
  <c r="G149" i="11" s="1"/>
  <c r="F125" i="11"/>
  <c r="G125" i="11" s="1"/>
  <c r="F117" i="11"/>
  <c r="G117" i="11" s="1"/>
  <c r="F85" i="11"/>
  <c r="G85" i="11" s="1"/>
  <c r="F77" i="11"/>
  <c r="G77" i="11" s="1"/>
  <c r="F69" i="11"/>
  <c r="G69" i="11" s="1"/>
  <c r="F61" i="11"/>
  <c r="G61" i="11" s="1"/>
  <c r="F53" i="11"/>
  <c r="G53" i="11" s="1"/>
  <c r="F45" i="11"/>
  <c r="G45" i="11" s="1"/>
  <c r="F37" i="11"/>
  <c r="G37" i="11" s="1"/>
  <c r="F29" i="11"/>
  <c r="G29" i="11" s="1"/>
  <c r="F21" i="11"/>
  <c r="G21" i="11" s="1"/>
  <c r="F13" i="11"/>
  <c r="G13" i="11" s="1"/>
  <c r="F5" i="11"/>
  <c r="G5" i="11" s="1"/>
  <c r="F210" i="11"/>
  <c r="G210" i="11" s="1"/>
  <c r="F202" i="11"/>
  <c r="G202" i="11" s="1"/>
  <c r="F194" i="11"/>
  <c r="G194" i="11" s="1"/>
  <c r="F186" i="11"/>
  <c r="G186" i="11" s="1"/>
  <c r="F178" i="11"/>
  <c r="G178" i="11" s="1"/>
  <c r="F170" i="11"/>
  <c r="G170" i="11" s="1"/>
  <c r="F162" i="11"/>
  <c r="G162" i="11" s="1"/>
  <c r="F154" i="11"/>
  <c r="G154" i="11" s="1"/>
  <c r="F146" i="11"/>
  <c r="G146" i="11" s="1"/>
  <c r="F138" i="11"/>
  <c r="G138" i="11" s="1"/>
  <c r="F122" i="11"/>
  <c r="G122" i="11" s="1"/>
  <c r="F114" i="11"/>
  <c r="G114" i="11" s="1"/>
  <c r="F106" i="11"/>
  <c r="G106" i="11" s="1"/>
  <c r="F98" i="11"/>
  <c r="G98" i="11" s="1"/>
  <c r="F90" i="11"/>
  <c r="G90" i="11" s="1"/>
  <c r="F82" i="11"/>
  <c r="G82" i="11" s="1"/>
  <c r="F74" i="11"/>
  <c r="G74" i="11" s="1"/>
  <c r="F66" i="11"/>
  <c r="G66" i="11" s="1"/>
  <c r="F58" i="11"/>
  <c r="G58" i="11" s="1"/>
  <c r="F50" i="11"/>
  <c r="G50" i="11" s="1"/>
  <c r="F42" i="11"/>
  <c r="G42" i="11" s="1"/>
  <c r="F34" i="11"/>
  <c r="G34" i="11" s="1"/>
  <c r="F26" i="11"/>
  <c r="G26" i="11" s="1"/>
  <c r="F18" i="11"/>
  <c r="G18" i="11" s="1"/>
  <c r="F10" i="11"/>
  <c r="G10" i="11" s="1"/>
  <c r="F200" i="11"/>
  <c r="G200" i="11" s="1"/>
  <c r="F192" i="11"/>
  <c r="G192" i="11" s="1"/>
  <c r="F184" i="11"/>
  <c r="G184" i="11" s="1"/>
  <c r="F176" i="11"/>
  <c r="G176" i="11" s="1"/>
  <c r="F168" i="11"/>
  <c r="G168" i="11" s="1"/>
  <c r="F211" i="11"/>
  <c r="G211" i="11" s="1"/>
  <c r="F203" i="11"/>
  <c r="G203" i="11" s="1"/>
  <c r="F187" i="11"/>
  <c r="G187" i="11" s="1"/>
  <c r="F179" i="11"/>
  <c r="G179" i="11" s="1"/>
  <c r="F171" i="11"/>
  <c r="G171" i="11" s="1"/>
  <c r="F163" i="11"/>
  <c r="G163" i="11" s="1"/>
  <c r="F155" i="11"/>
  <c r="G155" i="11" s="1"/>
  <c r="F147" i="11"/>
  <c r="G147" i="11" s="1"/>
  <c r="F139" i="11"/>
  <c r="G139" i="11" s="1"/>
  <c r="F131" i="11"/>
  <c r="G131" i="11" s="1"/>
  <c r="F123" i="11"/>
  <c r="G123" i="11" s="1"/>
  <c r="F115" i="11"/>
  <c r="G115" i="11" s="1"/>
  <c r="F107" i="11"/>
  <c r="G107" i="11" s="1"/>
  <c r="F99" i="11"/>
  <c r="G99" i="11" s="1"/>
  <c r="F91" i="11"/>
  <c r="G91" i="11" s="1"/>
  <c r="F83" i="11"/>
  <c r="G83" i="11" s="1"/>
  <c r="F75" i="11"/>
  <c r="G75" i="11" s="1"/>
  <c r="F67" i="11"/>
  <c r="G67" i="11" s="1"/>
  <c r="F59" i="11"/>
  <c r="G59" i="11" s="1"/>
  <c r="F51" i="11"/>
  <c r="G51" i="11" s="1"/>
  <c r="F43" i="11"/>
  <c r="G43" i="11" s="1"/>
  <c r="F35" i="11"/>
  <c r="G35" i="11" s="1"/>
  <c r="F27" i="11"/>
  <c r="G27" i="11" s="1"/>
  <c r="F19" i="11"/>
  <c r="G19" i="11" s="1"/>
  <c r="F11" i="11"/>
  <c r="G11" i="11" s="1"/>
  <c r="F206" i="11"/>
  <c r="G206" i="11" s="1"/>
  <c r="F198" i="11"/>
  <c r="G198" i="11" s="1"/>
  <c r="F190" i="11"/>
  <c r="G190" i="11" s="1"/>
  <c r="F182" i="11"/>
  <c r="G182" i="11" s="1"/>
  <c r="F174" i="11"/>
  <c r="G174" i="11" s="1"/>
  <c r="F166" i="11"/>
  <c r="G166" i="11" s="1"/>
  <c r="F158" i="11"/>
  <c r="G158" i="11" s="1"/>
  <c r="F150" i="11"/>
  <c r="G150" i="11" s="1"/>
  <c r="F142" i="11"/>
  <c r="G142" i="11" s="1"/>
  <c r="F134" i="11"/>
  <c r="G134" i="11" s="1"/>
  <c r="F126" i="11"/>
  <c r="G126" i="11" s="1"/>
  <c r="F118" i="11"/>
  <c r="G118" i="11" s="1"/>
  <c r="F110" i="11"/>
  <c r="G110" i="11" s="1"/>
  <c r="F102" i="11"/>
  <c r="G102" i="11" s="1"/>
  <c r="F94" i="11"/>
  <c r="G94" i="11" s="1"/>
  <c r="F86" i="11"/>
  <c r="G86" i="11" s="1"/>
  <c r="F78" i="11"/>
  <c r="G78" i="11" s="1"/>
  <c r="F70" i="11"/>
  <c r="G70" i="11" s="1"/>
  <c r="F62" i="11"/>
  <c r="G62" i="11" s="1"/>
  <c r="F54" i="11"/>
  <c r="G54" i="11" s="1"/>
  <c r="F46" i="11"/>
  <c r="G46" i="11" s="1"/>
  <c r="F38" i="11"/>
  <c r="G38" i="11" s="1"/>
  <c r="F30" i="11"/>
  <c r="G30" i="11" s="1"/>
  <c r="F22" i="11"/>
  <c r="G22" i="11" s="1"/>
  <c r="F14" i="11"/>
  <c r="G14" i="11" s="1"/>
  <c r="F6" i="11"/>
  <c r="G6" i="11" s="1"/>
  <c r="F207" i="11"/>
  <c r="G207" i="11" s="1"/>
  <c r="F199" i="11"/>
  <c r="G199" i="11" s="1"/>
  <c r="F191" i="11"/>
  <c r="G191" i="11" s="1"/>
  <c r="F183" i="11"/>
  <c r="G183" i="11" s="1"/>
  <c r="F175" i="11"/>
  <c r="G175" i="11" s="1"/>
  <c r="F167" i="11"/>
  <c r="G167" i="11" s="1"/>
  <c r="F159" i="11"/>
  <c r="G159" i="11" s="1"/>
  <c r="F151" i="11"/>
  <c r="G151" i="11" s="1"/>
  <c r="F143" i="11"/>
  <c r="G143" i="11" s="1"/>
  <c r="F135" i="11"/>
  <c r="G135" i="11" s="1"/>
  <c r="F127" i="11"/>
  <c r="G127" i="11" s="1"/>
  <c r="F119" i="11"/>
  <c r="G119" i="11" s="1"/>
  <c r="F111" i="11"/>
  <c r="G111" i="11" s="1"/>
  <c r="F103" i="11"/>
  <c r="G103" i="11" s="1"/>
  <c r="F95" i="11"/>
  <c r="G95" i="11" s="1"/>
  <c r="F87" i="11"/>
  <c r="G87" i="11" s="1"/>
  <c r="F79" i="11"/>
  <c r="G79" i="11" s="1"/>
  <c r="F71" i="11"/>
  <c r="G71" i="11" s="1"/>
  <c r="F63" i="11"/>
  <c r="G63" i="11" s="1"/>
  <c r="F55" i="11"/>
  <c r="G55" i="11" s="1"/>
  <c r="F47" i="11"/>
  <c r="G47" i="11" s="1"/>
  <c r="F39" i="11"/>
  <c r="G39" i="11" s="1"/>
  <c r="F31" i="11"/>
  <c r="G31" i="11" s="1"/>
  <c r="F23" i="11"/>
  <c r="G23" i="11" s="1"/>
  <c r="F15" i="11"/>
  <c r="G15" i="11" s="1"/>
  <c r="F7" i="11"/>
  <c r="G7" i="11" s="1"/>
  <c r="F130" i="11"/>
  <c r="G130" i="11" s="1"/>
  <c r="F89" i="11"/>
  <c r="G89" i="11" s="1"/>
  <c r="F108" i="11"/>
  <c r="G108" i="11" s="1"/>
  <c r="F132" i="11"/>
  <c r="G132" i="11" s="1"/>
  <c r="F161" i="11"/>
  <c r="G161" i="11" s="1"/>
  <c r="F33" i="11"/>
  <c r="G33" i="11" s="1"/>
  <c r="F76" i="11"/>
  <c r="G76" i="11" s="1"/>
  <c r="F180" i="11"/>
  <c r="G180" i="11" s="1"/>
  <c r="F140" i="11"/>
  <c r="G140" i="11" s="1"/>
  <c r="F208" i="11"/>
  <c r="G208" i="11" s="1"/>
  <c r="F177" i="11"/>
  <c r="G177" i="11" s="1"/>
  <c r="F48" i="11"/>
  <c r="G48" i="11" s="1"/>
  <c r="F195" i="11"/>
  <c r="G195" i="11" s="1"/>
  <c r="F156" i="11"/>
  <c r="G156" i="11" s="1"/>
  <c r="F49" i="11"/>
  <c r="G49" i="11" s="1"/>
  <c r="F116" i="11"/>
  <c r="G116" i="11" s="1"/>
  <c r="F28" i="11"/>
  <c r="G28" i="11" s="1"/>
  <c r="F81" i="11"/>
  <c r="G81" i="11" s="1"/>
  <c r="F65" i="11"/>
  <c r="G65" i="11" s="1"/>
  <c r="F172" i="11"/>
  <c r="G172" i="11" s="1"/>
  <c r="F148" i="11"/>
  <c r="G148" i="11" s="1"/>
  <c r="F124" i="11"/>
  <c r="G124" i="11" s="1"/>
  <c r="F92" i="11"/>
  <c r="G92" i="11" s="1"/>
  <c r="F80" i="11"/>
  <c r="G80" i="11" s="1"/>
  <c r="F57" i="11"/>
  <c r="G57" i="11" s="1"/>
  <c r="F32" i="11"/>
  <c r="G32" i="11" s="1"/>
  <c r="F113" i="11"/>
  <c r="G113" i="11" s="1"/>
  <c r="F25" i="11"/>
  <c r="G25" i="11" s="1"/>
  <c r="F60" i="11"/>
  <c r="G60" i="11" s="1"/>
  <c r="F201" i="11"/>
  <c r="G201" i="11" s="1"/>
  <c r="F188" i="11"/>
  <c r="G188" i="11" s="1"/>
  <c r="F164" i="11"/>
  <c r="G164" i="11" s="1"/>
  <c r="F145" i="11"/>
  <c r="G145" i="11" s="1"/>
  <c r="F41" i="11"/>
  <c r="G41" i="11" s="1"/>
  <c r="F97" i="11"/>
  <c r="G97" i="11" s="1"/>
  <c r="F129" i="11"/>
  <c r="G129" i="11" s="1"/>
  <c r="F24" i="11"/>
  <c r="G24" i="11" s="1"/>
  <c r="F16" i="11"/>
  <c r="G16" i="11" s="1"/>
  <c r="F209" i="11"/>
  <c r="G209" i="11" s="1"/>
  <c r="F204" i="11"/>
  <c r="G204" i="11" s="1"/>
  <c r="F160" i="11"/>
  <c r="G160" i="11" s="1"/>
  <c r="F144" i="11"/>
  <c r="G144" i="11" s="1"/>
  <c r="F128" i="11"/>
  <c r="G128" i="11" s="1"/>
  <c r="F112" i="11"/>
  <c r="G112" i="11" s="1"/>
  <c r="F100" i="11"/>
  <c r="G100" i="11" s="1"/>
  <c r="F88" i="11"/>
  <c r="G88" i="11" s="1"/>
  <c r="F68" i="11"/>
  <c r="G68" i="11" s="1"/>
  <c r="F56" i="11"/>
  <c r="G56" i="11" s="1"/>
  <c r="F44" i="11"/>
  <c r="G44" i="11" s="1"/>
  <c r="F193" i="11"/>
  <c r="G193" i="11" s="1"/>
  <c r="F96" i="11"/>
  <c r="G96" i="11" s="1"/>
  <c r="F64" i="11"/>
  <c r="G64" i="11" s="1"/>
  <c r="F40" i="11"/>
  <c r="G40" i="11" s="1"/>
  <c r="F9" i="11"/>
  <c r="G9" i="11" s="1"/>
  <c r="F4" i="11"/>
  <c r="G4" i="11" s="1"/>
  <c r="F196" i="11"/>
  <c r="G196" i="11" s="1"/>
  <c r="F152" i="11"/>
  <c r="G152" i="11" s="1"/>
  <c r="F136" i="11"/>
  <c r="G136" i="11" s="1"/>
  <c r="F120" i="11"/>
  <c r="G120" i="11" s="1"/>
  <c r="F104" i="11"/>
  <c r="G104" i="11" s="1"/>
  <c r="F84" i="11"/>
  <c r="G84" i="11" s="1"/>
  <c r="F72" i="11"/>
  <c r="G72" i="11" s="1"/>
  <c r="F52" i="11"/>
  <c r="G52" i="11" s="1"/>
  <c r="F36" i="11"/>
  <c r="G36" i="11" s="1"/>
  <c r="F17" i="11"/>
  <c r="G17" i="11" s="1"/>
  <c r="F12" i="11"/>
  <c r="G12" i="11" s="1"/>
  <c r="F185" i="11"/>
  <c r="G185" i="11" s="1"/>
  <c r="F169" i="11"/>
  <c r="G169" i="11" s="1"/>
  <c r="F153" i="11"/>
  <c r="G153" i="11" s="1"/>
  <c r="F137" i="11"/>
  <c r="G137" i="11" s="1"/>
  <c r="F121" i="11"/>
  <c r="G121" i="11" s="1"/>
  <c r="F105" i="11"/>
  <c r="G105" i="11" s="1"/>
  <c r="F73" i="11"/>
  <c r="G73" i="11" s="1"/>
  <c r="F20" i="11"/>
  <c r="G20" i="11" s="1"/>
  <c r="F8" i="11"/>
  <c r="G8" i="11" s="1"/>
  <c r="L2" i="10"/>
  <c r="L2" i="9"/>
  <c r="F211" i="2"/>
  <c r="F213" i="2" s="1"/>
  <c r="E212" i="2"/>
  <c r="D213" i="2" s="1"/>
  <c r="F212" i="5"/>
  <c r="F213" i="5"/>
  <c r="G3" i="12" l="1"/>
  <c r="P2" i="12"/>
  <c r="F212" i="2"/>
  <c r="F214" i="2" s="1"/>
  <c r="G3" i="11"/>
  <c r="M2" i="11" s="1"/>
  <c r="P2" i="11"/>
  <c r="G3" i="13"/>
  <c r="M2" i="13" s="1"/>
  <c r="P2" i="13"/>
  <c r="M2" i="12"/>
</calcChain>
</file>

<file path=xl/sharedStrings.xml><?xml version="1.0" encoding="utf-8"?>
<sst xmlns="http://schemas.openxmlformats.org/spreadsheetml/2006/main" count="748" uniqueCount="240">
  <si>
    <t>20-10-07</t>
  </si>
  <si>
    <t>20-10-06</t>
  </si>
  <si>
    <t>20-10-05</t>
  </si>
  <si>
    <t>20-10-04</t>
  </si>
  <si>
    <t>20-10-03</t>
  </si>
  <si>
    <t>20-10-02</t>
  </si>
  <si>
    <t>20-10-01</t>
  </si>
  <si>
    <t>20-09-30</t>
  </si>
  <si>
    <t>20-09-29</t>
  </si>
  <si>
    <t>20-09-28</t>
  </si>
  <si>
    <t>20-09-27</t>
  </si>
  <si>
    <t>20-09-26</t>
  </si>
  <si>
    <t>20-09-25</t>
  </si>
  <si>
    <t>20-09-24</t>
  </si>
  <si>
    <t>20-09-23</t>
  </si>
  <si>
    <t>20-09-22</t>
  </si>
  <si>
    <t>20-09-21</t>
  </si>
  <si>
    <t>20-09-20</t>
  </si>
  <si>
    <t>20-09-19</t>
  </si>
  <si>
    <t>20-09-18</t>
  </si>
  <si>
    <t>20-09-17</t>
  </si>
  <si>
    <t>20-09-16</t>
  </si>
  <si>
    <t>20-09-15</t>
  </si>
  <si>
    <t>20-09-14</t>
  </si>
  <si>
    <t>20-09-13</t>
  </si>
  <si>
    <t>20-09-12</t>
  </si>
  <si>
    <t>20-09-11</t>
  </si>
  <si>
    <t>20-09-10</t>
  </si>
  <si>
    <t>20-09-09</t>
  </si>
  <si>
    <t>20-09-08</t>
  </si>
  <si>
    <t>20-09-07</t>
  </si>
  <si>
    <t>20-09-06</t>
  </si>
  <si>
    <t>20-09-05</t>
  </si>
  <si>
    <t>20-09-04</t>
  </si>
  <si>
    <t>20-09-03</t>
  </si>
  <si>
    <t>20-09-02</t>
  </si>
  <si>
    <t>20-09-01</t>
  </si>
  <si>
    <t>20-08-31</t>
  </si>
  <si>
    <t>20-08-30</t>
  </si>
  <si>
    <t>20-08-29</t>
  </si>
  <si>
    <t>20-08-28</t>
  </si>
  <si>
    <t>20-08-27</t>
  </si>
  <si>
    <t>20-08-26</t>
  </si>
  <si>
    <t>20-08-25</t>
  </si>
  <si>
    <t>20-08-24</t>
  </si>
  <si>
    <t>20-08-23</t>
  </si>
  <si>
    <t>20-08-22</t>
  </si>
  <si>
    <t>20-08-21</t>
  </si>
  <si>
    <t>20-08-20</t>
  </si>
  <si>
    <t>20-08-19</t>
  </si>
  <si>
    <t>20-08-18</t>
  </si>
  <si>
    <t>20-08-17</t>
  </si>
  <si>
    <t>20-08-16</t>
  </si>
  <si>
    <t>20-08-15</t>
  </si>
  <si>
    <t>20-08-14</t>
  </si>
  <si>
    <t>20-08-13</t>
  </si>
  <si>
    <t>20-08-12</t>
  </si>
  <si>
    <t>20-08-11</t>
  </si>
  <si>
    <t>20-08-10</t>
  </si>
  <si>
    <t>20-08-09</t>
  </si>
  <si>
    <t>20-08-08</t>
  </si>
  <si>
    <t>20-08-07</t>
  </si>
  <si>
    <t>20-08-06</t>
  </si>
  <si>
    <t>20-08-05</t>
  </si>
  <si>
    <t>20-08-04</t>
  </si>
  <si>
    <t>20-08-03</t>
  </si>
  <si>
    <t>20-08-02</t>
  </si>
  <si>
    <t>20-08-01</t>
  </si>
  <si>
    <t>20-07-31</t>
  </si>
  <si>
    <t>20-07-30</t>
  </si>
  <si>
    <t>20-07-29</t>
  </si>
  <si>
    <t>20-07-28</t>
  </si>
  <si>
    <t>20-07-27</t>
  </si>
  <si>
    <t>20-07-26</t>
  </si>
  <si>
    <t>20-07-25</t>
  </si>
  <si>
    <t>20-07-24</t>
  </si>
  <si>
    <t>20-07-23</t>
  </si>
  <si>
    <t>20-07-22</t>
  </si>
  <si>
    <t>20-07-21</t>
  </si>
  <si>
    <t>20-07-20</t>
  </si>
  <si>
    <t>20-07-19</t>
  </si>
  <si>
    <t>20-07-18</t>
  </si>
  <si>
    <t>20-07-17</t>
  </si>
  <si>
    <t>20-07-16</t>
  </si>
  <si>
    <t>20-07-15</t>
  </si>
  <si>
    <t>20-07-14</t>
  </si>
  <si>
    <t>20-07-13</t>
  </si>
  <si>
    <t>20-07-12</t>
  </si>
  <si>
    <t>20-07-11</t>
  </si>
  <si>
    <t>20-07-10</t>
  </si>
  <si>
    <t>20-07-09</t>
  </si>
  <si>
    <t>20-07-08</t>
  </si>
  <si>
    <t>20-07-07</t>
  </si>
  <si>
    <t>20-07-06</t>
  </si>
  <si>
    <t>20-07-05</t>
  </si>
  <si>
    <t>20-07-04</t>
  </si>
  <si>
    <t>20-07-03</t>
  </si>
  <si>
    <t>20-07-02</t>
  </si>
  <si>
    <t>20-07-01</t>
  </si>
  <si>
    <t>20-06-30</t>
  </si>
  <si>
    <t>20-06-29</t>
  </si>
  <si>
    <t>20-06-28</t>
  </si>
  <si>
    <t>20-06-27</t>
  </si>
  <si>
    <t>20-06-26</t>
  </si>
  <si>
    <t>20-06-25</t>
  </si>
  <si>
    <t>20-06-24</t>
  </si>
  <si>
    <t>20-06-23</t>
  </si>
  <si>
    <t>20-06-22</t>
  </si>
  <si>
    <t>20-06-21</t>
  </si>
  <si>
    <t>20-06-20</t>
  </si>
  <si>
    <t>20-06-19</t>
  </si>
  <si>
    <t>20-06-18</t>
  </si>
  <si>
    <t>20-06-17</t>
  </si>
  <si>
    <t>20-06-16</t>
  </si>
  <si>
    <t>20-06-15</t>
  </si>
  <si>
    <t>20-06-14</t>
  </si>
  <si>
    <t>20-06-13</t>
  </si>
  <si>
    <t>20-06-12</t>
  </si>
  <si>
    <t>20-06-11</t>
  </si>
  <si>
    <t>20-06-10</t>
  </si>
  <si>
    <t>20-06-09</t>
  </si>
  <si>
    <t>20-06-08</t>
  </si>
  <si>
    <t>20-06-07</t>
  </si>
  <si>
    <t>20-06-06</t>
  </si>
  <si>
    <t>20-06-05</t>
  </si>
  <si>
    <t>20-06-04</t>
  </si>
  <si>
    <t>20-06-03</t>
  </si>
  <si>
    <t>20-06-02</t>
  </si>
  <si>
    <t>20-06-01</t>
  </si>
  <si>
    <t>20-05-31</t>
  </si>
  <si>
    <t>20-05-30</t>
  </si>
  <si>
    <t>20-05-29</t>
  </si>
  <si>
    <t>20-05-28</t>
  </si>
  <si>
    <t>20-05-27</t>
  </si>
  <si>
    <t>20-05-26</t>
  </si>
  <si>
    <t>20-05-25</t>
  </si>
  <si>
    <t>20-05-24</t>
  </si>
  <si>
    <t>20-05-23</t>
  </si>
  <si>
    <t>20-05-22</t>
  </si>
  <si>
    <t>20-05-21</t>
  </si>
  <si>
    <t>20-05-20</t>
  </si>
  <si>
    <t>20-05-19</t>
  </si>
  <si>
    <t>20-05-18</t>
  </si>
  <si>
    <t>20-05-17</t>
  </si>
  <si>
    <t>20-05-16</t>
  </si>
  <si>
    <t>20-05-15</t>
  </si>
  <si>
    <t>20-05-14</t>
  </si>
  <si>
    <t>20-05-13</t>
  </si>
  <si>
    <t>20-05-12</t>
  </si>
  <si>
    <t>20-05-11</t>
  </si>
  <si>
    <t>20-05-10</t>
  </si>
  <si>
    <t>20-05-09</t>
  </si>
  <si>
    <t>20-05-08</t>
  </si>
  <si>
    <t>20-05-07</t>
  </si>
  <si>
    <t>20-05-06</t>
  </si>
  <si>
    <t>20-05-05</t>
  </si>
  <si>
    <t>20-05-04</t>
  </si>
  <si>
    <t>20-05-03</t>
  </si>
  <si>
    <t>20-05-02</t>
  </si>
  <si>
    <t>20-05-01</t>
  </si>
  <si>
    <t>20-04-30</t>
  </si>
  <si>
    <t>20-04-29</t>
  </si>
  <si>
    <t>20-04-28</t>
  </si>
  <si>
    <t>20-04-27</t>
  </si>
  <si>
    <t>20-04-26</t>
  </si>
  <si>
    <t>20-04-25</t>
  </si>
  <si>
    <t>20-04-24</t>
  </si>
  <si>
    <t>20-04-23</t>
  </si>
  <si>
    <t>20-04-22</t>
  </si>
  <si>
    <t>20-04-21</t>
  </si>
  <si>
    <t>20-04-20</t>
  </si>
  <si>
    <t>20-04-19</t>
  </si>
  <si>
    <t>20-04-18</t>
  </si>
  <si>
    <t>20-04-17</t>
  </si>
  <si>
    <t>20-04-16</t>
  </si>
  <si>
    <t>20-04-15</t>
  </si>
  <si>
    <t>20-04-14</t>
  </si>
  <si>
    <t>20-04-13</t>
  </si>
  <si>
    <t>20-04-12</t>
  </si>
  <si>
    <t>20-04-11</t>
  </si>
  <si>
    <t>20-04-10</t>
  </si>
  <si>
    <t>20-04-09</t>
  </si>
  <si>
    <t>20-04-08</t>
  </si>
  <si>
    <t>20-04-07</t>
  </si>
  <si>
    <t>20-04-06</t>
  </si>
  <si>
    <t>20-04-05</t>
  </si>
  <si>
    <t>20-04-04</t>
  </si>
  <si>
    <t>20-04-03</t>
  </si>
  <si>
    <t>20-04-02</t>
  </si>
  <si>
    <t>20-04-01</t>
  </si>
  <si>
    <t>20-03-31</t>
  </si>
  <si>
    <t>20-03-30</t>
  </si>
  <si>
    <t>20-03-29</t>
  </si>
  <si>
    <t>20-03-28</t>
  </si>
  <si>
    <t>20-03-27</t>
  </si>
  <si>
    <t>20-03-26</t>
  </si>
  <si>
    <t>20-03-25</t>
  </si>
  <si>
    <t>20-03-24</t>
  </si>
  <si>
    <t>20-03-23</t>
  </si>
  <si>
    <t>20-03-22</t>
  </si>
  <si>
    <t>20-03-21</t>
  </si>
  <si>
    <t>20-03-20</t>
  </si>
  <si>
    <t>20-03-19</t>
  </si>
  <si>
    <t>20-03-18</t>
  </si>
  <si>
    <t>20-03-17</t>
  </si>
  <si>
    <t>20-03-16</t>
  </si>
  <si>
    <t>20-03-15</t>
  </si>
  <si>
    <t>20-03-14</t>
  </si>
  <si>
    <t>20-03-13</t>
  </si>
  <si>
    <t>prediction</t>
  </si>
  <si>
    <t>day</t>
  </si>
  <si>
    <t>4th degree</t>
  </si>
  <si>
    <t>5th degree</t>
  </si>
  <si>
    <t>6th degree</t>
  </si>
  <si>
    <t>chi sqr</t>
  </si>
  <si>
    <t>A</t>
  </si>
  <si>
    <t>B=</t>
  </si>
  <si>
    <t>A=</t>
  </si>
  <si>
    <t>C=</t>
  </si>
  <si>
    <t>The parameter a is the height of the curve's peak, b is the position of the center of the peak and c the standard deviation</t>
  </si>
  <si>
    <t>sum chi sqr</t>
  </si>
  <si>
    <t>G Fit</t>
  </si>
  <si>
    <t>B</t>
  </si>
  <si>
    <t>C</t>
  </si>
  <si>
    <t>Day</t>
  </si>
  <si>
    <t>Prediction</t>
  </si>
  <si>
    <t>H1</t>
  </si>
  <si>
    <t>H2</t>
  </si>
  <si>
    <t>H3</t>
  </si>
  <si>
    <t>Fit</t>
  </si>
  <si>
    <t>Chi sqr</t>
  </si>
  <si>
    <t>R-square</t>
  </si>
  <si>
    <t>Infected</t>
  </si>
  <si>
    <t>G fit</t>
  </si>
  <si>
    <t>b</t>
  </si>
  <si>
    <t>c</t>
  </si>
  <si>
    <t>date</t>
  </si>
  <si>
    <t>infections</t>
  </si>
  <si>
    <t>recovery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</si>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</sst>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2"/>
      <color rgb="FFFFFFFF"/>
      <name val="Tahoma"/>
      <family val="2"/>
    </font>
    <font>
      <b/>
      <sz val="12"/>
      <color rgb="FF4F4F4F"/>
      <name val="Tahoma"/>
      <family val="2"/>
    </font>
    <font>
      <b/>
      <sz val="12"/>
      <color rgb="FF288E3F"/>
      <name val="Tahoma"/>
      <family val="2"/>
    </font>
    <font>
      <b/>
      <sz val="12"/>
      <color rgb="FFA02834"/>
      <name val="Tahoma"/>
      <family val="2"/>
    </font>
    <font>
      <sz val="12"/>
      <color rgb="FFFFFFFF"/>
      <name val="Tahoma"/>
      <family val="2"/>
    </font>
    <font>
      <sz val="12"/>
      <color theme="1"/>
      <name val="Tahoma"/>
      <family val="2"/>
    </font>
    <font>
      <sz val="12"/>
      <color rgb="FF288E3F"/>
      <name val="Tahoma"/>
      <family val="2"/>
    </font>
    <font>
      <sz val="12"/>
      <color rgb="FFA02834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78DA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3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/>
    <xf numFmtId="0" fontId="1" fillId="3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43" fontId="0" fillId="0" borderId="0" xfId="1" applyFont="1"/>
    <xf numFmtId="43" fontId="9" fillId="0" borderId="0" xfId="1" applyFont="1"/>
    <xf numFmtId="0" fontId="2" fillId="2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0" xfId="0" applyFill="1"/>
    <xf numFmtId="0" fontId="12" fillId="0" borderId="0" xfId="0" applyFont="1" applyFill="1"/>
    <xf numFmtId="1" fontId="0" fillId="0" borderId="4" xfId="0" applyNumberFormat="1" applyBorder="1"/>
    <xf numFmtId="1" fontId="0" fillId="0" borderId="6" xfId="0" applyNumberFormat="1" applyFill="1" applyBorder="1"/>
    <xf numFmtId="1" fontId="0" fillId="0" borderId="6" xfId="0" applyNumberFormat="1" applyBorder="1"/>
    <xf numFmtId="1" fontId="0" fillId="0" borderId="9" xfId="0" applyNumberFormat="1" applyFill="1" applyBorder="1"/>
    <xf numFmtId="1" fontId="0" fillId="0" borderId="0" xfId="0" applyNumberFormat="1"/>
    <xf numFmtId="164" fontId="9" fillId="0" borderId="0" xfId="0" applyNumberFormat="1" applyFont="1"/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967986857004471"/>
          <c:y val="2.270884022708840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KSA!$C$1</c:f>
              <c:strCache>
                <c:ptCount val="1"/>
                <c:pt idx="0">
                  <c:v>infections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9.1596266729634737E-2"/>
                  <c:y val="-0.573104323141886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7487961928634397"/>
                  <c:y val="-0.455454226475346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trendline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12752853990137045"/>
                  <c:y val="-0.46994708790056289"/>
                </c:manualLayout>
              </c:layout>
              <c:numFmt formatCode="General" sourceLinked="0"/>
            </c:trendlineLbl>
          </c:trendline>
          <c:xVal>
            <c:numRef>
              <c:f>KSA!$A$2:$A$210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KSA!$C$2:$C$210</c:f>
              <c:numCache>
                <c:formatCode>General</c:formatCode>
                <c:ptCount val="209"/>
                <c:pt idx="0">
                  <c:v>41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38</c:v>
                </c:pt>
                <c:pt idx="5">
                  <c:v>67</c:v>
                </c:pt>
                <c:pt idx="6">
                  <c:v>36</c:v>
                </c:pt>
                <c:pt idx="7">
                  <c:v>70</c:v>
                </c:pt>
                <c:pt idx="8">
                  <c:v>48</c:v>
                </c:pt>
                <c:pt idx="9">
                  <c:v>119</c:v>
                </c:pt>
                <c:pt idx="10">
                  <c:v>51</c:v>
                </c:pt>
                <c:pt idx="11">
                  <c:v>205</c:v>
                </c:pt>
                <c:pt idx="12">
                  <c:v>133</c:v>
                </c:pt>
                <c:pt idx="13">
                  <c:v>112</c:v>
                </c:pt>
                <c:pt idx="14">
                  <c:v>92</c:v>
                </c:pt>
                <c:pt idx="15">
                  <c:v>99</c:v>
                </c:pt>
                <c:pt idx="16">
                  <c:v>96</c:v>
                </c:pt>
                <c:pt idx="17">
                  <c:v>154</c:v>
                </c:pt>
                <c:pt idx="18">
                  <c:v>110</c:v>
                </c:pt>
                <c:pt idx="19">
                  <c:v>157</c:v>
                </c:pt>
                <c:pt idx="20">
                  <c:v>165</c:v>
                </c:pt>
                <c:pt idx="21">
                  <c:v>154</c:v>
                </c:pt>
                <c:pt idx="22">
                  <c:v>182</c:v>
                </c:pt>
                <c:pt idx="23">
                  <c:v>181</c:v>
                </c:pt>
                <c:pt idx="24">
                  <c:v>203</c:v>
                </c:pt>
                <c:pt idx="25">
                  <c:v>327</c:v>
                </c:pt>
                <c:pt idx="26">
                  <c:v>355</c:v>
                </c:pt>
                <c:pt idx="27">
                  <c:v>364</c:v>
                </c:pt>
                <c:pt idx="28">
                  <c:v>382</c:v>
                </c:pt>
                <c:pt idx="29">
                  <c:v>429</c:v>
                </c:pt>
                <c:pt idx="30">
                  <c:v>472</c:v>
                </c:pt>
                <c:pt idx="31">
                  <c:v>435</c:v>
                </c:pt>
                <c:pt idx="32">
                  <c:v>493</c:v>
                </c:pt>
                <c:pt idx="33">
                  <c:v>518</c:v>
                </c:pt>
                <c:pt idx="34">
                  <c:v>762</c:v>
                </c:pt>
                <c:pt idx="35">
                  <c:v>1132</c:v>
                </c:pt>
                <c:pt idx="36">
                  <c:v>1088</c:v>
                </c:pt>
                <c:pt idx="37">
                  <c:v>1122</c:v>
                </c:pt>
                <c:pt idx="38">
                  <c:v>1147</c:v>
                </c:pt>
                <c:pt idx="39">
                  <c:v>1141</c:v>
                </c:pt>
                <c:pt idx="40">
                  <c:v>1158</c:v>
                </c:pt>
                <c:pt idx="41">
                  <c:v>1172</c:v>
                </c:pt>
                <c:pt idx="42">
                  <c:v>1197</c:v>
                </c:pt>
                <c:pt idx="43">
                  <c:v>1223</c:v>
                </c:pt>
                <c:pt idx="44">
                  <c:v>1289</c:v>
                </c:pt>
                <c:pt idx="45">
                  <c:v>1266</c:v>
                </c:pt>
                <c:pt idx="46">
                  <c:v>1325</c:v>
                </c:pt>
                <c:pt idx="47">
                  <c:v>1351</c:v>
                </c:pt>
                <c:pt idx="48">
                  <c:v>1344</c:v>
                </c:pt>
                <c:pt idx="49">
                  <c:v>1362</c:v>
                </c:pt>
                <c:pt idx="50">
                  <c:v>1552</c:v>
                </c:pt>
                <c:pt idx="51">
                  <c:v>1645</c:v>
                </c:pt>
                <c:pt idx="52">
                  <c:v>1595</c:v>
                </c:pt>
                <c:pt idx="53">
                  <c:v>1687</c:v>
                </c:pt>
                <c:pt idx="54">
                  <c:v>1793</c:v>
                </c:pt>
                <c:pt idx="55">
                  <c:v>1701</c:v>
                </c:pt>
                <c:pt idx="56">
                  <c:v>1704</c:v>
                </c:pt>
                <c:pt idx="57">
                  <c:v>1912</c:v>
                </c:pt>
                <c:pt idx="58">
                  <c:v>1966</c:v>
                </c:pt>
                <c:pt idx="59">
                  <c:v>1911</c:v>
                </c:pt>
                <c:pt idx="60">
                  <c:v>1905</c:v>
                </c:pt>
                <c:pt idx="61">
                  <c:v>2039</c:v>
                </c:pt>
                <c:pt idx="62">
                  <c:v>2307</c:v>
                </c:pt>
                <c:pt idx="63">
                  <c:v>2840</c:v>
                </c:pt>
                <c:pt idx="64">
                  <c:v>2736</c:v>
                </c:pt>
                <c:pt idx="65">
                  <c:v>2593</c:v>
                </c:pt>
                <c:pt idx="66">
                  <c:v>2509</c:v>
                </c:pt>
                <c:pt idx="67">
                  <c:v>2691</c:v>
                </c:pt>
                <c:pt idx="68">
                  <c:v>2532</c:v>
                </c:pt>
                <c:pt idx="69">
                  <c:v>2642</c:v>
                </c:pt>
                <c:pt idx="70">
                  <c:v>2442</c:v>
                </c:pt>
                <c:pt idx="71">
                  <c:v>2399</c:v>
                </c:pt>
                <c:pt idx="72">
                  <c:v>2235</c:v>
                </c:pt>
                <c:pt idx="73">
                  <c:v>1931</c:v>
                </c:pt>
                <c:pt idx="74">
                  <c:v>1815</c:v>
                </c:pt>
                <c:pt idx="75">
                  <c:v>1644</c:v>
                </c:pt>
                <c:pt idx="76">
                  <c:v>1581</c:v>
                </c:pt>
                <c:pt idx="77">
                  <c:v>1618</c:v>
                </c:pt>
                <c:pt idx="78">
                  <c:v>1877</c:v>
                </c:pt>
                <c:pt idx="79">
                  <c:v>1881</c:v>
                </c:pt>
                <c:pt idx="80">
                  <c:v>1869</c:v>
                </c:pt>
                <c:pt idx="81">
                  <c:v>2171</c:v>
                </c:pt>
                <c:pt idx="82">
                  <c:v>1975</c:v>
                </c:pt>
                <c:pt idx="83">
                  <c:v>2591</c:v>
                </c:pt>
                <c:pt idx="84">
                  <c:v>3121</c:v>
                </c:pt>
                <c:pt idx="85">
                  <c:v>3045</c:v>
                </c:pt>
                <c:pt idx="86">
                  <c:v>3369</c:v>
                </c:pt>
                <c:pt idx="87">
                  <c:v>3288</c:v>
                </c:pt>
                <c:pt idx="88">
                  <c:v>3717</c:v>
                </c:pt>
                <c:pt idx="89">
                  <c:v>3733</c:v>
                </c:pt>
                <c:pt idx="90">
                  <c:v>3921</c:v>
                </c:pt>
                <c:pt idx="91">
                  <c:v>3366</c:v>
                </c:pt>
                <c:pt idx="92">
                  <c:v>4233</c:v>
                </c:pt>
                <c:pt idx="93">
                  <c:v>4507</c:v>
                </c:pt>
                <c:pt idx="94">
                  <c:v>4267</c:v>
                </c:pt>
                <c:pt idx="95">
                  <c:v>4919</c:v>
                </c:pt>
                <c:pt idx="96">
                  <c:v>4757</c:v>
                </c:pt>
                <c:pt idx="97">
                  <c:v>4301</c:v>
                </c:pt>
                <c:pt idx="98">
                  <c:v>3941</c:v>
                </c:pt>
                <c:pt idx="99">
                  <c:v>3379</c:v>
                </c:pt>
                <c:pt idx="100">
                  <c:v>3393</c:v>
                </c:pt>
                <c:pt idx="101">
                  <c:v>3139</c:v>
                </c:pt>
                <c:pt idx="102">
                  <c:v>3123</c:v>
                </c:pt>
                <c:pt idx="103">
                  <c:v>3372</c:v>
                </c:pt>
                <c:pt idx="104">
                  <c:v>3938</c:v>
                </c:pt>
                <c:pt idx="105">
                  <c:v>3927</c:v>
                </c:pt>
                <c:pt idx="106">
                  <c:v>3989</c:v>
                </c:pt>
                <c:pt idx="107">
                  <c:v>3943</c:v>
                </c:pt>
                <c:pt idx="108">
                  <c:v>4387</c:v>
                </c:pt>
                <c:pt idx="109">
                  <c:v>3402</c:v>
                </c:pt>
                <c:pt idx="110">
                  <c:v>3383</c:v>
                </c:pt>
                <c:pt idx="111">
                  <c:v>4193</c:v>
                </c:pt>
                <c:pt idx="112">
                  <c:v>4128</c:v>
                </c:pt>
                <c:pt idx="113">
                  <c:v>3580</c:v>
                </c:pt>
                <c:pt idx="114">
                  <c:v>4207</c:v>
                </c:pt>
                <c:pt idx="115">
                  <c:v>3392</c:v>
                </c:pt>
                <c:pt idx="116">
                  <c:v>3036</c:v>
                </c:pt>
                <c:pt idx="117">
                  <c:v>3183</c:v>
                </c:pt>
                <c:pt idx="118">
                  <c:v>3159</c:v>
                </c:pt>
                <c:pt idx="119">
                  <c:v>2994</c:v>
                </c:pt>
                <c:pt idx="120">
                  <c:v>2779</c:v>
                </c:pt>
                <c:pt idx="121">
                  <c:v>2852</c:v>
                </c:pt>
                <c:pt idx="122">
                  <c:v>2692</c:v>
                </c:pt>
                <c:pt idx="123">
                  <c:v>2671</c:v>
                </c:pt>
                <c:pt idx="124">
                  <c:v>2764</c:v>
                </c:pt>
                <c:pt idx="125">
                  <c:v>2613</c:v>
                </c:pt>
                <c:pt idx="126">
                  <c:v>2565</c:v>
                </c:pt>
                <c:pt idx="127">
                  <c:v>2504</c:v>
                </c:pt>
                <c:pt idx="128">
                  <c:v>2429</c:v>
                </c:pt>
                <c:pt idx="129">
                  <c:v>2476</c:v>
                </c:pt>
                <c:pt idx="130">
                  <c:v>2331</c:v>
                </c:pt>
                <c:pt idx="131">
                  <c:v>2238</c:v>
                </c:pt>
                <c:pt idx="132">
                  <c:v>2378</c:v>
                </c:pt>
                <c:pt idx="133">
                  <c:v>2201</c:v>
                </c:pt>
                <c:pt idx="134">
                  <c:v>1968</c:v>
                </c:pt>
                <c:pt idx="135">
                  <c:v>1993</c:v>
                </c:pt>
                <c:pt idx="136">
                  <c:v>1897</c:v>
                </c:pt>
                <c:pt idx="137">
                  <c:v>1759</c:v>
                </c:pt>
                <c:pt idx="138">
                  <c:v>1643</c:v>
                </c:pt>
                <c:pt idx="139">
                  <c:v>1672</c:v>
                </c:pt>
                <c:pt idx="140">
                  <c:v>1573</c:v>
                </c:pt>
                <c:pt idx="141">
                  <c:v>1357</c:v>
                </c:pt>
                <c:pt idx="142">
                  <c:v>1258</c:v>
                </c:pt>
                <c:pt idx="143">
                  <c:v>1342</c:v>
                </c:pt>
                <c:pt idx="144">
                  <c:v>1389</c:v>
                </c:pt>
                <c:pt idx="145">
                  <c:v>1402</c:v>
                </c:pt>
                <c:pt idx="146">
                  <c:v>1567</c:v>
                </c:pt>
                <c:pt idx="147">
                  <c:v>1469</c:v>
                </c:pt>
                <c:pt idx="148">
                  <c:v>1428</c:v>
                </c:pt>
                <c:pt idx="149">
                  <c:v>1257</c:v>
                </c:pt>
                <c:pt idx="150">
                  <c:v>1521</c:v>
                </c:pt>
                <c:pt idx="151">
                  <c:v>1569</c:v>
                </c:pt>
                <c:pt idx="152">
                  <c:v>1482</c:v>
                </c:pt>
                <c:pt idx="153">
                  <c:v>1383</c:v>
                </c:pt>
                <c:pt idx="154">
                  <c:v>1413</c:v>
                </c:pt>
                <c:pt idx="155">
                  <c:v>1227</c:v>
                </c:pt>
                <c:pt idx="156">
                  <c:v>1372</c:v>
                </c:pt>
                <c:pt idx="157">
                  <c:v>1409</c:v>
                </c:pt>
                <c:pt idx="158">
                  <c:v>1363</c:v>
                </c:pt>
                <c:pt idx="159">
                  <c:v>1287</c:v>
                </c:pt>
                <c:pt idx="160">
                  <c:v>1213</c:v>
                </c:pt>
                <c:pt idx="161">
                  <c:v>1184</c:v>
                </c:pt>
                <c:pt idx="162">
                  <c:v>1109</c:v>
                </c:pt>
                <c:pt idx="163">
                  <c:v>1175</c:v>
                </c:pt>
                <c:pt idx="164">
                  <c:v>1114</c:v>
                </c:pt>
                <c:pt idx="165">
                  <c:v>1068</c:v>
                </c:pt>
                <c:pt idx="166">
                  <c:v>1019</c:v>
                </c:pt>
                <c:pt idx="167">
                  <c:v>1069</c:v>
                </c:pt>
                <c:pt idx="168">
                  <c:v>987</c:v>
                </c:pt>
                <c:pt idx="169">
                  <c:v>910</c:v>
                </c:pt>
                <c:pt idx="170">
                  <c:v>951</c:v>
                </c:pt>
                <c:pt idx="171">
                  <c:v>898</c:v>
                </c:pt>
                <c:pt idx="172">
                  <c:v>816</c:v>
                </c:pt>
                <c:pt idx="173">
                  <c:v>833</c:v>
                </c:pt>
                <c:pt idx="174">
                  <c:v>822</c:v>
                </c:pt>
                <c:pt idx="175">
                  <c:v>791</c:v>
                </c:pt>
                <c:pt idx="176">
                  <c:v>756</c:v>
                </c:pt>
                <c:pt idx="177">
                  <c:v>768</c:v>
                </c:pt>
                <c:pt idx="178">
                  <c:v>781</c:v>
                </c:pt>
                <c:pt idx="179">
                  <c:v>775</c:v>
                </c:pt>
                <c:pt idx="180">
                  <c:v>708</c:v>
                </c:pt>
                <c:pt idx="181">
                  <c:v>687</c:v>
                </c:pt>
                <c:pt idx="182">
                  <c:v>643</c:v>
                </c:pt>
                <c:pt idx="183">
                  <c:v>601</c:v>
                </c:pt>
                <c:pt idx="184">
                  <c:v>607</c:v>
                </c:pt>
                <c:pt idx="185">
                  <c:v>672</c:v>
                </c:pt>
                <c:pt idx="186">
                  <c:v>621</c:v>
                </c:pt>
                <c:pt idx="187">
                  <c:v>593</c:v>
                </c:pt>
                <c:pt idx="188">
                  <c:v>576</c:v>
                </c:pt>
                <c:pt idx="189">
                  <c:v>551</c:v>
                </c:pt>
                <c:pt idx="190">
                  <c:v>483</c:v>
                </c:pt>
                <c:pt idx="191">
                  <c:v>492</c:v>
                </c:pt>
                <c:pt idx="192">
                  <c:v>552</c:v>
                </c:pt>
                <c:pt idx="193">
                  <c:v>561</c:v>
                </c:pt>
                <c:pt idx="194">
                  <c:v>498</c:v>
                </c:pt>
                <c:pt idx="195">
                  <c:v>472</c:v>
                </c:pt>
                <c:pt idx="196">
                  <c:v>461</c:v>
                </c:pt>
                <c:pt idx="197">
                  <c:v>403</c:v>
                </c:pt>
                <c:pt idx="198">
                  <c:v>455</c:v>
                </c:pt>
                <c:pt idx="199">
                  <c:v>539</c:v>
                </c:pt>
                <c:pt idx="200">
                  <c:v>418</c:v>
                </c:pt>
                <c:pt idx="201">
                  <c:v>492</c:v>
                </c:pt>
                <c:pt idx="202">
                  <c:v>481</c:v>
                </c:pt>
                <c:pt idx="203">
                  <c:v>419</c:v>
                </c:pt>
                <c:pt idx="204">
                  <c:v>390</c:v>
                </c:pt>
                <c:pt idx="205">
                  <c:v>379</c:v>
                </c:pt>
                <c:pt idx="206">
                  <c:v>477</c:v>
                </c:pt>
                <c:pt idx="207">
                  <c:v>468</c:v>
                </c:pt>
                <c:pt idx="208">
                  <c:v>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C-4F69-9ADC-6FF092F1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7920"/>
        <c:axId val="146920192"/>
      </c:scatterChart>
      <c:valAx>
        <c:axId val="1468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20192"/>
        <c:crosses val="autoZero"/>
        <c:crossBetween val="midCat"/>
      </c:valAx>
      <c:valAx>
        <c:axId val="1469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9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7867108716674"/>
          <c:y val="3.9581175347733942E-2"/>
          <c:w val="0.8148949724937633"/>
          <c:h val="0.795510828526113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'Ryadh simulaion'!$B$1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'Ryadh simulaion'!$A$2:$A$210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'Ryadh simulaion'!$B$2:$B$210</c:f>
              <c:numCache>
                <c:formatCode>General</c:formatCode>
                <c:ptCount val="20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23</c:v>
                </c:pt>
                <c:pt idx="15">
                  <c:v>24</c:v>
                </c:pt>
                <c:pt idx="16">
                  <c:v>29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  <c:pt idx="20">
                  <c:v>47</c:v>
                </c:pt>
                <c:pt idx="21">
                  <c:v>55</c:v>
                </c:pt>
                <c:pt idx="22">
                  <c:v>62</c:v>
                </c:pt>
                <c:pt idx="23">
                  <c:v>70</c:v>
                </c:pt>
                <c:pt idx="24">
                  <c:v>80</c:v>
                </c:pt>
                <c:pt idx="25">
                  <c:v>90</c:v>
                </c:pt>
                <c:pt idx="26">
                  <c:v>104</c:v>
                </c:pt>
                <c:pt idx="27">
                  <c:v>121</c:v>
                </c:pt>
                <c:pt idx="28">
                  <c:v>138</c:v>
                </c:pt>
                <c:pt idx="29">
                  <c:v>157</c:v>
                </c:pt>
                <c:pt idx="30">
                  <c:v>176</c:v>
                </c:pt>
                <c:pt idx="31">
                  <c:v>203</c:v>
                </c:pt>
                <c:pt idx="32">
                  <c:v>232</c:v>
                </c:pt>
                <c:pt idx="33">
                  <c:v>262</c:v>
                </c:pt>
                <c:pt idx="34">
                  <c:v>303</c:v>
                </c:pt>
                <c:pt idx="35">
                  <c:v>345</c:v>
                </c:pt>
                <c:pt idx="36">
                  <c:v>393</c:v>
                </c:pt>
                <c:pt idx="37">
                  <c:v>444</c:v>
                </c:pt>
                <c:pt idx="38">
                  <c:v>509</c:v>
                </c:pt>
                <c:pt idx="39">
                  <c:v>586</c:v>
                </c:pt>
                <c:pt idx="40">
                  <c:v>669</c:v>
                </c:pt>
                <c:pt idx="41">
                  <c:v>763</c:v>
                </c:pt>
                <c:pt idx="42">
                  <c:v>871</c:v>
                </c:pt>
                <c:pt idx="43">
                  <c:v>1007</c:v>
                </c:pt>
                <c:pt idx="44">
                  <c:v>1147</c:v>
                </c:pt>
                <c:pt idx="45">
                  <c:v>1304</c:v>
                </c:pt>
                <c:pt idx="46">
                  <c:v>1488</c:v>
                </c:pt>
                <c:pt idx="47">
                  <c:v>1700</c:v>
                </c:pt>
                <c:pt idx="48">
                  <c:v>1929</c:v>
                </c:pt>
                <c:pt idx="49">
                  <c:v>2212</c:v>
                </c:pt>
                <c:pt idx="50">
                  <c:v>2545</c:v>
                </c:pt>
                <c:pt idx="51">
                  <c:v>2911</c:v>
                </c:pt>
                <c:pt idx="52">
                  <c:v>3312</c:v>
                </c:pt>
                <c:pt idx="53">
                  <c:v>3783</c:v>
                </c:pt>
                <c:pt idx="54">
                  <c:v>4297</c:v>
                </c:pt>
                <c:pt idx="55">
                  <c:v>4881</c:v>
                </c:pt>
                <c:pt idx="56">
                  <c:v>5546</c:v>
                </c:pt>
                <c:pt idx="57">
                  <c:v>6287</c:v>
                </c:pt>
                <c:pt idx="58">
                  <c:v>7165</c:v>
                </c:pt>
                <c:pt idx="59">
                  <c:v>8178</c:v>
                </c:pt>
                <c:pt idx="60">
                  <c:v>9361</c:v>
                </c:pt>
                <c:pt idx="61">
                  <c:v>10643</c:v>
                </c:pt>
                <c:pt idx="62">
                  <c:v>12155</c:v>
                </c:pt>
                <c:pt idx="63">
                  <c:v>13864</c:v>
                </c:pt>
                <c:pt idx="64">
                  <c:v>15729</c:v>
                </c:pt>
                <c:pt idx="65">
                  <c:v>17846</c:v>
                </c:pt>
                <c:pt idx="66">
                  <c:v>20300</c:v>
                </c:pt>
                <c:pt idx="67">
                  <c:v>23080</c:v>
                </c:pt>
                <c:pt idx="68">
                  <c:v>26301</c:v>
                </c:pt>
                <c:pt idx="69">
                  <c:v>29891</c:v>
                </c:pt>
                <c:pt idx="70">
                  <c:v>34010</c:v>
                </c:pt>
                <c:pt idx="71">
                  <c:v>38674</c:v>
                </c:pt>
                <c:pt idx="72">
                  <c:v>43955</c:v>
                </c:pt>
                <c:pt idx="73">
                  <c:v>49938</c:v>
                </c:pt>
                <c:pt idx="74">
                  <c:v>56743</c:v>
                </c:pt>
                <c:pt idx="75">
                  <c:v>64460</c:v>
                </c:pt>
                <c:pt idx="76">
                  <c:v>73232</c:v>
                </c:pt>
                <c:pt idx="77">
                  <c:v>83206</c:v>
                </c:pt>
                <c:pt idx="78">
                  <c:v>94505</c:v>
                </c:pt>
                <c:pt idx="79">
                  <c:v>107247</c:v>
                </c:pt>
                <c:pt idx="80">
                  <c:v>121549</c:v>
                </c:pt>
                <c:pt idx="81">
                  <c:v>137887</c:v>
                </c:pt>
                <c:pt idx="82">
                  <c:v>156196</c:v>
                </c:pt>
                <c:pt idx="83">
                  <c:v>176868</c:v>
                </c:pt>
                <c:pt idx="84">
                  <c:v>200183</c:v>
                </c:pt>
                <c:pt idx="85">
                  <c:v>226435</c:v>
                </c:pt>
                <c:pt idx="86">
                  <c:v>255889</c:v>
                </c:pt>
                <c:pt idx="87">
                  <c:v>288902</c:v>
                </c:pt>
                <c:pt idx="88">
                  <c:v>325666</c:v>
                </c:pt>
                <c:pt idx="89">
                  <c:v>366766</c:v>
                </c:pt>
                <c:pt idx="90">
                  <c:v>412449</c:v>
                </c:pt>
                <c:pt idx="91">
                  <c:v>463365</c:v>
                </c:pt>
                <c:pt idx="92">
                  <c:v>519715</c:v>
                </c:pt>
                <c:pt idx="93">
                  <c:v>581692</c:v>
                </c:pt>
                <c:pt idx="94">
                  <c:v>650093</c:v>
                </c:pt>
                <c:pt idx="95">
                  <c:v>724953</c:v>
                </c:pt>
                <c:pt idx="96">
                  <c:v>806461</c:v>
                </c:pt>
                <c:pt idx="97">
                  <c:v>894892</c:v>
                </c:pt>
                <c:pt idx="98">
                  <c:v>990112</c:v>
                </c:pt>
                <c:pt idx="99">
                  <c:v>1092339</c:v>
                </c:pt>
                <c:pt idx="100">
                  <c:v>1201209</c:v>
                </c:pt>
                <c:pt idx="101">
                  <c:v>1316229</c:v>
                </c:pt>
                <c:pt idx="102">
                  <c:v>1437105</c:v>
                </c:pt>
                <c:pt idx="103">
                  <c:v>1562795</c:v>
                </c:pt>
                <c:pt idx="104">
                  <c:v>1692474</c:v>
                </c:pt>
                <c:pt idx="105">
                  <c:v>1823721</c:v>
                </c:pt>
                <c:pt idx="106">
                  <c:v>1956139</c:v>
                </c:pt>
                <c:pt idx="107">
                  <c:v>2088213</c:v>
                </c:pt>
                <c:pt idx="108">
                  <c:v>2217303</c:v>
                </c:pt>
                <c:pt idx="109">
                  <c:v>2341264</c:v>
                </c:pt>
                <c:pt idx="110">
                  <c:v>2458167</c:v>
                </c:pt>
                <c:pt idx="111">
                  <c:v>2565659</c:v>
                </c:pt>
                <c:pt idx="112">
                  <c:v>2661245</c:v>
                </c:pt>
                <c:pt idx="113">
                  <c:v>2743421</c:v>
                </c:pt>
                <c:pt idx="114">
                  <c:v>2810558</c:v>
                </c:pt>
                <c:pt idx="115">
                  <c:v>2860551</c:v>
                </c:pt>
                <c:pt idx="116">
                  <c:v>2891870</c:v>
                </c:pt>
                <c:pt idx="117">
                  <c:v>2903777</c:v>
                </c:pt>
                <c:pt idx="118">
                  <c:v>2896203</c:v>
                </c:pt>
                <c:pt idx="119">
                  <c:v>2869739</c:v>
                </c:pt>
                <c:pt idx="120">
                  <c:v>2824328</c:v>
                </c:pt>
                <c:pt idx="121">
                  <c:v>2760625</c:v>
                </c:pt>
                <c:pt idx="122">
                  <c:v>2679958</c:v>
                </c:pt>
                <c:pt idx="123">
                  <c:v>2584709</c:v>
                </c:pt>
                <c:pt idx="124">
                  <c:v>2476717</c:v>
                </c:pt>
                <c:pt idx="125">
                  <c:v>2357980</c:v>
                </c:pt>
                <c:pt idx="126">
                  <c:v>2231283</c:v>
                </c:pt>
                <c:pt idx="127">
                  <c:v>2098149</c:v>
                </c:pt>
                <c:pt idx="128">
                  <c:v>1961179</c:v>
                </c:pt>
                <c:pt idx="129">
                  <c:v>1822523</c:v>
                </c:pt>
                <c:pt idx="130">
                  <c:v>1684718</c:v>
                </c:pt>
                <c:pt idx="131">
                  <c:v>1549521</c:v>
                </c:pt>
                <c:pt idx="132">
                  <c:v>1418090</c:v>
                </c:pt>
                <c:pt idx="133">
                  <c:v>1291975</c:v>
                </c:pt>
                <c:pt idx="134">
                  <c:v>1171702</c:v>
                </c:pt>
                <c:pt idx="135">
                  <c:v>1058395</c:v>
                </c:pt>
                <c:pt idx="136">
                  <c:v>952815</c:v>
                </c:pt>
                <c:pt idx="137">
                  <c:v>854699</c:v>
                </c:pt>
                <c:pt idx="138">
                  <c:v>764213</c:v>
                </c:pt>
                <c:pt idx="139">
                  <c:v>681438</c:v>
                </c:pt>
                <c:pt idx="140">
                  <c:v>606029</c:v>
                </c:pt>
                <c:pt idx="141">
                  <c:v>537745</c:v>
                </c:pt>
                <c:pt idx="142">
                  <c:v>475829</c:v>
                </c:pt>
                <c:pt idx="143">
                  <c:v>420611</c:v>
                </c:pt>
                <c:pt idx="144">
                  <c:v>371057</c:v>
                </c:pt>
                <c:pt idx="145">
                  <c:v>326983</c:v>
                </c:pt>
                <c:pt idx="146">
                  <c:v>287648</c:v>
                </c:pt>
                <c:pt idx="147">
                  <c:v>252605</c:v>
                </c:pt>
                <c:pt idx="148">
                  <c:v>221718</c:v>
                </c:pt>
                <c:pt idx="149">
                  <c:v>194420</c:v>
                </c:pt>
                <c:pt idx="150">
                  <c:v>170313</c:v>
                </c:pt>
                <c:pt idx="151">
                  <c:v>149024</c:v>
                </c:pt>
                <c:pt idx="152">
                  <c:v>130237</c:v>
                </c:pt>
                <c:pt idx="153">
                  <c:v>113729</c:v>
                </c:pt>
                <c:pt idx="154">
                  <c:v>99356</c:v>
                </c:pt>
                <c:pt idx="155">
                  <c:v>86744</c:v>
                </c:pt>
                <c:pt idx="156">
                  <c:v>75824</c:v>
                </c:pt>
                <c:pt idx="157">
                  <c:v>66153</c:v>
                </c:pt>
                <c:pt idx="158">
                  <c:v>57795</c:v>
                </c:pt>
                <c:pt idx="159">
                  <c:v>50386</c:v>
                </c:pt>
                <c:pt idx="160">
                  <c:v>43902</c:v>
                </c:pt>
                <c:pt idx="161">
                  <c:v>38335</c:v>
                </c:pt>
                <c:pt idx="162">
                  <c:v>33430</c:v>
                </c:pt>
                <c:pt idx="163">
                  <c:v>29122</c:v>
                </c:pt>
                <c:pt idx="164">
                  <c:v>25380</c:v>
                </c:pt>
                <c:pt idx="165">
                  <c:v>22100</c:v>
                </c:pt>
                <c:pt idx="166">
                  <c:v>19301</c:v>
                </c:pt>
                <c:pt idx="167">
                  <c:v>16840</c:v>
                </c:pt>
                <c:pt idx="168">
                  <c:v>14663</c:v>
                </c:pt>
                <c:pt idx="169">
                  <c:v>12790</c:v>
                </c:pt>
                <c:pt idx="170">
                  <c:v>11093</c:v>
                </c:pt>
                <c:pt idx="171">
                  <c:v>9674</c:v>
                </c:pt>
                <c:pt idx="172">
                  <c:v>8435</c:v>
                </c:pt>
                <c:pt idx="173">
                  <c:v>7355</c:v>
                </c:pt>
                <c:pt idx="174">
                  <c:v>6407</c:v>
                </c:pt>
                <c:pt idx="175">
                  <c:v>5554</c:v>
                </c:pt>
                <c:pt idx="176">
                  <c:v>4831</c:v>
                </c:pt>
                <c:pt idx="177">
                  <c:v>4217</c:v>
                </c:pt>
                <c:pt idx="178">
                  <c:v>3687</c:v>
                </c:pt>
                <c:pt idx="179">
                  <c:v>3201</c:v>
                </c:pt>
                <c:pt idx="180">
                  <c:v>2772</c:v>
                </c:pt>
                <c:pt idx="181">
                  <c:v>2429</c:v>
                </c:pt>
                <c:pt idx="182">
                  <c:v>2100</c:v>
                </c:pt>
                <c:pt idx="183">
                  <c:v>1831</c:v>
                </c:pt>
                <c:pt idx="184">
                  <c:v>1592</c:v>
                </c:pt>
                <c:pt idx="185">
                  <c:v>1382</c:v>
                </c:pt>
                <c:pt idx="186">
                  <c:v>1205</c:v>
                </c:pt>
                <c:pt idx="187">
                  <c:v>1046</c:v>
                </c:pt>
                <c:pt idx="188">
                  <c:v>923</c:v>
                </c:pt>
                <c:pt idx="189">
                  <c:v>808</c:v>
                </c:pt>
                <c:pt idx="190">
                  <c:v>703</c:v>
                </c:pt>
                <c:pt idx="191">
                  <c:v>611</c:v>
                </c:pt>
                <c:pt idx="192">
                  <c:v>529</c:v>
                </c:pt>
                <c:pt idx="193">
                  <c:v>461</c:v>
                </c:pt>
                <c:pt idx="194">
                  <c:v>408</c:v>
                </c:pt>
                <c:pt idx="195">
                  <c:v>358</c:v>
                </c:pt>
                <c:pt idx="196">
                  <c:v>314</c:v>
                </c:pt>
                <c:pt idx="197">
                  <c:v>270</c:v>
                </c:pt>
                <c:pt idx="198">
                  <c:v>236</c:v>
                </c:pt>
                <c:pt idx="199">
                  <c:v>208</c:v>
                </c:pt>
                <c:pt idx="200">
                  <c:v>183</c:v>
                </c:pt>
                <c:pt idx="201">
                  <c:v>160</c:v>
                </c:pt>
                <c:pt idx="202">
                  <c:v>135</c:v>
                </c:pt>
                <c:pt idx="203">
                  <c:v>116</c:v>
                </c:pt>
                <c:pt idx="204">
                  <c:v>100</c:v>
                </c:pt>
                <c:pt idx="205">
                  <c:v>88</c:v>
                </c:pt>
                <c:pt idx="206">
                  <c:v>73</c:v>
                </c:pt>
                <c:pt idx="207">
                  <c:v>64</c:v>
                </c:pt>
                <c:pt idx="208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414E-874F-A84416A104D4}"/>
            </c:ext>
          </c:extLst>
        </c:ser>
        <c:ser>
          <c:idx val="1"/>
          <c:order val="1"/>
          <c:tx>
            <c:strRef>
              <c:f>'Ryadh simulaion'!$C$1</c:f>
              <c:strCache>
                <c:ptCount val="1"/>
                <c:pt idx="0">
                  <c:v>G Fit</c:v>
                </c:pt>
              </c:strCache>
            </c:strRef>
          </c:tx>
          <c:marker>
            <c:symbol val="none"/>
          </c:marker>
          <c:xVal>
            <c:numRef>
              <c:f>'Ryadh simulaion'!$A$2:$A$210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'Ryadh simulaion'!$C$2:$C$210</c:f>
              <c:numCache>
                <c:formatCode>General</c:formatCode>
                <c:ptCount val="209"/>
                <c:pt idx="0">
                  <c:v>7.8387211294153597E-7</c:v>
                </c:pt>
                <c:pt idx="1">
                  <c:v>1.2776205964790126E-6</c:v>
                </c:pt>
                <c:pt idx="2">
                  <c:v>2.0736514116919736E-6</c:v>
                </c:pt>
                <c:pt idx="3">
                  <c:v>3.3515581285839352E-6</c:v>
                </c:pt>
                <c:pt idx="4">
                  <c:v>5.394297786673871E-6</c:v>
                </c:pt>
                <c:pt idx="5">
                  <c:v>8.6457014809846694E-6</c:v>
                </c:pt>
                <c:pt idx="6">
                  <c:v>1.3798844220433021E-5</c:v>
                </c:pt>
                <c:pt idx="7">
                  <c:v>2.1931197430029516E-5</c:v>
                </c:pt>
                <c:pt idx="8">
                  <c:v>3.4710361309934748E-5</c:v>
                </c:pt>
                <c:pt idx="9">
                  <c:v>5.4705763210023818E-5</c:v>
                </c:pt>
                <c:pt idx="10">
                  <c:v>8.5858675663358654E-5</c:v>
                </c:pt>
                <c:pt idx="11">
                  <c:v>1.3418761887175009E-4</c:v>
                </c:pt>
                <c:pt idx="12">
                  <c:v>2.088420101481098E-4</c:v>
                </c:pt>
                <c:pt idx="13">
                  <c:v>3.2366850366508424E-4</c:v>
                </c:pt>
                <c:pt idx="14">
                  <c:v>4.9952838619353663E-4</c:v>
                </c:pt>
                <c:pt idx="15">
                  <c:v>7.6770976017894095E-4</c:v>
                </c:pt>
                <c:pt idx="16">
                  <c:v>1.1749276074279366E-3</c:v>
                </c:pt>
                <c:pt idx="17">
                  <c:v>1.7906153877218765E-3</c:v>
                </c:pt>
                <c:pt idx="18">
                  <c:v>2.7175070102735729E-3</c:v>
                </c:pt>
                <c:pt idx="19">
                  <c:v>4.1069195064918551E-3</c:v>
                </c:pt>
                <c:pt idx="20">
                  <c:v>6.1807171027076892E-3</c:v>
                </c:pt>
                <c:pt idx="21">
                  <c:v>9.2627234544473969E-3</c:v>
                </c:pt>
                <c:pt idx="22">
                  <c:v>1.3823425848657703E-2</c:v>
                </c:pt>
                <c:pt idx="23">
                  <c:v>2.0543282269797982E-2</c:v>
                </c:pt>
                <c:pt idx="24">
                  <c:v>3.0401928750660553E-2</c:v>
                </c:pt>
                <c:pt idx="25">
                  <c:v>4.4803258123010635E-2</c:v>
                </c:pt>
                <c:pt idx="26">
                  <c:v>6.5749917902624952E-2</c:v>
                </c:pt>
                <c:pt idx="27">
                  <c:v>9.6085529894311836E-2</c:v>
                </c:pt>
                <c:pt idx="28">
                  <c:v>0.13982921556378114</c:v>
                </c:pt>
                <c:pt idx="29">
                  <c:v>0.20263525633535048</c:v>
                </c:pt>
                <c:pt idx="30">
                  <c:v>0.29242147005740365</c:v>
                </c:pt>
                <c:pt idx="31">
                  <c:v>0.42022381297478822</c:v>
                </c:pt>
                <c:pt idx="32">
                  <c:v>0.60135263627037405</c:v>
                </c:pt>
                <c:pt idx="33">
                  <c:v>0.85694892128669764</c:v>
                </c:pt>
                <c:pt idx="34">
                  <c:v>1.2160678607950846</c:v>
                </c:pt>
                <c:pt idx="35">
                  <c:v>1.7184537263016411</c:v>
                </c:pt>
                <c:pt idx="36">
                  <c:v>2.4182156677594788</c:v>
                </c:pt>
                <c:pt idx="37">
                  <c:v>3.388670767861937</c:v>
                </c:pt>
                <c:pt idx="38">
                  <c:v>4.7286903828755875</c:v>
                </c:pt>
                <c:pt idx="39">
                  <c:v>6.5709708220728107</c:v>
                </c:pt>
                <c:pt idx="40">
                  <c:v>9.0927521994769922</c:v>
                </c:pt>
                <c:pt idx="41">
                  <c:v>12.529632398502665</c:v>
                </c:pt>
                <c:pt idx="42">
                  <c:v>17.193269103774266</c:v>
                </c:pt>
                <c:pt idx="43">
                  <c:v>23.493934241244073</c:v>
                </c:pt>
                <c:pt idx="44">
                  <c:v>31.969084099821199</c:v>
                </c:pt>
                <c:pt idx="45">
                  <c:v>43.319336532153251</c:v>
                </c:pt>
                <c:pt idx="46">
                  <c:v>58.45350478297776</c:v>
                </c:pt>
                <c:pt idx="47">
                  <c:v>78.544625342933401</c:v>
                </c:pt>
                <c:pt idx="48">
                  <c:v>105.09923287509986</c:v>
                </c:pt>
                <c:pt idx="49">
                  <c:v>140.04247477405454</c:v>
                </c:pt>
                <c:pt idx="50">
                  <c:v>185.82201480285937</c:v>
                </c:pt>
                <c:pt idx="51">
                  <c:v>245.53403992027489</c:v>
                </c:pt>
                <c:pt idx="52">
                  <c:v>323.07504360627553</c:v>
                </c:pt>
                <c:pt idx="53">
                  <c:v>423.32339526830259</c:v>
                </c:pt>
                <c:pt idx="54">
                  <c:v>552.35499654042258</c:v>
                </c:pt>
                <c:pt idx="55">
                  <c:v>717.6975443143624</c:v>
                </c:pt>
                <c:pt idx="56">
                  <c:v>928.62803478245996</c:v>
                </c:pt>
                <c:pt idx="57">
                  <c:v>1196.5181150709734</c:v>
                </c:pt>
                <c:pt idx="58">
                  <c:v>1535.2316768304515</c:v>
                </c:pt>
                <c:pt idx="59">
                  <c:v>1961.5786430012638</c:v>
                </c:pt>
                <c:pt idx="60">
                  <c:v>2495.8281756121496</c:v>
                </c:pt>
                <c:pt idx="61">
                  <c:v>3162.2834785100877</c:v>
                </c:pt>
                <c:pt idx="62">
                  <c:v>3989.9189351646974</c:v>
                </c:pt>
                <c:pt idx="63">
                  <c:v>5013.078463036426</c:v>
                </c:pt>
                <c:pt idx="64">
                  <c:v>6272.2316449166028</c:v>
                </c:pt>
                <c:pt idx="65">
                  <c:v>7814.7813882084038</c:v>
                </c:pt>
                <c:pt idx="66">
                  <c:v>9695.9135554391287</c:v>
                </c:pt>
                <c:pt idx="67">
                  <c:v>11979.475214280417</c:v>
                </c:pt>
                <c:pt idx="68">
                  <c:v>14738.863909495007</c:v>
                </c:pt>
                <c:pt idx="69">
                  <c:v>18057.905729192957</c:v>
                </c:pt>
                <c:pt idx="70">
                  <c:v>22031.695024464032</c:v>
                </c:pt>
                <c:pt idx="71">
                  <c:v>26767.363583111659</c:v>
                </c:pt>
                <c:pt idx="72">
                  <c:v>32384.74203226835</c:v>
                </c:pt>
                <c:pt idx="73">
                  <c:v>39016.871467749523</c:v>
                </c:pt>
                <c:pt idx="74">
                  <c:v>46810.319033829277</c:v>
                </c:pt>
                <c:pt idx="75">
                  <c:v>55925.247691869772</c:v>
                </c:pt>
                <c:pt idx="76">
                  <c:v>66535.188031081445</c:v>
                </c:pt>
                <c:pt idx="77">
                  <c:v>78826.459015386412</c:v>
                </c:pt>
                <c:pt idx="78">
                  <c:v>92997.185353824578</c:v>
                </c:pt>
                <c:pt idx="79">
                  <c:v>109255.86204008304</c:v>
                </c:pt>
                <c:pt idx="80">
                  <c:v>127819.4218078199</c:v>
                </c:pt>
                <c:pt idx="81">
                  <c:v>148910.76901678473</c:v>
                </c:pt>
                <c:pt idx="82">
                  <c:v>172755.75396934542</c:v>
                </c:pt>
                <c:pt idx="83">
                  <c:v>199579.57491060073</c:v>
                </c:pt>
                <c:pt idx="84">
                  <c:v>229602.61092451759</c:v>
                </c:pt>
                <c:pt idx="85">
                  <c:v>263035.70740745112</c:v>
                </c:pt>
                <c:pt idx="86">
                  <c:v>300074.95643780462</c:v>
                </c:pt>
                <c:pt idx="87">
                  <c:v>340896.03667345445</c:v>
                </c:pt>
                <c:pt idx="88">
                  <c:v>385648.20075257821</c:v>
                </c:pt>
                <c:pt idx="89">
                  <c:v>434448.02176164195</c:v>
                </c:pt>
                <c:pt idx="90">
                  <c:v>487373.03325447679</c:v>
                </c:pt>
                <c:pt idx="91">
                  <c:v>544455.41854827467</c:v>
                </c:pt>
                <c:pt idx="92">
                  <c:v>605675.92351333902</c:v>
                </c:pt>
                <c:pt idx="93">
                  <c:v>670958.18172251421</c:v>
                </c:pt>
                <c:pt idx="94">
                  <c:v>740163.65057485539</c:v>
                </c:pt>
                <c:pt idx="95">
                  <c:v>813087.36088555981</c:v>
                </c:pt>
                <c:pt idx="96">
                  <c:v>889454.67961513915</c:v>
                </c:pt>
                <c:pt idx="97">
                  <c:v>968919.27527182829</c:v>
                </c:pt>
                <c:pt idx="98">
                  <c:v>1051062.4576930117</c:v>
                </c:pt>
                <c:pt idx="99">
                  <c:v>1135394.0383233465</c:v>
                </c:pt>
                <c:pt idx="100">
                  <c:v>1221354.8240205869</c:v>
                </c:pt>
                <c:pt idx="101">
                  <c:v>1308320.8174475376</c:v>
                </c:pt>
                <c:pt idx="102">
                  <c:v>1395609.1512167114</c:v>
                </c:pt>
                <c:pt idx="103">
                  <c:v>1482485.7324483898</c:v>
                </c:pt>
                <c:pt idx="104">
                  <c:v>1568174.5208922813</c:v>
                </c:pt>
                <c:pt idx="105">
                  <c:v>1651868.3091084957</c:v>
                </c:pt>
                <c:pt idx="106">
                  <c:v>1732740.8194471393</c:v>
                </c:pt>
                <c:pt idx="107">
                  <c:v>1809959.8818465762</c:v>
                </c:pt>
                <c:pt idx="108">
                  <c:v>1882701.410929665</c:v>
                </c:pt>
                <c:pt idx="109">
                  <c:v>1950163.8625578219</c:v>
                </c:pt>
                <c:pt idx="110">
                  <c:v>2011582.8207471902</c:v>
                </c:pt>
                <c:pt idx="111">
                  <c:v>2066245.3472051418</c:v>
                </c:pt>
                <c:pt idx="112">
                  <c:v>2113503.7188713788</c:v>
                </c:pt>
                <c:pt idx="113">
                  <c:v>2152788.1844547722</c:v>
                </c:pt>
                <c:pt idx="114">
                  <c:v>2183618.3892497346</c:v>
                </c:pt>
                <c:pt idx="115">
                  <c:v>2205613.1481687743</c:v>
                </c:pt>
                <c:pt idx="116">
                  <c:v>2218498.2890846827</c:v>
                </c:pt>
                <c:pt idx="117">
                  <c:v>2222112.3408760261</c:v>
                </c:pt>
                <c:pt idx="118">
                  <c:v>2216409.9012009059</c:v>
                </c:pt>
                <c:pt idx="119">
                  <c:v>2201462.5857986235</c:v>
                </c:pt>
                <c:pt idx="120">
                  <c:v>2177457.5315699419</c:v>
                </c:pt>
                <c:pt idx="121">
                  <c:v>2144693.4971791524</c:v>
                </c:pt>
                <c:pt idx="122">
                  <c:v>2103574.6747724586</c:v>
                </c:pt>
                <c:pt idx="123">
                  <c:v>2054602.3920098071</c:v>
                </c:pt>
                <c:pt idx="124">
                  <c:v>1998364.9425476678</c:v>
                </c:pt>
                <c:pt idx="125">
                  <c:v>1935525.8332771643</c:v>
                </c:pt>
                <c:pt idx="126">
                  <c:v>1866810.7762985877</c:v>
                </c:pt>
                <c:pt idx="127">
                  <c:v>1792993.7815486614</c:v>
                </c:pt>
                <c:pt idx="128">
                  <c:v>1714882.7214523617</c:v>
                </c:pt>
                <c:pt idx="129">
                  <c:v>1633304.7417411895</c:v>
                </c:pt>
                <c:pt idx="130">
                  <c:v>1549091.8829855907</c:v>
                </c:pt>
                <c:pt idx="131">
                  <c:v>1463067.2562465819</c:v>
                </c:pt>
                <c:pt idx="132">
                  <c:v>1376032.0848157676</c:v>
                </c:pt>
                <c:pt idx="133">
                  <c:v>1288753.883904112</c:v>
                </c:pt>
                <c:pt idx="134">
                  <c:v>1201956.0032542574</c:v>
                </c:pt>
                <c:pt idx="135">
                  <c:v>1116308.7060625963</c:v>
                </c:pt>
                <c:pt idx="136">
                  <c:v>1032421.903455259</c:v>
                </c:pt>
                <c:pt idx="137">
                  <c:v>950839.60919190664</c:v>
                </c:pt>
                <c:pt idx="138">
                  <c:v>872036.12628091872</c:v>
                </c:pt>
                <c:pt idx="139">
                  <c:v>796413.92758905399</c:v>
                </c:pt>
                <c:pt idx="140">
                  <c:v>724303.14786303951</c:v>
                </c:pt>
                <c:pt idx="141">
                  <c:v>655962.56608138629</c:v>
                </c:pt>
                <c:pt idx="142">
                  <c:v>591581.92560996115</c:v>
                </c:pt>
                <c:pt idx="143">
                  <c:v>531285.41577737755</c:v>
                </c:pt>
                <c:pt idx="144">
                  <c:v>475136.12240078306</c:v>
                </c:pt>
                <c:pt idx="145">
                  <c:v>423141.2463380252</c:v>
                </c:pt>
                <c:pt idx="146">
                  <c:v>375257.8878880174</c:v>
                </c:pt>
                <c:pt idx="147">
                  <c:v>331399.20013386983</c:v>
                </c:pt>
                <c:pt idx="148">
                  <c:v>291440.72526006098</c:v>
                </c:pt>
                <c:pt idx="149">
                  <c:v>255226.74348019485</c:v>
                </c:pt>
                <c:pt idx="150">
                  <c:v>222576.48341518937</c:v>
                </c:pt>
                <c:pt idx="151">
                  <c:v>193290.06447198984</c:v>
                </c:pt>
                <c:pt idx="152">
                  <c:v>167154.06492787699</c:v>
                </c:pt>
                <c:pt idx="153">
                  <c:v>143946.63303407142</c:v>
                </c:pt>
                <c:pt idx="154">
                  <c:v>123442.08162860342</c:v>
                </c:pt>
                <c:pt idx="155">
                  <c:v>105414.92873611188</c:v>
                </c:pt>
                <c:pt idx="156">
                  <c:v>89643.36682052142</c:v>
                </c:pt>
                <c:pt idx="157">
                  <c:v>75912.161286725241</c:v>
                </c:pt>
                <c:pt idx="158">
                  <c:v>64014.994191658261</c:v>
                </c:pt>
                <c:pt idx="159">
                  <c:v>53756.28175850393</c:v>
                </c:pt>
                <c:pt idx="160">
                  <c:v>44952.504154565882</c:v>
                </c:pt>
                <c:pt idx="161">
                  <c:v>37433.093169640037</c:v>
                </c:pt>
                <c:pt idx="162">
                  <c:v>31040.928085327447</c:v>
                </c:pt>
                <c:pt idx="163">
                  <c:v>25632.492394868434</c:v>
                </c:pt>
                <c:pt idx="164">
                  <c:v>21077.744405300356</c:v>
                </c:pt>
                <c:pt idx="165">
                  <c:v>17259.753445854491</c:v>
                </c:pt>
                <c:pt idx="166">
                  <c:v>14074.150746490863</c:v>
                </c:pt>
                <c:pt idx="167">
                  <c:v>11428.440361862849</c:v>
                </c:pt>
                <c:pt idx="168">
                  <c:v>9241.2111051744305</c:v>
                </c:pt>
                <c:pt idx="169">
                  <c:v>7441.2856027779499</c:v>
                </c:pt>
                <c:pt idx="170">
                  <c:v>5966.8375296704189</c:v>
                </c:pt>
                <c:pt idx="171">
                  <c:v>4764.5030462132754</c:v>
                </c:pt>
                <c:pt idx="172">
                  <c:v>3788.50759598272</c:v>
                </c:pt>
                <c:pt idx="173">
                  <c:v>2999.8246733186324</c:v>
                </c:pt>
                <c:pt idx="174">
                  <c:v>2365.3790197831722</c:v>
                </c:pt>
                <c:pt idx="175">
                  <c:v>1857.3030208849807</c:v>
                </c:pt>
                <c:pt idx="176">
                  <c:v>1452.2518784084803</c:v>
                </c:pt>
                <c:pt idx="177">
                  <c:v>1130.7804353313272</c:v>
                </c:pt>
                <c:pt idx="178">
                  <c:v>876.78231572929133</c:v>
                </c:pt>
                <c:pt idx="179">
                  <c:v>676.99028234858201</c:v>
                </c:pt>
                <c:pt idx="180">
                  <c:v>520.53537011183118</c:v>
                </c:pt>
                <c:pt idx="181">
                  <c:v>398.56137841016817</c:v>
                </c:pt>
                <c:pt idx="182">
                  <c:v>303.89064892599055</c:v>
                </c:pt>
                <c:pt idx="183">
                  <c:v>230.73666861100486</c:v>
                </c:pt>
                <c:pt idx="184">
                  <c:v>174.45887054493406</c:v>
                </c:pt>
                <c:pt idx="185">
                  <c:v>131.35501311798402</c:v>
                </c:pt>
                <c:pt idx="186">
                  <c:v>98.486658976229378</c:v>
                </c:pt>
                <c:pt idx="187">
                  <c:v>73.533513028278023</c:v>
                </c:pt>
                <c:pt idx="188">
                  <c:v>54.672682328632938</c:v>
                </c:pt>
                <c:pt idx="189">
                  <c:v>40.479263823196284</c:v>
                </c:pt>
                <c:pt idx="190">
                  <c:v>29.84502772709742</c:v>
                </c:pt>
                <c:pt idx="191">
                  <c:v>21.912328240371494</c:v>
                </c:pt>
                <c:pt idx="192">
                  <c:v>16.020727010072008</c:v>
                </c:pt>
                <c:pt idx="193">
                  <c:v>11.664149371010772</c:v>
                </c:pt>
                <c:pt idx="194">
                  <c:v>8.4567030712161699</c:v>
                </c:pt>
                <c:pt idx="195">
                  <c:v>6.1055704762187117</c:v>
                </c:pt>
                <c:pt idx="196">
                  <c:v>4.3896366408420828</c:v>
                </c:pt>
                <c:pt idx="197">
                  <c:v>3.1427371048045609</c:v>
                </c:pt>
                <c:pt idx="198">
                  <c:v>2.2406018537187231</c:v>
                </c:pt>
                <c:pt idx="199">
                  <c:v>1.5907373778753917</c:v>
                </c:pt>
                <c:pt idx="200">
                  <c:v>1.1246294137892814</c:v>
                </c:pt>
                <c:pt idx="201">
                  <c:v>0.79176727388680213</c:v>
                </c:pt>
                <c:pt idx="202">
                  <c:v>0.55508924562941886</c:v>
                </c:pt>
                <c:pt idx="203">
                  <c:v>0.38752991820298927</c:v>
                </c:pt>
                <c:pt idx="204">
                  <c:v>0.26941688908768124</c:v>
                </c:pt>
                <c:pt idx="205">
                  <c:v>0.18651834559083494</c:v>
                </c:pt>
                <c:pt idx="206">
                  <c:v>0.1285865218631583</c:v>
                </c:pt>
                <c:pt idx="207">
                  <c:v>8.8276783575195222E-2</c:v>
                </c:pt>
                <c:pt idx="208">
                  <c:v>6.0349643613108656E-2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414E-874F-A84416A1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4096"/>
        <c:axId val="163230464"/>
      </c:scatterChart>
      <c:valAx>
        <c:axId val="1632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30464"/>
        <c:crosses val="autoZero"/>
        <c:crossBetween val="midCat"/>
      </c:valAx>
      <c:valAx>
        <c:axId val="16323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0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495112458414147"/>
          <c:y val="0.26607330633191623"/>
          <c:w val="0.13128998968008257"/>
          <c:h val="0.1289334287759484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69519953221929"/>
          <c:y val="3.6282744068756111E-2"/>
          <c:w val="0.83292508034485635"/>
          <c:h val="0.82351574803149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'jeddah Simualtion'!$B$1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'jeddah Simualtion'!$A$2:$A$210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'jeddah Simualtion'!$B$2:$B$210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27</c:v>
                </c:pt>
                <c:pt idx="17">
                  <c:v>32</c:v>
                </c:pt>
                <c:pt idx="18">
                  <c:v>36</c:v>
                </c:pt>
                <c:pt idx="19">
                  <c:v>43</c:v>
                </c:pt>
                <c:pt idx="20">
                  <c:v>51</c:v>
                </c:pt>
                <c:pt idx="21">
                  <c:v>60</c:v>
                </c:pt>
                <c:pt idx="22">
                  <c:v>73</c:v>
                </c:pt>
                <c:pt idx="23">
                  <c:v>81</c:v>
                </c:pt>
                <c:pt idx="24">
                  <c:v>98</c:v>
                </c:pt>
                <c:pt idx="25">
                  <c:v>119</c:v>
                </c:pt>
                <c:pt idx="26">
                  <c:v>142</c:v>
                </c:pt>
                <c:pt idx="27">
                  <c:v>164</c:v>
                </c:pt>
                <c:pt idx="28">
                  <c:v>190</c:v>
                </c:pt>
                <c:pt idx="29">
                  <c:v>224</c:v>
                </c:pt>
                <c:pt idx="30">
                  <c:v>259</c:v>
                </c:pt>
                <c:pt idx="31">
                  <c:v>301</c:v>
                </c:pt>
                <c:pt idx="32">
                  <c:v>349</c:v>
                </c:pt>
                <c:pt idx="33">
                  <c:v>410</c:v>
                </c:pt>
                <c:pt idx="34">
                  <c:v>478</c:v>
                </c:pt>
                <c:pt idx="35">
                  <c:v>564</c:v>
                </c:pt>
                <c:pt idx="36">
                  <c:v>648</c:v>
                </c:pt>
                <c:pt idx="37">
                  <c:v>761</c:v>
                </c:pt>
                <c:pt idx="38">
                  <c:v>883</c:v>
                </c:pt>
                <c:pt idx="39">
                  <c:v>1007</c:v>
                </c:pt>
                <c:pt idx="40">
                  <c:v>1177</c:v>
                </c:pt>
                <c:pt idx="41">
                  <c:v>1379</c:v>
                </c:pt>
                <c:pt idx="42">
                  <c:v>1593</c:v>
                </c:pt>
                <c:pt idx="43">
                  <c:v>1841</c:v>
                </c:pt>
                <c:pt idx="44">
                  <c:v>2157</c:v>
                </c:pt>
                <c:pt idx="45">
                  <c:v>2509</c:v>
                </c:pt>
                <c:pt idx="46">
                  <c:v>2912</c:v>
                </c:pt>
                <c:pt idx="47">
                  <c:v>3379</c:v>
                </c:pt>
                <c:pt idx="48">
                  <c:v>3928</c:v>
                </c:pt>
                <c:pt idx="49">
                  <c:v>4587</c:v>
                </c:pt>
                <c:pt idx="50">
                  <c:v>5327</c:v>
                </c:pt>
                <c:pt idx="51">
                  <c:v>6163</c:v>
                </c:pt>
                <c:pt idx="52">
                  <c:v>7194</c:v>
                </c:pt>
                <c:pt idx="53">
                  <c:v>8410</c:v>
                </c:pt>
                <c:pt idx="54">
                  <c:v>9774</c:v>
                </c:pt>
                <c:pt idx="55">
                  <c:v>11359</c:v>
                </c:pt>
                <c:pt idx="56">
                  <c:v>13204</c:v>
                </c:pt>
                <c:pt idx="57">
                  <c:v>15395</c:v>
                </c:pt>
                <c:pt idx="58">
                  <c:v>17901</c:v>
                </c:pt>
                <c:pt idx="59">
                  <c:v>20857</c:v>
                </c:pt>
                <c:pt idx="60">
                  <c:v>24243</c:v>
                </c:pt>
                <c:pt idx="61">
                  <c:v>28235</c:v>
                </c:pt>
                <c:pt idx="62">
                  <c:v>32798</c:v>
                </c:pt>
                <c:pt idx="63">
                  <c:v>38090</c:v>
                </c:pt>
                <c:pt idx="64">
                  <c:v>44237</c:v>
                </c:pt>
                <c:pt idx="65">
                  <c:v>51368</c:v>
                </c:pt>
                <c:pt idx="66">
                  <c:v>59633</c:v>
                </c:pt>
                <c:pt idx="67">
                  <c:v>69180</c:v>
                </c:pt>
                <c:pt idx="68">
                  <c:v>80277</c:v>
                </c:pt>
                <c:pt idx="69">
                  <c:v>93044</c:v>
                </c:pt>
                <c:pt idx="70">
                  <c:v>107813</c:v>
                </c:pt>
                <c:pt idx="71">
                  <c:v>124638</c:v>
                </c:pt>
                <c:pt idx="72">
                  <c:v>144236</c:v>
                </c:pt>
                <c:pt idx="73">
                  <c:v>166516</c:v>
                </c:pt>
                <c:pt idx="74">
                  <c:v>192193</c:v>
                </c:pt>
                <c:pt idx="75">
                  <c:v>221531</c:v>
                </c:pt>
                <c:pt idx="76">
                  <c:v>255011</c:v>
                </c:pt>
                <c:pt idx="77">
                  <c:v>293037</c:v>
                </c:pt>
                <c:pt idx="78">
                  <c:v>335962</c:v>
                </c:pt>
                <c:pt idx="79">
                  <c:v>384615</c:v>
                </c:pt>
                <c:pt idx="80">
                  <c:v>439339</c:v>
                </c:pt>
                <c:pt idx="81">
                  <c:v>500473</c:v>
                </c:pt>
                <c:pt idx="82">
                  <c:v>568036</c:v>
                </c:pt>
                <c:pt idx="83">
                  <c:v>642423</c:v>
                </c:pt>
                <c:pt idx="84">
                  <c:v>724056</c:v>
                </c:pt>
                <c:pt idx="85">
                  <c:v>812478</c:v>
                </c:pt>
                <c:pt idx="86">
                  <c:v>907275</c:v>
                </c:pt>
                <c:pt idx="87">
                  <c:v>1008712</c:v>
                </c:pt>
                <c:pt idx="88">
                  <c:v>1115195</c:v>
                </c:pt>
                <c:pt idx="89">
                  <c:v>1225689</c:v>
                </c:pt>
                <c:pt idx="90">
                  <c:v>1338173</c:v>
                </c:pt>
                <c:pt idx="91">
                  <c:v>1451729</c:v>
                </c:pt>
                <c:pt idx="92">
                  <c:v>1563891</c:v>
                </c:pt>
                <c:pt idx="93">
                  <c:v>1671886</c:v>
                </c:pt>
                <c:pt idx="94">
                  <c:v>1773463</c:v>
                </c:pt>
                <c:pt idx="95">
                  <c:v>1865689</c:v>
                </c:pt>
                <c:pt idx="96">
                  <c:v>1946987</c:v>
                </c:pt>
                <c:pt idx="97">
                  <c:v>2014714</c:v>
                </c:pt>
                <c:pt idx="98">
                  <c:v>2066565</c:v>
                </c:pt>
                <c:pt idx="99">
                  <c:v>2101284</c:v>
                </c:pt>
                <c:pt idx="100">
                  <c:v>2117674</c:v>
                </c:pt>
                <c:pt idx="101">
                  <c:v>2114214</c:v>
                </c:pt>
                <c:pt idx="102">
                  <c:v>2092190</c:v>
                </c:pt>
                <c:pt idx="103">
                  <c:v>2051749</c:v>
                </c:pt>
                <c:pt idx="104">
                  <c:v>1994320</c:v>
                </c:pt>
                <c:pt idx="105">
                  <c:v>1920281</c:v>
                </c:pt>
                <c:pt idx="106">
                  <c:v>1832615</c:v>
                </c:pt>
                <c:pt idx="107">
                  <c:v>1733365</c:v>
                </c:pt>
                <c:pt idx="108">
                  <c:v>1624913</c:v>
                </c:pt>
                <c:pt idx="109">
                  <c:v>1510459</c:v>
                </c:pt>
                <c:pt idx="110">
                  <c:v>1392435</c:v>
                </c:pt>
                <c:pt idx="111">
                  <c:v>1273070</c:v>
                </c:pt>
                <c:pt idx="112">
                  <c:v>1154926</c:v>
                </c:pt>
                <c:pt idx="113">
                  <c:v>1039994</c:v>
                </c:pt>
                <c:pt idx="114">
                  <c:v>929745</c:v>
                </c:pt>
                <c:pt idx="115">
                  <c:v>826195</c:v>
                </c:pt>
                <c:pt idx="116">
                  <c:v>729377</c:v>
                </c:pt>
                <c:pt idx="117">
                  <c:v>639971</c:v>
                </c:pt>
                <c:pt idx="118">
                  <c:v>558446</c:v>
                </c:pt>
                <c:pt idx="119">
                  <c:v>485232</c:v>
                </c:pt>
                <c:pt idx="120">
                  <c:v>419503</c:v>
                </c:pt>
                <c:pt idx="121">
                  <c:v>361372</c:v>
                </c:pt>
                <c:pt idx="122">
                  <c:v>310302</c:v>
                </c:pt>
                <c:pt idx="123">
                  <c:v>265751</c:v>
                </c:pt>
                <c:pt idx="124">
                  <c:v>226685</c:v>
                </c:pt>
                <c:pt idx="125">
                  <c:v>193114</c:v>
                </c:pt>
                <c:pt idx="126">
                  <c:v>164039</c:v>
                </c:pt>
                <c:pt idx="127">
                  <c:v>139130</c:v>
                </c:pt>
                <c:pt idx="128">
                  <c:v>117948</c:v>
                </c:pt>
                <c:pt idx="129">
                  <c:v>99755</c:v>
                </c:pt>
                <c:pt idx="130">
                  <c:v>84155</c:v>
                </c:pt>
                <c:pt idx="131">
                  <c:v>70956</c:v>
                </c:pt>
                <c:pt idx="132">
                  <c:v>59836</c:v>
                </c:pt>
                <c:pt idx="133">
                  <c:v>50415</c:v>
                </c:pt>
                <c:pt idx="134">
                  <c:v>42516</c:v>
                </c:pt>
                <c:pt idx="135">
                  <c:v>35820</c:v>
                </c:pt>
                <c:pt idx="136">
                  <c:v>30160</c:v>
                </c:pt>
                <c:pt idx="137">
                  <c:v>25371</c:v>
                </c:pt>
                <c:pt idx="138">
                  <c:v>21324</c:v>
                </c:pt>
                <c:pt idx="139">
                  <c:v>17900</c:v>
                </c:pt>
                <c:pt idx="140">
                  <c:v>15049</c:v>
                </c:pt>
                <c:pt idx="141">
                  <c:v>12683</c:v>
                </c:pt>
                <c:pt idx="142">
                  <c:v>10663</c:v>
                </c:pt>
                <c:pt idx="143">
                  <c:v>8950</c:v>
                </c:pt>
                <c:pt idx="144">
                  <c:v>7534</c:v>
                </c:pt>
                <c:pt idx="145">
                  <c:v>6340</c:v>
                </c:pt>
                <c:pt idx="146">
                  <c:v>5359</c:v>
                </c:pt>
                <c:pt idx="147">
                  <c:v>4493</c:v>
                </c:pt>
                <c:pt idx="148">
                  <c:v>3784</c:v>
                </c:pt>
                <c:pt idx="149">
                  <c:v>3169</c:v>
                </c:pt>
                <c:pt idx="150">
                  <c:v>2664</c:v>
                </c:pt>
                <c:pt idx="151">
                  <c:v>2228</c:v>
                </c:pt>
                <c:pt idx="152">
                  <c:v>1880</c:v>
                </c:pt>
                <c:pt idx="153">
                  <c:v>1577</c:v>
                </c:pt>
                <c:pt idx="154">
                  <c:v>1332</c:v>
                </c:pt>
                <c:pt idx="155">
                  <c:v>1119</c:v>
                </c:pt>
                <c:pt idx="156">
                  <c:v>937</c:v>
                </c:pt>
                <c:pt idx="157">
                  <c:v>793</c:v>
                </c:pt>
                <c:pt idx="158">
                  <c:v>661</c:v>
                </c:pt>
                <c:pt idx="159">
                  <c:v>553</c:v>
                </c:pt>
                <c:pt idx="160">
                  <c:v>464</c:v>
                </c:pt>
                <c:pt idx="161">
                  <c:v>383</c:v>
                </c:pt>
                <c:pt idx="162">
                  <c:v>318</c:v>
                </c:pt>
                <c:pt idx="163">
                  <c:v>276</c:v>
                </c:pt>
                <c:pt idx="164">
                  <c:v>232</c:v>
                </c:pt>
                <c:pt idx="165">
                  <c:v>195</c:v>
                </c:pt>
                <c:pt idx="166">
                  <c:v>167</c:v>
                </c:pt>
                <c:pt idx="167">
                  <c:v>138</c:v>
                </c:pt>
                <c:pt idx="168">
                  <c:v>114</c:v>
                </c:pt>
                <c:pt idx="169">
                  <c:v>91</c:v>
                </c:pt>
                <c:pt idx="170">
                  <c:v>76</c:v>
                </c:pt>
                <c:pt idx="171">
                  <c:v>66</c:v>
                </c:pt>
                <c:pt idx="172">
                  <c:v>55</c:v>
                </c:pt>
                <c:pt idx="173">
                  <c:v>47</c:v>
                </c:pt>
                <c:pt idx="174">
                  <c:v>37</c:v>
                </c:pt>
                <c:pt idx="175">
                  <c:v>31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13</c:v>
                </c:pt>
                <c:pt idx="180">
                  <c:v>10</c:v>
                </c:pt>
                <c:pt idx="181">
                  <c:v>7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D-4A0A-A1D3-AFF9137E6A4C}"/>
            </c:ext>
          </c:extLst>
        </c:ser>
        <c:ser>
          <c:idx val="1"/>
          <c:order val="1"/>
          <c:tx>
            <c:strRef>
              <c:f>'jeddah Simualtion'!$C$1</c:f>
              <c:strCache>
                <c:ptCount val="1"/>
                <c:pt idx="0">
                  <c:v>G Fit</c:v>
                </c:pt>
              </c:strCache>
            </c:strRef>
          </c:tx>
          <c:marker>
            <c:symbol val="none"/>
          </c:marker>
          <c:xVal>
            <c:numRef>
              <c:f>'jeddah Simualtion'!$A$2:$A$210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'jeddah Simualtion'!$C$2:$C$210</c:f>
              <c:numCache>
                <c:formatCode>General</c:formatCode>
                <c:ptCount val="209"/>
                <c:pt idx="0">
                  <c:v>6.6055015474159869E-12</c:v>
                </c:pt>
                <c:pt idx="1">
                  <c:v>1.4712814295820259E-11</c:v>
                </c:pt>
                <c:pt idx="2">
                  <c:v>3.2508342867470653E-11</c:v>
                </c:pt>
                <c:pt idx="3">
                  <c:v>7.1252980156908925E-11</c:v>
                </c:pt>
                <c:pt idx="4">
                  <c:v>1.5492459116948738E-10</c:v>
                </c:pt>
                <c:pt idx="5">
                  <c:v>3.3415411033496724E-10</c:v>
                </c:pt>
                <c:pt idx="6">
                  <c:v>7.1496104552777006E-10</c:v>
                </c:pt>
                <c:pt idx="7">
                  <c:v>1.517494326171847E-9</c:v>
                </c:pt>
                <c:pt idx="8">
                  <c:v>3.1950738105681937E-9</c:v>
                </c:pt>
                <c:pt idx="9">
                  <c:v>6.6733490061774675E-9</c:v>
                </c:pt>
                <c:pt idx="10">
                  <c:v>1.3826616107022592E-8</c:v>
                </c:pt>
                <c:pt idx="11">
                  <c:v>2.8418234588547031E-8</c:v>
                </c:pt>
                <c:pt idx="12">
                  <c:v>5.7941189737809762E-8</c:v>
                </c:pt>
                <c:pt idx="13">
                  <c:v>1.1718899928250999E-7</c:v>
                </c:pt>
                <c:pt idx="14">
                  <c:v>2.3512315805908494E-7</c:v>
                </c:pt>
                <c:pt idx="15">
                  <c:v>4.6796469607985012E-7</c:v>
                </c:pt>
                <c:pt idx="16">
                  <c:v>9.2393176440060443E-7</c:v>
                </c:pt>
                <c:pt idx="17">
                  <c:v>1.8095718408586489E-6</c:v>
                </c:pt>
                <c:pt idx="18">
                  <c:v>3.515773467007508E-6</c:v>
                </c:pt>
                <c:pt idx="19">
                  <c:v>6.776025981862156E-6</c:v>
                </c:pt>
                <c:pt idx="20">
                  <c:v>1.295502825198848E-5</c:v>
                </c:pt>
                <c:pt idx="21">
                  <c:v>2.4570318704298985E-5</c:v>
                </c:pt>
                <c:pt idx="22">
                  <c:v>4.6226641167967468E-5</c:v>
                </c:pt>
                <c:pt idx="23">
                  <c:v>8.6274611268744681E-5</c:v>
                </c:pt>
                <c:pt idx="24">
                  <c:v>1.5972864486226161E-4</c:v>
                </c:pt>
                <c:pt idx="25">
                  <c:v>2.9335380563595974E-4</c:v>
                </c:pt>
                <c:pt idx="26">
                  <c:v>5.3445330822606604E-4</c:v>
                </c:pt>
                <c:pt idx="27">
                  <c:v>9.6591060923122021E-4</c:v>
                </c:pt>
                <c:pt idx="28">
                  <c:v>1.7317022703763852E-3</c:v>
                </c:pt>
                <c:pt idx="29">
                  <c:v>3.0797725228762537E-3</c:v>
                </c:pt>
                <c:pt idx="30">
                  <c:v>5.4334187503185267E-3</c:v>
                </c:pt>
                <c:pt idx="31">
                  <c:v>9.5090435813161064E-3</c:v>
                </c:pt>
                <c:pt idx="32">
                  <c:v>1.6508576328745986E-2</c:v>
                </c:pt>
                <c:pt idx="33">
                  <c:v>2.8430960360197228E-2</c:v>
                </c:pt>
                <c:pt idx="34">
                  <c:v>4.8571616921049138E-2</c:v>
                </c:pt>
                <c:pt idx="35">
                  <c:v>8.2315707627369519E-2</c:v>
                </c:pt>
                <c:pt idx="36">
                  <c:v>0.13838594835929971</c:v>
                </c:pt>
                <c:pt idx="37">
                  <c:v>0.23078649750438787</c:v>
                </c:pt>
                <c:pt idx="38">
                  <c:v>0.38180175612216644</c:v>
                </c:pt>
                <c:pt idx="39">
                  <c:v>0.62657717537800128</c:v>
                </c:pt>
                <c:pt idx="40">
                  <c:v>1.0200473761818158</c:v>
                </c:pt>
                <c:pt idx="41">
                  <c:v>1.64730963688782</c:v>
                </c:pt>
                <c:pt idx="42">
                  <c:v>2.6389992004813427</c:v>
                </c:pt>
                <c:pt idx="43">
                  <c:v>4.1938452545557352</c:v>
                </c:pt>
                <c:pt idx="44">
                  <c:v>6.6114187992600897</c:v>
                </c:pt>
                <c:pt idx="45">
                  <c:v>10.339179101330497</c:v>
                </c:pt>
                <c:pt idx="46">
                  <c:v>16.039342901685444</c:v>
                </c:pt>
                <c:pt idx="47">
                  <c:v>24.682901458667686</c:v>
                </c:pt>
                <c:pt idx="48">
                  <c:v>37.680353642398345</c:v>
                </c:pt>
                <c:pt idx="49">
                  <c:v>57.061456701749073</c:v>
                </c:pt>
                <c:pt idx="50">
                  <c:v>85.719546003683845</c:v>
                </c:pt>
                <c:pt idx="51">
                  <c:v>127.73972991119254</c:v>
                </c:pt>
                <c:pt idx="52">
                  <c:v>188.83445902849428</c:v>
                </c:pt>
                <c:pt idx="53">
                  <c:v>276.91445514858913</c:v>
                </c:pt>
                <c:pt idx="54">
                  <c:v>402.82751643573147</c:v>
                </c:pt>
                <c:pt idx="55">
                  <c:v>581.30191578454924</c:v>
                </c:pt>
                <c:pt idx="56">
                  <c:v>832.13445244129787</c:v>
                </c:pt>
                <c:pt idx="57">
                  <c:v>1181.6650096259343</c:v>
                </c:pt>
                <c:pt idx="58">
                  <c:v>1664.5788486057991</c:v>
                </c:pt>
                <c:pt idx="59">
                  <c:v>2326.0738099804107</c:v>
                </c:pt>
                <c:pt idx="60">
                  <c:v>3224.4209526880181</c:v>
                </c:pt>
                <c:pt idx="61">
                  <c:v>4433.9327441002988</c:v>
                </c:pt>
                <c:pt idx="62">
                  <c:v>6048.3315734302287</c:v>
                </c:pt>
                <c:pt idx="63">
                  <c:v>8184.4821371221806</c:v>
                </c:pt>
                <c:pt idx="64">
                  <c:v>10986.413543771972</c:v>
                </c:pt>
                <c:pt idx="65">
                  <c:v>14629.510777990397</c:v>
                </c:pt>
                <c:pt idx="66">
                  <c:v>19324.701200247</c:v>
                </c:pt>
                <c:pt idx="67">
                  <c:v>25322.401787801973</c:v>
                </c:pt>
                <c:pt idx="68">
                  <c:v>32915.929752110038</c:v>
                </c:pt>
                <c:pt idx="69">
                  <c:v>42444.017186707548</c:v>
                </c:pt>
                <c:pt idx="70">
                  <c:v>54292.014970422249</c:v>
                </c:pt>
                <c:pt idx="71">
                  <c:v>68891.32887956241</c:v>
                </c:pt>
                <c:pt idx="72">
                  <c:v>86716.609193570708</c:v>
                </c:pt>
                <c:pt idx="73">
                  <c:v>108280.221805412</c:v>
                </c:pt>
                <c:pt idx="74">
                  <c:v>134123.57144325908</c:v>
                </c:pt>
                <c:pt idx="75">
                  <c:v>164804.93239580226</c:v>
                </c:pt>
                <c:pt idx="76">
                  <c:v>200883.57334612324</c:v>
                </c:pt>
                <c:pt idx="77">
                  <c:v>242900.14174843891</c:v>
                </c:pt>
                <c:pt idx="78">
                  <c:v>291353.49688879622</c:v>
                </c:pt>
                <c:pt idx="79">
                  <c:v>346674.44200316916</c:v>
                </c:pt>
                <c:pt idx="80">
                  <c:v>409197.09226261365</c:v>
                </c:pt>
                <c:pt idx="81">
                  <c:v>479128.90986815136</c:v>
                </c:pt>
                <c:pt idx="82">
                  <c:v>556520.71845058608</c:v>
                </c:pt>
                <c:pt idx="83">
                  <c:v>641238.25188332179</c:v>
                </c:pt>
                <c:pt idx="84">
                  <c:v>732936.97159208765</c:v>
                </c:pt>
                <c:pt idx="85">
                  <c:v>831041.97645912901</c:v>
                </c:pt>
                <c:pt idx="86">
                  <c:v>934734.80883376661</c:v>
                </c:pt>
                <c:pt idx="87">
                  <c:v>1042948.8133210881</c:v>
                </c:pt>
                <c:pt idx="88">
                  <c:v>1154374.424650406</c:v>
                </c:pt>
                <c:pt idx="89">
                  <c:v>1267475.3500351026</c:v>
                </c:pt>
                <c:pt idx="90">
                  <c:v>1380516.0844542366</c:v>
                </c:pt>
                <c:pt idx="91">
                  <c:v>1491600.5801905573</c:v>
                </c:pt>
                <c:pt idx="92">
                  <c:v>1598721.2212580994</c:v>
                </c:pt>
                <c:pt idx="93">
                  <c:v>1699816.5738975799</c:v>
                </c:pt>
                <c:pt idx="94">
                  <c:v>1792835.746052494</c:v>
                </c:pt>
                <c:pt idx="95">
                  <c:v>1875806.6426220925</c:v>
                </c:pt>
                <c:pt idx="96">
                  <c:v>1946904.9967583332</c:v>
                </c:pt>
                <c:pt idx="97">
                  <c:v>2004520.8299008268</c:v>
                </c:pt>
                <c:pt idx="98">
                  <c:v>2047318.9718421197</c:v>
                </c:pt>
                <c:pt idx="99">
                  <c:v>2074290.4687982006</c:v>
                </c:pt>
                <c:pt idx="100">
                  <c:v>2084792.1170061482</c:v>
                </c:pt>
                <c:pt idx="101">
                  <c:v>2078571.9591784508</c:v>
                </c:pt>
                <c:pt idx="102">
                  <c:v>2055779.3326424558</c:v>
                </c:pt>
                <c:pt idx="103">
                  <c:v>2016958.9096459944</c:v>
                </c:pt>
                <c:pt idx="104">
                  <c:v>1963029.0619142863</c:v>
                </c:pt>
                <c:pt idx="105">
                  <c:v>1895245.749419187</c:v>
                </c:pt>
                <c:pt idx="106">
                  <c:v>1815153.9158568315</c:v>
                </c:pt>
                <c:pt idx="107">
                  <c:v>1724529.0163093584</c:v>
                </c:pt>
                <c:pt idx="108">
                  <c:v>1625311.7637506814</c:v>
                </c:pt>
                <c:pt idx="109">
                  <c:v>1519539.4335443955</c:v>
                </c:pt>
                <c:pt idx="110">
                  <c:v>1409277.0991521364</c:v>
                </c:pt>
                <c:pt idx="111">
                  <c:v>1296551.9955557433</c:v>
                </c:pt>
                <c:pt idx="112">
                  <c:v>1183293.8429398565</c:v>
                </c:pt>
                <c:pt idx="113">
                  <c:v>1071283.448593688</c:v>
                </c:pt>
                <c:pt idx="114">
                  <c:v>962111.28556402517</c:v>
                </c:pt>
                <c:pt idx="115">
                  <c:v>857147.07282355998</c:v>
                </c:pt>
                <c:pt idx="116">
                  <c:v>757520.70422705414</c:v>
                </c:pt>
                <c:pt idx="117">
                  <c:v>664114.23881921952</c:v>
                </c:pt>
                <c:pt idx="118">
                  <c:v>577564.1120356397</c:v>
                </c:pt>
                <c:pt idx="119">
                  <c:v>498272.28482433222</c:v>
                </c:pt>
                <c:pt idx="120">
                  <c:v>426424.73313344165</c:v>
                </c:pt>
                <c:pt idx="121">
                  <c:v>362015.49942783517</c:v>
                </c:pt>
                <c:pt idx="122">
                  <c:v>304874.47612159775</c:v>
                </c:pt>
                <c:pt idx="123">
                  <c:v>254697.15432477981</c:v>
                </c:pt>
                <c:pt idx="124">
                  <c:v>211074.72975407692</c:v>
                </c:pt>
                <c:pt idx="125">
                  <c:v>173523.1866449315</c:v>
                </c:pt>
                <c:pt idx="126">
                  <c:v>141510.2541268747</c:v>
                </c:pt>
                <c:pt idx="127">
                  <c:v>114479.42269526467</c:v>
                </c:pt>
                <c:pt idx="128">
                  <c:v>91870.498726713166</c:v>
                </c:pt>
                <c:pt idx="129">
                  <c:v>73136.444058748748</c:v>
                </c:pt>
                <c:pt idx="130">
                  <c:v>57756.481883676497</c:v>
                </c:pt>
                <c:pt idx="131">
                  <c:v>45245.640983736666</c:v>
                </c:pt>
                <c:pt idx="132">
                  <c:v>35161.053791317041</c:v>
                </c:pt>
                <c:pt idx="133">
                  <c:v>27105.420154493182</c:v>
                </c:pt>
                <c:pt idx="134">
                  <c:v>20728.101569945869</c:v>
                </c:pt>
                <c:pt idx="135">
                  <c:v>15724.325891085316</c:v>
                </c:pt>
                <c:pt idx="136">
                  <c:v>11832.967390821686</c:v>
                </c:pt>
                <c:pt idx="137">
                  <c:v>8833.3293383267064</c:v>
                </c:pt>
                <c:pt idx="138">
                  <c:v>6541.303525185901</c:v>
                </c:pt>
                <c:pt idx="139">
                  <c:v>4805.2203055282398</c:v>
                </c:pt>
                <c:pt idx="140">
                  <c:v>3501.639473046419</c:v>
                </c:pt>
                <c:pt idx="141">
                  <c:v>2531.2712038543086</c:v>
                </c:pt>
                <c:pt idx="142">
                  <c:v>1815.1605798152057</c:v>
                </c:pt>
                <c:pt idx="143">
                  <c:v>1291.2209017822088</c:v>
                </c:pt>
                <c:pt idx="144">
                  <c:v>911.16109418901772</c:v>
                </c:pt>
                <c:pt idx="145">
                  <c:v>637.82114203248977</c:v>
                </c:pt>
                <c:pt idx="146">
                  <c:v>442.90621830078936</c:v>
                </c:pt>
                <c:pt idx="147">
                  <c:v>305.09407115721973</c:v>
                </c:pt>
                <c:pt idx="148">
                  <c:v>208.48023221839881</c:v>
                </c:pt>
                <c:pt idx="149">
                  <c:v>141.32048512364133</c:v>
                </c:pt>
                <c:pt idx="150">
                  <c:v>95.02863271775702</c:v>
                </c:pt>
                <c:pt idx="151">
                  <c:v>63.388863474226909</c:v>
                </c:pt>
                <c:pt idx="152">
                  <c:v>41.945036174792818</c:v>
                </c:pt>
                <c:pt idx="153">
                  <c:v>27.533239016827437</c:v>
                </c:pt>
                <c:pt idx="154">
                  <c:v>17.9284671610238</c:v>
                </c:pt>
                <c:pt idx="155">
                  <c:v>11.580788728899742</c:v>
                </c:pt>
                <c:pt idx="156">
                  <c:v>7.4206550010879466</c:v>
                </c:pt>
                <c:pt idx="157">
                  <c:v>4.7168869404180578</c:v>
                </c:pt>
                <c:pt idx="158">
                  <c:v>2.9742523678174848</c:v>
                </c:pt>
                <c:pt idx="159">
                  <c:v>1.8604126712207318</c:v>
                </c:pt>
                <c:pt idx="160">
                  <c:v>1.1543829007550146</c:v>
                </c:pt>
                <c:pt idx="161">
                  <c:v>0.71055811717621453</c:v>
                </c:pt>
                <c:pt idx="162">
                  <c:v>0.43386882778981228</c:v>
                </c:pt>
                <c:pt idx="163">
                  <c:v>0.2628006381079519</c:v>
                </c:pt>
                <c:pt idx="164">
                  <c:v>0.15790777199152489</c:v>
                </c:pt>
                <c:pt idx="165">
                  <c:v>9.4121690725660262E-2</c:v>
                </c:pt>
                <c:pt idx="166">
                  <c:v>5.5652548581119753E-2</c:v>
                </c:pt>
                <c:pt idx="167">
                  <c:v>3.2642958921928464E-2</c:v>
                </c:pt>
                <c:pt idx="168">
                  <c:v>1.8993416992848774E-2</c:v>
                </c:pt>
                <c:pt idx="169">
                  <c:v>1.09629090524086E-2</c:v>
                </c:pt>
                <c:pt idx="170">
                  <c:v>6.2770796999525808E-3</c:v>
                </c:pt>
                <c:pt idx="171">
                  <c:v>3.5653206791049965E-3</c:v>
                </c:pt>
                <c:pt idx="172">
                  <c:v>2.0088554002432751E-3</c:v>
                </c:pt>
                <c:pt idx="173">
                  <c:v>1.1228141552356995E-3</c:v>
                </c:pt>
                <c:pt idx="174">
                  <c:v>6.2255282030408612E-4</c:v>
                </c:pt>
                <c:pt idx="175">
                  <c:v>3.4241568823330698E-4</c:v>
                </c:pt>
                <c:pt idx="176">
                  <c:v>1.8682725251529386E-4</c:v>
                </c:pt>
                <c:pt idx="177">
                  <c:v>1.0111973516251874E-4</c:v>
                </c:pt>
                <c:pt idx="178">
                  <c:v>5.4292612937987808E-5</c:v>
                </c:pt>
                <c:pt idx="179">
                  <c:v>2.8917096673034501E-5</c:v>
                </c:pt>
                <c:pt idx="180">
                  <c:v>1.5278395703916132E-5</c:v>
                </c:pt>
                <c:pt idx="181">
                  <c:v>8.0077396428451551E-6</c:v>
                </c:pt>
                <c:pt idx="182">
                  <c:v>4.1634299158417847E-6</c:v>
                </c:pt>
                <c:pt idx="183">
                  <c:v>2.1473443608043905E-6</c:v>
                </c:pt>
                <c:pt idx="184">
                  <c:v>1.0986547992087852E-6</c:v>
                </c:pt>
                <c:pt idx="185">
                  <c:v>5.5760921443032814E-7</c:v>
                </c:pt>
                <c:pt idx="186">
                  <c:v>2.8074223304548351E-7</c:v>
                </c:pt>
                <c:pt idx="187">
                  <c:v>1.4021506631481805E-7</c:v>
                </c:pt>
                <c:pt idx="188">
                  <c:v>6.9468950361295672E-8</c:v>
                </c:pt>
                <c:pt idx="189">
                  <c:v>3.4142546986177952E-8</c:v>
                </c:pt>
                <c:pt idx="190">
                  <c:v>1.6646012562782252E-8</c:v>
                </c:pt>
                <c:pt idx="191">
                  <c:v>8.0507000081846187E-9</c:v>
                </c:pt>
                <c:pt idx="192">
                  <c:v>3.8624795520182354E-9</c:v>
                </c:pt>
                <c:pt idx="193">
                  <c:v>1.8382639322765795E-9</c:v>
                </c:pt>
                <c:pt idx="194">
                  <c:v>8.6787796630201252E-10</c:v>
                </c:pt>
                <c:pt idx="195">
                  <c:v>4.0646072044812552E-10</c:v>
                </c:pt>
                <c:pt idx="196">
                  <c:v>1.8883723210882346E-10</c:v>
                </c:pt>
                <c:pt idx="197">
                  <c:v>8.7029360671099529E-11</c:v>
                </c:pt>
                <c:pt idx="198">
                  <c:v>3.978808927470643E-11</c:v>
                </c:pt>
                <c:pt idx="199">
                  <c:v>1.8044693006344386E-11</c:v>
                </c:pt>
                <c:pt idx="200">
                  <c:v>8.1181119396869972E-12</c:v>
                </c:pt>
                <c:pt idx="201">
                  <c:v>3.62301136710612E-12</c:v>
                </c:pt>
                <c:pt idx="202">
                  <c:v>1.6039598071998201E-12</c:v>
                </c:pt>
                <c:pt idx="203">
                  <c:v>7.0441142222113928E-13</c:v>
                </c:pt>
                <c:pt idx="204">
                  <c:v>3.0687988399259026E-13</c:v>
                </c:pt>
                <c:pt idx="205">
                  <c:v>1.3262322260776826E-13</c:v>
                </c:pt>
                <c:pt idx="206">
                  <c:v>5.6856465146465326E-14</c:v>
                </c:pt>
                <c:pt idx="207">
                  <c:v>2.4179608111574374E-14</c:v>
                </c:pt>
                <c:pt idx="208">
                  <c:v>1.0200648524566534E-14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D-4A0A-A1D3-AFF9137E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9184"/>
        <c:axId val="162990720"/>
      </c:scatterChart>
      <c:valAx>
        <c:axId val="1629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90720"/>
        <c:crosses val="autoZero"/>
        <c:crossBetween val="midCat"/>
      </c:valAx>
      <c:valAx>
        <c:axId val="1629907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8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721732019678444"/>
          <c:y val="0.23036614173228345"/>
          <c:w val="0.13635584137191853"/>
          <c:h val="0.1181889763779527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Riyad!$C$1</c:f>
              <c:strCache>
                <c:ptCount val="1"/>
                <c:pt idx="0">
                  <c:v>infections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3811625032019532"/>
                  <c:y val="-0.65548278932093729"/>
                </c:manualLayout>
              </c:layout>
              <c:numFmt formatCode="General" sourceLinked="0"/>
            </c:trendlineLbl>
          </c:trendline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1985135521426244"/>
                  <c:y val="-0.48263577185010481"/>
                </c:manualLayout>
              </c:layout>
              <c:numFmt formatCode="General" sourceLinked="0"/>
            </c:trendlineLbl>
          </c:trendline>
          <c:xVal>
            <c:strRef>
              <c:f>Riyad!$B$2:$B$210</c:f>
              <c:strCache>
                <c:ptCount val="209"/>
                <c:pt idx="0">
                  <c:v>20-03-13</c:v>
                </c:pt>
                <c:pt idx="1">
                  <c:v>20-03-14</c:v>
                </c:pt>
                <c:pt idx="2">
                  <c:v>20-03-15</c:v>
                </c:pt>
                <c:pt idx="3">
                  <c:v>20-03-16</c:v>
                </c:pt>
                <c:pt idx="4">
                  <c:v>20-03-17</c:v>
                </c:pt>
                <c:pt idx="5">
                  <c:v>20-03-18</c:v>
                </c:pt>
                <c:pt idx="6">
                  <c:v>20-03-19</c:v>
                </c:pt>
                <c:pt idx="7">
                  <c:v>20-03-20</c:v>
                </c:pt>
                <c:pt idx="8">
                  <c:v>20-03-21</c:v>
                </c:pt>
                <c:pt idx="9">
                  <c:v>20-03-22</c:v>
                </c:pt>
                <c:pt idx="10">
                  <c:v>20-03-23</c:v>
                </c:pt>
                <c:pt idx="11">
                  <c:v>20-03-24</c:v>
                </c:pt>
                <c:pt idx="12">
                  <c:v>20-03-25</c:v>
                </c:pt>
                <c:pt idx="13">
                  <c:v>20-03-26</c:v>
                </c:pt>
                <c:pt idx="14">
                  <c:v>20-03-27</c:v>
                </c:pt>
                <c:pt idx="15">
                  <c:v>20-03-28</c:v>
                </c:pt>
                <c:pt idx="16">
                  <c:v>20-03-29</c:v>
                </c:pt>
                <c:pt idx="17">
                  <c:v>20-03-30</c:v>
                </c:pt>
                <c:pt idx="18">
                  <c:v>20-03-31</c:v>
                </c:pt>
                <c:pt idx="19">
                  <c:v>20-04-01</c:v>
                </c:pt>
                <c:pt idx="20">
                  <c:v>20-04-02</c:v>
                </c:pt>
                <c:pt idx="21">
                  <c:v>20-04-03</c:v>
                </c:pt>
                <c:pt idx="22">
                  <c:v>20-04-04</c:v>
                </c:pt>
                <c:pt idx="23">
                  <c:v>20-04-05</c:v>
                </c:pt>
                <c:pt idx="24">
                  <c:v>20-04-06</c:v>
                </c:pt>
                <c:pt idx="25">
                  <c:v>20-04-07</c:v>
                </c:pt>
                <c:pt idx="26">
                  <c:v>20-04-08</c:v>
                </c:pt>
                <c:pt idx="27">
                  <c:v>20-04-09</c:v>
                </c:pt>
                <c:pt idx="28">
                  <c:v>20-04-10</c:v>
                </c:pt>
                <c:pt idx="29">
                  <c:v>20-04-11</c:v>
                </c:pt>
                <c:pt idx="30">
                  <c:v>20-04-12</c:v>
                </c:pt>
                <c:pt idx="31">
                  <c:v>20-04-13</c:v>
                </c:pt>
                <c:pt idx="32">
                  <c:v>20-04-14</c:v>
                </c:pt>
                <c:pt idx="33">
                  <c:v>20-04-15</c:v>
                </c:pt>
                <c:pt idx="34">
                  <c:v>20-04-16</c:v>
                </c:pt>
                <c:pt idx="35">
                  <c:v>20-04-17</c:v>
                </c:pt>
                <c:pt idx="36">
                  <c:v>20-04-18</c:v>
                </c:pt>
                <c:pt idx="37">
                  <c:v>20-04-19</c:v>
                </c:pt>
                <c:pt idx="38">
                  <c:v>20-04-20</c:v>
                </c:pt>
                <c:pt idx="39">
                  <c:v>20-04-21</c:v>
                </c:pt>
                <c:pt idx="40">
                  <c:v>20-04-22</c:v>
                </c:pt>
                <c:pt idx="41">
                  <c:v>20-04-23</c:v>
                </c:pt>
                <c:pt idx="42">
                  <c:v>20-04-24</c:v>
                </c:pt>
                <c:pt idx="43">
                  <c:v>20-04-25</c:v>
                </c:pt>
                <c:pt idx="44">
                  <c:v>20-04-26</c:v>
                </c:pt>
                <c:pt idx="45">
                  <c:v>20-04-27</c:v>
                </c:pt>
                <c:pt idx="46">
                  <c:v>20-04-28</c:v>
                </c:pt>
                <c:pt idx="47">
                  <c:v>20-04-29</c:v>
                </c:pt>
                <c:pt idx="48">
                  <c:v>20-04-30</c:v>
                </c:pt>
                <c:pt idx="49">
                  <c:v>20-05-01</c:v>
                </c:pt>
                <c:pt idx="50">
                  <c:v>20-05-02</c:v>
                </c:pt>
                <c:pt idx="51">
                  <c:v>20-05-03</c:v>
                </c:pt>
                <c:pt idx="52">
                  <c:v>20-05-04</c:v>
                </c:pt>
                <c:pt idx="53">
                  <c:v>20-05-05</c:v>
                </c:pt>
                <c:pt idx="54">
                  <c:v>20-05-06</c:v>
                </c:pt>
                <c:pt idx="55">
                  <c:v>20-05-07</c:v>
                </c:pt>
                <c:pt idx="56">
                  <c:v>20-05-08</c:v>
                </c:pt>
                <c:pt idx="57">
                  <c:v>20-05-09</c:v>
                </c:pt>
                <c:pt idx="58">
                  <c:v>20-05-10</c:v>
                </c:pt>
                <c:pt idx="59">
                  <c:v>20-05-11</c:v>
                </c:pt>
                <c:pt idx="60">
                  <c:v>20-05-12</c:v>
                </c:pt>
                <c:pt idx="61">
                  <c:v>20-05-13</c:v>
                </c:pt>
                <c:pt idx="62">
                  <c:v>20-05-14</c:v>
                </c:pt>
                <c:pt idx="63">
                  <c:v>20-05-15</c:v>
                </c:pt>
                <c:pt idx="64">
                  <c:v>20-05-16</c:v>
                </c:pt>
                <c:pt idx="65">
                  <c:v>20-05-17</c:v>
                </c:pt>
                <c:pt idx="66">
                  <c:v>20-05-18</c:v>
                </c:pt>
                <c:pt idx="67">
                  <c:v>20-05-19</c:v>
                </c:pt>
                <c:pt idx="68">
                  <c:v>20-05-20</c:v>
                </c:pt>
                <c:pt idx="69">
                  <c:v>20-05-21</c:v>
                </c:pt>
                <c:pt idx="70">
                  <c:v>20-05-22</c:v>
                </c:pt>
                <c:pt idx="71">
                  <c:v>20-05-23</c:v>
                </c:pt>
                <c:pt idx="72">
                  <c:v>20-05-24</c:v>
                </c:pt>
                <c:pt idx="73">
                  <c:v>20-05-25</c:v>
                </c:pt>
                <c:pt idx="74">
                  <c:v>20-05-26</c:v>
                </c:pt>
                <c:pt idx="75">
                  <c:v>20-05-27</c:v>
                </c:pt>
                <c:pt idx="76">
                  <c:v>20-05-28</c:v>
                </c:pt>
                <c:pt idx="77">
                  <c:v>20-05-29</c:v>
                </c:pt>
                <c:pt idx="78">
                  <c:v>20-05-30</c:v>
                </c:pt>
                <c:pt idx="79">
                  <c:v>20-05-31</c:v>
                </c:pt>
                <c:pt idx="80">
                  <c:v>20-06-01</c:v>
                </c:pt>
                <c:pt idx="81">
                  <c:v>20-06-02</c:v>
                </c:pt>
                <c:pt idx="82">
                  <c:v>20-06-03</c:v>
                </c:pt>
                <c:pt idx="83">
                  <c:v>20-06-04</c:v>
                </c:pt>
                <c:pt idx="84">
                  <c:v>20-06-05</c:v>
                </c:pt>
                <c:pt idx="85">
                  <c:v>20-06-06</c:v>
                </c:pt>
                <c:pt idx="86">
                  <c:v>20-06-07</c:v>
                </c:pt>
                <c:pt idx="87">
                  <c:v>20-06-08</c:v>
                </c:pt>
                <c:pt idx="88">
                  <c:v>20-06-09</c:v>
                </c:pt>
                <c:pt idx="89">
                  <c:v>20-06-10</c:v>
                </c:pt>
                <c:pt idx="90">
                  <c:v>20-06-11</c:v>
                </c:pt>
                <c:pt idx="91">
                  <c:v>20-06-12</c:v>
                </c:pt>
                <c:pt idx="92">
                  <c:v>20-06-13</c:v>
                </c:pt>
                <c:pt idx="93">
                  <c:v>20-06-14</c:v>
                </c:pt>
                <c:pt idx="94">
                  <c:v>20-06-15</c:v>
                </c:pt>
                <c:pt idx="95">
                  <c:v>20-06-16</c:v>
                </c:pt>
                <c:pt idx="96">
                  <c:v>20-06-17</c:v>
                </c:pt>
                <c:pt idx="97">
                  <c:v>20-06-18</c:v>
                </c:pt>
                <c:pt idx="98">
                  <c:v>20-06-19</c:v>
                </c:pt>
                <c:pt idx="99">
                  <c:v>20-06-20</c:v>
                </c:pt>
                <c:pt idx="100">
                  <c:v>20-06-21</c:v>
                </c:pt>
                <c:pt idx="101">
                  <c:v>20-06-22</c:v>
                </c:pt>
                <c:pt idx="102">
                  <c:v>20-06-23</c:v>
                </c:pt>
                <c:pt idx="103">
                  <c:v>20-06-24</c:v>
                </c:pt>
                <c:pt idx="104">
                  <c:v>20-06-25</c:v>
                </c:pt>
                <c:pt idx="105">
                  <c:v>20-06-26</c:v>
                </c:pt>
                <c:pt idx="106">
                  <c:v>20-06-27</c:v>
                </c:pt>
                <c:pt idx="107">
                  <c:v>20-06-28</c:v>
                </c:pt>
                <c:pt idx="108">
                  <c:v>20-06-29</c:v>
                </c:pt>
                <c:pt idx="109">
                  <c:v>20-06-30</c:v>
                </c:pt>
                <c:pt idx="110">
                  <c:v>20-07-01</c:v>
                </c:pt>
                <c:pt idx="111">
                  <c:v>20-07-02</c:v>
                </c:pt>
                <c:pt idx="112">
                  <c:v>20-07-03</c:v>
                </c:pt>
                <c:pt idx="113">
                  <c:v>20-07-04</c:v>
                </c:pt>
                <c:pt idx="114">
                  <c:v>20-07-05</c:v>
                </c:pt>
                <c:pt idx="115">
                  <c:v>20-07-06</c:v>
                </c:pt>
                <c:pt idx="116">
                  <c:v>20-07-07</c:v>
                </c:pt>
                <c:pt idx="117">
                  <c:v>20-07-08</c:v>
                </c:pt>
                <c:pt idx="118">
                  <c:v>20-07-09</c:v>
                </c:pt>
                <c:pt idx="119">
                  <c:v>20-07-10</c:v>
                </c:pt>
                <c:pt idx="120">
                  <c:v>20-07-11</c:v>
                </c:pt>
                <c:pt idx="121">
                  <c:v>20-07-12</c:v>
                </c:pt>
                <c:pt idx="122">
                  <c:v>20-07-13</c:v>
                </c:pt>
                <c:pt idx="123">
                  <c:v>20-07-14</c:v>
                </c:pt>
                <c:pt idx="124">
                  <c:v>20-07-15</c:v>
                </c:pt>
                <c:pt idx="125">
                  <c:v>20-07-16</c:v>
                </c:pt>
                <c:pt idx="126">
                  <c:v>20-07-17</c:v>
                </c:pt>
                <c:pt idx="127">
                  <c:v>20-07-18</c:v>
                </c:pt>
                <c:pt idx="128">
                  <c:v>20-07-19</c:v>
                </c:pt>
                <c:pt idx="129">
                  <c:v>20-07-20</c:v>
                </c:pt>
                <c:pt idx="130">
                  <c:v>20-07-21</c:v>
                </c:pt>
                <c:pt idx="131">
                  <c:v>20-07-22</c:v>
                </c:pt>
                <c:pt idx="132">
                  <c:v>20-07-23</c:v>
                </c:pt>
                <c:pt idx="133">
                  <c:v>20-07-24</c:v>
                </c:pt>
                <c:pt idx="134">
                  <c:v>20-07-25</c:v>
                </c:pt>
                <c:pt idx="135">
                  <c:v>20-07-26</c:v>
                </c:pt>
                <c:pt idx="136">
                  <c:v>20-07-27</c:v>
                </c:pt>
                <c:pt idx="137">
                  <c:v>20-07-28</c:v>
                </c:pt>
                <c:pt idx="138">
                  <c:v>20-07-29</c:v>
                </c:pt>
                <c:pt idx="139">
                  <c:v>20-07-30</c:v>
                </c:pt>
                <c:pt idx="140">
                  <c:v>20-07-31</c:v>
                </c:pt>
                <c:pt idx="141">
                  <c:v>20-08-01</c:v>
                </c:pt>
                <c:pt idx="142">
                  <c:v>20-08-02</c:v>
                </c:pt>
                <c:pt idx="143">
                  <c:v>20-08-03</c:v>
                </c:pt>
                <c:pt idx="144">
                  <c:v>20-08-04</c:v>
                </c:pt>
                <c:pt idx="145">
                  <c:v>20-08-05</c:v>
                </c:pt>
                <c:pt idx="146">
                  <c:v>20-08-06</c:v>
                </c:pt>
                <c:pt idx="147">
                  <c:v>20-08-07</c:v>
                </c:pt>
                <c:pt idx="148">
                  <c:v>20-08-08</c:v>
                </c:pt>
                <c:pt idx="149">
                  <c:v>20-08-09</c:v>
                </c:pt>
                <c:pt idx="150">
                  <c:v>20-08-10</c:v>
                </c:pt>
                <c:pt idx="151">
                  <c:v>20-08-11</c:v>
                </c:pt>
                <c:pt idx="152">
                  <c:v>20-08-12</c:v>
                </c:pt>
                <c:pt idx="153">
                  <c:v>20-08-13</c:v>
                </c:pt>
                <c:pt idx="154">
                  <c:v>20-08-14</c:v>
                </c:pt>
                <c:pt idx="155">
                  <c:v>20-08-15</c:v>
                </c:pt>
                <c:pt idx="156">
                  <c:v>20-08-16</c:v>
                </c:pt>
                <c:pt idx="157">
                  <c:v>20-08-17</c:v>
                </c:pt>
                <c:pt idx="158">
                  <c:v>20-08-18</c:v>
                </c:pt>
                <c:pt idx="159">
                  <c:v>20-08-19</c:v>
                </c:pt>
                <c:pt idx="160">
                  <c:v>20-08-20</c:v>
                </c:pt>
                <c:pt idx="161">
                  <c:v>20-08-21</c:v>
                </c:pt>
                <c:pt idx="162">
                  <c:v>20-08-22</c:v>
                </c:pt>
                <c:pt idx="163">
                  <c:v>20-08-23</c:v>
                </c:pt>
                <c:pt idx="164">
                  <c:v>20-08-24</c:v>
                </c:pt>
                <c:pt idx="165">
                  <c:v>20-08-25</c:v>
                </c:pt>
                <c:pt idx="166">
                  <c:v>20-08-26</c:v>
                </c:pt>
                <c:pt idx="167">
                  <c:v>20-08-27</c:v>
                </c:pt>
                <c:pt idx="168">
                  <c:v>20-08-28</c:v>
                </c:pt>
                <c:pt idx="169">
                  <c:v>20-08-29</c:v>
                </c:pt>
                <c:pt idx="170">
                  <c:v>20-08-30</c:v>
                </c:pt>
                <c:pt idx="171">
                  <c:v>20-08-31</c:v>
                </c:pt>
                <c:pt idx="172">
                  <c:v>20-09-01</c:v>
                </c:pt>
                <c:pt idx="173">
                  <c:v>20-09-02</c:v>
                </c:pt>
                <c:pt idx="174">
                  <c:v>20-09-03</c:v>
                </c:pt>
                <c:pt idx="175">
                  <c:v>20-09-04</c:v>
                </c:pt>
                <c:pt idx="176">
                  <c:v>20-09-05</c:v>
                </c:pt>
                <c:pt idx="177">
                  <c:v>20-09-06</c:v>
                </c:pt>
                <c:pt idx="178">
                  <c:v>20-09-07</c:v>
                </c:pt>
                <c:pt idx="179">
                  <c:v>20-09-08</c:v>
                </c:pt>
                <c:pt idx="180">
                  <c:v>20-09-09</c:v>
                </c:pt>
                <c:pt idx="181">
                  <c:v>20-09-10</c:v>
                </c:pt>
                <c:pt idx="182">
                  <c:v>20-09-11</c:v>
                </c:pt>
                <c:pt idx="183">
                  <c:v>20-09-12</c:v>
                </c:pt>
                <c:pt idx="184">
                  <c:v>20-09-13</c:v>
                </c:pt>
                <c:pt idx="185">
                  <c:v>20-09-14</c:v>
                </c:pt>
                <c:pt idx="186">
                  <c:v>20-09-15</c:v>
                </c:pt>
                <c:pt idx="187">
                  <c:v>20-09-16</c:v>
                </c:pt>
                <c:pt idx="188">
                  <c:v>20-09-17</c:v>
                </c:pt>
                <c:pt idx="189">
                  <c:v>20-09-18</c:v>
                </c:pt>
                <c:pt idx="190">
                  <c:v>20-09-19</c:v>
                </c:pt>
                <c:pt idx="191">
                  <c:v>20-09-20</c:v>
                </c:pt>
                <c:pt idx="192">
                  <c:v>20-09-21</c:v>
                </c:pt>
                <c:pt idx="193">
                  <c:v>20-09-22</c:v>
                </c:pt>
                <c:pt idx="194">
                  <c:v>20-09-23</c:v>
                </c:pt>
                <c:pt idx="195">
                  <c:v>20-09-24</c:v>
                </c:pt>
                <c:pt idx="196">
                  <c:v>20-09-25</c:v>
                </c:pt>
                <c:pt idx="197">
                  <c:v>20-09-26</c:v>
                </c:pt>
                <c:pt idx="198">
                  <c:v>20-09-27</c:v>
                </c:pt>
                <c:pt idx="199">
                  <c:v>20-09-28</c:v>
                </c:pt>
                <c:pt idx="200">
                  <c:v>20-09-29</c:v>
                </c:pt>
                <c:pt idx="201">
                  <c:v>20-09-30</c:v>
                </c:pt>
                <c:pt idx="202">
                  <c:v>20-10-01</c:v>
                </c:pt>
                <c:pt idx="203">
                  <c:v>20-10-02</c:v>
                </c:pt>
                <c:pt idx="204">
                  <c:v>20-10-03</c:v>
                </c:pt>
                <c:pt idx="205">
                  <c:v>20-10-04</c:v>
                </c:pt>
                <c:pt idx="206">
                  <c:v>20-10-05</c:v>
                </c:pt>
                <c:pt idx="207">
                  <c:v>20-10-06</c:v>
                </c:pt>
                <c:pt idx="208">
                  <c:v>20-10-07</c:v>
                </c:pt>
              </c:strCache>
            </c:strRef>
          </c:xVal>
          <c:yVal>
            <c:numRef>
              <c:f>Riyad!$C$2:$C$210</c:f>
              <c:numCache>
                <c:formatCode>General</c:formatCode>
                <c:ptCount val="209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49</c:v>
                </c:pt>
                <c:pt idx="8">
                  <c:v>36</c:v>
                </c:pt>
                <c:pt idx="9">
                  <c:v>34</c:v>
                </c:pt>
                <c:pt idx="10">
                  <c:v>18</c:v>
                </c:pt>
                <c:pt idx="11">
                  <c:v>69</c:v>
                </c:pt>
                <c:pt idx="12">
                  <c:v>83</c:v>
                </c:pt>
                <c:pt idx="13">
                  <c:v>34</c:v>
                </c:pt>
                <c:pt idx="14">
                  <c:v>46</c:v>
                </c:pt>
                <c:pt idx="15">
                  <c:v>41</c:v>
                </c:pt>
                <c:pt idx="16">
                  <c:v>27</c:v>
                </c:pt>
                <c:pt idx="17">
                  <c:v>22</c:v>
                </c:pt>
                <c:pt idx="18">
                  <c:v>33</c:v>
                </c:pt>
                <c:pt idx="19">
                  <c:v>7</c:v>
                </c:pt>
                <c:pt idx="20">
                  <c:v>7</c:v>
                </c:pt>
                <c:pt idx="21">
                  <c:v>13</c:v>
                </c:pt>
                <c:pt idx="22">
                  <c:v>80</c:v>
                </c:pt>
                <c:pt idx="23">
                  <c:v>36</c:v>
                </c:pt>
                <c:pt idx="24">
                  <c:v>65</c:v>
                </c:pt>
                <c:pt idx="25">
                  <c:v>97</c:v>
                </c:pt>
                <c:pt idx="26">
                  <c:v>83</c:v>
                </c:pt>
                <c:pt idx="27">
                  <c:v>69</c:v>
                </c:pt>
                <c:pt idx="28">
                  <c:v>76</c:v>
                </c:pt>
                <c:pt idx="29">
                  <c:v>198</c:v>
                </c:pt>
                <c:pt idx="30">
                  <c:v>118</c:v>
                </c:pt>
                <c:pt idx="31">
                  <c:v>114</c:v>
                </c:pt>
                <c:pt idx="32">
                  <c:v>56</c:v>
                </c:pt>
                <c:pt idx="33">
                  <c:v>84</c:v>
                </c:pt>
                <c:pt idx="34">
                  <c:v>24</c:v>
                </c:pt>
                <c:pt idx="35">
                  <c:v>225</c:v>
                </c:pt>
                <c:pt idx="36">
                  <c:v>85</c:v>
                </c:pt>
                <c:pt idx="37">
                  <c:v>200</c:v>
                </c:pt>
                <c:pt idx="38">
                  <c:v>148</c:v>
                </c:pt>
                <c:pt idx="39">
                  <c:v>164</c:v>
                </c:pt>
                <c:pt idx="40">
                  <c:v>157</c:v>
                </c:pt>
                <c:pt idx="41">
                  <c:v>131</c:v>
                </c:pt>
                <c:pt idx="42">
                  <c:v>170</c:v>
                </c:pt>
                <c:pt idx="43">
                  <c:v>267</c:v>
                </c:pt>
                <c:pt idx="44">
                  <c:v>178</c:v>
                </c:pt>
                <c:pt idx="45">
                  <c:v>171</c:v>
                </c:pt>
                <c:pt idx="46">
                  <c:v>203</c:v>
                </c:pt>
                <c:pt idx="47">
                  <c:v>440</c:v>
                </c:pt>
                <c:pt idx="48">
                  <c:v>282</c:v>
                </c:pt>
                <c:pt idx="49">
                  <c:v>161</c:v>
                </c:pt>
                <c:pt idx="50">
                  <c:v>109</c:v>
                </c:pt>
                <c:pt idx="51">
                  <c:v>131</c:v>
                </c:pt>
                <c:pt idx="52">
                  <c:v>230</c:v>
                </c:pt>
                <c:pt idx="53">
                  <c:v>149</c:v>
                </c:pt>
                <c:pt idx="54">
                  <c:v>194</c:v>
                </c:pt>
                <c:pt idx="55">
                  <c:v>142</c:v>
                </c:pt>
                <c:pt idx="56">
                  <c:v>316</c:v>
                </c:pt>
                <c:pt idx="57">
                  <c:v>363</c:v>
                </c:pt>
                <c:pt idx="58">
                  <c:v>520</c:v>
                </c:pt>
                <c:pt idx="59">
                  <c:v>443</c:v>
                </c:pt>
                <c:pt idx="60">
                  <c:v>673</c:v>
                </c:pt>
                <c:pt idx="61">
                  <c:v>478</c:v>
                </c:pt>
                <c:pt idx="62">
                  <c:v>419</c:v>
                </c:pt>
                <c:pt idx="63">
                  <c:v>839</c:v>
                </c:pt>
                <c:pt idx="64">
                  <c:v>488</c:v>
                </c:pt>
                <c:pt idx="65">
                  <c:v>642</c:v>
                </c:pt>
                <c:pt idx="66">
                  <c:v>730</c:v>
                </c:pt>
                <c:pt idx="67">
                  <c:v>815</c:v>
                </c:pt>
                <c:pt idx="68">
                  <c:v>714</c:v>
                </c:pt>
                <c:pt idx="69">
                  <c:v>856</c:v>
                </c:pt>
                <c:pt idx="70">
                  <c:v>794</c:v>
                </c:pt>
                <c:pt idx="71">
                  <c:v>742</c:v>
                </c:pt>
                <c:pt idx="72">
                  <c:v>765</c:v>
                </c:pt>
                <c:pt idx="73">
                  <c:v>789</c:v>
                </c:pt>
                <c:pt idx="74">
                  <c:v>739</c:v>
                </c:pt>
                <c:pt idx="75">
                  <c:v>611</c:v>
                </c:pt>
                <c:pt idx="76">
                  <c:v>483</c:v>
                </c:pt>
                <c:pt idx="77">
                  <c:v>679</c:v>
                </c:pt>
                <c:pt idx="78">
                  <c:v>504</c:v>
                </c:pt>
                <c:pt idx="79">
                  <c:v>668</c:v>
                </c:pt>
                <c:pt idx="80">
                  <c:v>556</c:v>
                </c:pt>
                <c:pt idx="81">
                  <c:v>683</c:v>
                </c:pt>
                <c:pt idx="82">
                  <c:v>675</c:v>
                </c:pt>
                <c:pt idx="83">
                  <c:v>719</c:v>
                </c:pt>
                <c:pt idx="84">
                  <c:v>900</c:v>
                </c:pt>
                <c:pt idx="85">
                  <c:v>717</c:v>
                </c:pt>
                <c:pt idx="86">
                  <c:v>746</c:v>
                </c:pt>
                <c:pt idx="87" formatCode="#,##0">
                  <c:v>1099</c:v>
                </c:pt>
                <c:pt idx="88" formatCode="#,##0">
                  <c:v>1317</c:v>
                </c:pt>
                <c:pt idx="89" formatCode="#,##0">
                  <c:v>1431</c:v>
                </c:pt>
                <c:pt idx="90" formatCode="#,##0">
                  <c:v>1584</c:v>
                </c:pt>
                <c:pt idx="91" formatCode="#,##0">
                  <c:v>1089</c:v>
                </c:pt>
                <c:pt idx="92" formatCode="#,##0">
                  <c:v>1735</c:v>
                </c:pt>
                <c:pt idx="93" formatCode="#,##0">
                  <c:v>1658</c:v>
                </c:pt>
                <c:pt idx="94" formatCode="#,##0">
                  <c:v>1629</c:v>
                </c:pt>
                <c:pt idx="95" formatCode="#,##0">
                  <c:v>2371</c:v>
                </c:pt>
                <c:pt idx="96" formatCode="#,##0">
                  <c:v>1442</c:v>
                </c:pt>
                <c:pt idx="97" formatCode="#,##0">
                  <c:v>1091</c:v>
                </c:pt>
                <c:pt idx="98">
                  <c:v>740</c:v>
                </c:pt>
                <c:pt idx="99">
                  <c:v>668</c:v>
                </c:pt>
                <c:pt idx="100">
                  <c:v>438</c:v>
                </c:pt>
                <c:pt idx="101">
                  <c:v>299</c:v>
                </c:pt>
                <c:pt idx="102">
                  <c:v>225</c:v>
                </c:pt>
                <c:pt idx="103">
                  <c:v>241</c:v>
                </c:pt>
                <c:pt idx="104">
                  <c:v>217</c:v>
                </c:pt>
                <c:pt idx="105">
                  <c:v>181</c:v>
                </c:pt>
                <c:pt idx="106">
                  <c:v>389</c:v>
                </c:pt>
                <c:pt idx="107">
                  <c:v>363</c:v>
                </c:pt>
                <c:pt idx="108">
                  <c:v>342</c:v>
                </c:pt>
                <c:pt idx="109">
                  <c:v>401</c:v>
                </c:pt>
                <c:pt idx="110">
                  <c:v>397</c:v>
                </c:pt>
                <c:pt idx="111">
                  <c:v>383</c:v>
                </c:pt>
                <c:pt idx="112">
                  <c:v>360</c:v>
                </c:pt>
                <c:pt idx="113">
                  <c:v>332</c:v>
                </c:pt>
                <c:pt idx="114">
                  <c:v>330</c:v>
                </c:pt>
                <c:pt idx="115">
                  <c:v>308</c:v>
                </c:pt>
                <c:pt idx="116">
                  <c:v>288</c:v>
                </c:pt>
                <c:pt idx="117">
                  <c:v>364</c:v>
                </c:pt>
                <c:pt idx="118">
                  <c:v>296</c:v>
                </c:pt>
                <c:pt idx="119">
                  <c:v>285</c:v>
                </c:pt>
                <c:pt idx="120">
                  <c:v>247</c:v>
                </c:pt>
                <c:pt idx="121">
                  <c:v>258</c:v>
                </c:pt>
                <c:pt idx="122">
                  <c:v>211</c:v>
                </c:pt>
                <c:pt idx="123">
                  <c:v>226</c:v>
                </c:pt>
                <c:pt idx="124">
                  <c:v>208</c:v>
                </c:pt>
                <c:pt idx="125">
                  <c:v>185</c:v>
                </c:pt>
                <c:pt idx="126">
                  <c:v>212</c:v>
                </c:pt>
                <c:pt idx="127">
                  <c:v>178</c:v>
                </c:pt>
                <c:pt idx="128">
                  <c:v>169</c:v>
                </c:pt>
                <c:pt idx="129">
                  <c:v>158</c:v>
                </c:pt>
                <c:pt idx="130">
                  <c:v>136</c:v>
                </c:pt>
                <c:pt idx="131">
                  <c:v>143</c:v>
                </c:pt>
                <c:pt idx="132">
                  <c:v>139</c:v>
                </c:pt>
                <c:pt idx="133">
                  <c:v>118</c:v>
                </c:pt>
                <c:pt idx="134">
                  <c:v>126</c:v>
                </c:pt>
                <c:pt idx="135">
                  <c:v>106</c:v>
                </c:pt>
                <c:pt idx="136">
                  <c:v>118</c:v>
                </c:pt>
                <c:pt idx="137">
                  <c:v>108</c:v>
                </c:pt>
                <c:pt idx="138">
                  <c:v>114</c:v>
                </c:pt>
                <c:pt idx="139">
                  <c:v>99</c:v>
                </c:pt>
                <c:pt idx="140">
                  <c:v>102</c:v>
                </c:pt>
                <c:pt idx="141">
                  <c:v>94</c:v>
                </c:pt>
                <c:pt idx="142">
                  <c:v>89</c:v>
                </c:pt>
                <c:pt idx="143">
                  <c:v>97</c:v>
                </c:pt>
                <c:pt idx="144">
                  <c:v>109</c:v>
                </c:pt>
                <c:pt idx="145">
                  <c:v>93</c:v>
                </c:pt>
                <c:pt idx="146">
                  <c:v>89</c:v>
                </c:pt>
                <c:pt idx="147">
                  <c:v>101</c:v>
                </c:pt>
                <c:pt idx="148">
                  <c:v>106</c:v>
                </c:pt>
                <c:pt idx="149">
                  <c:v>88</c:v>
                </c:pt>
                <c:pt idx="150">
                  <c:v>101</c:v>
                </c:pt>
                <c:pt idx="151">
                  <c:v>78</c:v>
                </c:pt>
                <c:pt idx="152">
                  <c:v>86</c:v>
                </c:pt>
                <c:pt idx="153">
                  <c:v>63</c:v>
                </c:pt>
                <c:pt idx="154">
                  <c:v>59</c:v>
                </c:pt>
                <c:pt idx="155">
                  <c:v>62</c:v>
                </c:pt>
                <c:pt idx="156">
                  <c:v>45</c:v>
                </c:pt>
                <c:pt idx="157">
                  <c:v>64</c:v>
                </c:pt>
                <c:pt idx="158">
                  <c:v>49</c:v>
                </c:pt>
                <c:pt idx="159">
                  <c:v>59</c:v>
                </c:pt>
                <c:pt idx="160">
                  <c:v>43</c:v>
                </c:pt>
                <c:pt idx="161">
                  <c:v>53</c:v>
                </c:pt>
                <c:pt idx="162">
                  <c:v>40</c:v>
                </c:pt>
                <c:pt idx="163">
                  <c:v>37</c:v>
                </c:pt>
                <c:pt idx="164">
                  <c:v>51</c:v>
                </c:pt>
                <c:pt idx="165">
                  <c:v>55</c:v>
                </c:pt>
                <c:pt idx="166">
                  <c:v>56</c:v>
                </c:pt>
                <c:pt idx="167">
                  <c:v>61</c:v>
                </c:pt>
                <c:pt idx="168">
                  <c:v>48</c:v>
                </c:pt>
                <c:pt idx="169">
                  <c:v>45</c:v>
                </c:pt>
                <c:pt idx="170">
                  <c:v>38</c:v>
                </c:pt>
                <c:pt idx="171">
                  <c:v>46</c:v>
                </c:pt>
                <c:pt idx="172">
                  <c:v>44</c:v>
                </c:pt>
                <c:pt idx="173">
                  <c:v>37</c:v>
                </c:pt>
                <c:pt idx="174">
                  <c:v>41</c:v>
                </c:pt>
                <c:pt idx="175">
                  <c:v>38</c:v>
                </c:pt>
                <c:pt idx="176">
                  <c:v>39</c:v>
                </c:pt>
                <c:pt idx="177">
                  <c:v>46</c:v>
                </c:pt>
                <c:pt idx="178">
                  <c:v>43</c:v>
                </c:pt>
                <c:pt idx="179">
                  <c:v>40</c:v>
                </c:pt>
                <c:pt idx="180">
                  <c:v>38</c:v>
                </c:pt>
                <c:pt idx="181">
                  <c:v>37</c:v>
                </c:pt>
                <c:pt idx="182">
                  <c:v>35</c:v>
                </c:pt>
                <c:pt idx="183">
                  <c:v>40</c:v>
                </c:pt>
                <c:pt idx="184">
                  <c:v>42</c:v>
                </c:pt>
                <c:pt idx="185">
                  <c:v>44</c:v>
                </c:pt>
                <c:pt idx="186">
                  <c:v>41</c:v>
                </c:pt>
                <c:pt idx="187">
                  <c:v>39</c:v>
                </c:pt>
                <c:pt idx="188">
                  <c:v>35</c:v>
                </c:pt>
                <c:pt idx="189">
                  <c:v>29</c:v>
                </c:pt>
                <c:pt idx="190">
                  <c:v>30</c:v>
                </c:pt>
                <c:pt idx="191">
                  <c:v>32</c:v>
                </c:pt>
                <c:pt idx="192">
                  <c:v>33</c:v>
                </c:pt>
                <c:pt idx="193">
                  <c:v>34</c:v>
                </c:pt>
                <c:pt idx="194">
                  <c:v>36</c:v>
                </c:pt>
                <c:pt idx="195">
                  <c:v>30</c:v>
                </c:pt>
                <c:pt idx="196">
                  <c:v>27</c:v>
                </c:pt>
                <c:pt idx="197">
                  <c:v>29</c:v>
                </c:pt>
                <c:pt idx="198">
                  <c:v>33</c:v>
                </c:pt>
                <c:pt idx="199">
                  <c:v>35</c:v>
                </c:pt>
                <c:pt idx="200">
                  <c:v>31</c:v>
                </c:pt>
                <c:pt idx="201">
                  <c:v>26</c:v>
                </c:pt>
                <c:pt idx="202">
                  <c:v>28</c:v>
                </c:pt>
                <c:pt idx="203">
                  <c:v>25</c:v>
                </c:pt>
                <c:pt idx="204">
                  <c:v>29</c:v>
                </c:pt>
                <c:pt idx="205">
                  <c:v>24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A6-478A-9386-E5E7E2DC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19072"/>
        <c:axId val="155220608"/>
      </c:scatterChart>
      <c:valAx>
        <c:axId val="1552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20608"/>
        <c:crosses val="autoZero"/>
        <c:crossBetween val="midCat"/>
      </c:valAx>
      <c:valAx>
        <c:axId val="1552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Jeddah!$C$1</c:f>
              <c:strCache>
                <c:ptCount val="1"/>
                <c:pt idx="0">
                  <c:v>infections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1220295410287846"/>
                  <c:y val="-0.75827244222209556"/>
                </c:manualLayout>
              </c:layout>
              <c:numFmt formatCode="General" sourceLinked="0"/>
            </c:trendlineLbl>
          </c:trendline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929353922784193"/>
                  <c:y val="-0.46339566044810426"/>
                </c:manualLayout>
              </c:layout>
              <c:numFmt formatCode="General" sourceLinked="0"/>
            </c:trendlineLbl>
          </c:trendline>
          <c:xVal>
            <c:strRef>
              <c:f>Jeddah!$B$2:$B$210</c:f>
              <c:strCache>
                <c:ptCount val="209"/>
                <c:pt idx="0">
                  <c:v>20-03-13</c:v>
                </c:pt>
                <c:pt idx="1">
                  <c:v>20-03-14</c:v>
                </c:pt>
                <c:pt idx="2">
                  <c:v>20-03-15</c:v>
                </c:pt>
                <c:pt idx="3">
                  <c:v>20-03-16</c:v>
                </c:pt>
                <c:pt idx="4">
                  <c:v>20-03-17</c:v>
                </c:pt>
                <c:pt idx="5">
                  <c:v>20-03-18</c:v>
                </c:pt>
                <c:pt idx="6">
                  <c:v>20-03-19</c:v>
                </c:pt>
                <c:pt idx="7">
                  <c:v>20-03-20</c:v>
                </c:pt>
                <c:pt idx="8">
                  <c:v>20-03-21</c:v>
                </c:pt>
                <c:pt idx="11">
                  <c:v>20-03-24</c:v>
                </c:pt>
                <c:pt idx="12">
                  <c:v>20-03-25</c:v>
                </c:pt>
                <c:pt idx="13">
                  <c:v>20-03-26</c:v>
                </c:pt>
                <c:pt idx="14">
                  <c:v>20-03-27</c:v>
                </c:pt>
                <c:pt idx="15">
                  <c:v>20-03-28</c:v>
                </c:pt>
                <c:pt idx="16">
                  <c:v>20-03-29</c:v>
                </c:pt>
                <c:pt idx="17">
                  <c:v>20-03-30</c:v>
                </c:pt>
                <c:pt idx="18">
                  <c:v>20-03-31</c:v>
                </c:pt>
                <c:pt idx="19">
                  <c:v>20-04-01</c:v>
                </c:pt>
                <c:pt idx="20">
                  <c:v>20-04-02</c:v>
                </c:pt>
                <c:pt idx="21">
                  <c:v>20-04-03</c:v>
                </c:pt>
                <c:pt idx="22">
                  <c:v>20-04-04</c:v>
                </c:pt>
                <c:pt idx="23">
                  <c:v>20-04-05</c:v>
                </c:pt>
                <c:pt idx="24">
                  <c:v>20-04-06</c:v>
                </c:pt>
                <c:pt idx="25">
                  <c:v>20-04-07</c:v>
                </c:pt>
                <c:pt idx="26">
                  <c:v>20-04-08</c:v>
                </c:pt>
                <c:pt idx="27">
                  <c:v>20-04-09</c:v>
                </c:pt>
                <c:pt idx="28">
                  <c:v>20-04-10</c:v>
                </c:pt>
                <c:pt idx="29">
                  <c:v>20-04-11</c:v>
                </c:pt>
                <c:pt idx="30">
                  <c:v>20-04-12</c:v>
                </c:pt>
                <c:pt idx="31">
                  <c:v>20-04-13</c:v>
                </c:pt>
                <c:pt idx="32">
                  <c:v>20-04-14</c:v>
                </c:pt>
                <c:pt idx="33">
                  <c:v>20-04-15</c:v>
                </c:pt>
                <c:pt idx="34">
                  <c:v>20-04-16</c:v>
                </c:pt>
                <c:pt idx="35">
                  <c:v>20-04-17</c:v>
                </c:pt>
                <c:pt idx="36">
                  <c:v>20-04-18</c:v>
                </c:pt>
                <c:pt idx="37">
                  <c:v>20-04-19</c:v>
                </c:pt>
                <c:pt idx="38">
                  <c:v>20-04-20</c:v>
                </c:pt>
                <c:pt idx="39">
                  <c:v>20-04-21</c:v>
                </c:pt>
                <c:pt idx="40">
                  <c:v>20-04-22</c:v>
                </c:pt>
                <c:pt idx="41">
                  <c:v>20-04-23</c:v>
                </c:pt>
                <c:pt idx="42">
                  <c:v>20-04-24</c:v>
                </c:pt>
                <c:pt idx="43">
                  <c:v>20-04-25</c:v>
                </c:pt>
                <c:pt idx="44">
                  <c:v>20-04-26</c:v>
                </c:pt>
                <c:pt idx="45">
                  <c:v>20-04-27</c:v>
                </c:pt>
                <c:pt idx="46">
                  <c:v>20-04-28</c:v>
                </c:pt>
                <c:pt idx="47">
                  <c:v>20-04-29</c:v>
                </c:pt>
                <c:pt idx="48">
                  <c:v>20-04-30</c:v>
                </c:pt>
                <c:pt idx="49">
                  <c:v>20-05-01</c:v>
                </c:pt>
                <c:pt idx="50">
                  <c:v>20-05-02</c:v>
                </c:pt>
                <c:pt idx="51">
                  <c:v>20-05-03</c:v>
                </c:pt>
                <c:pt idx="52">
                  <c:v>20-05-04</c:v>
                </c:pt>
                <c:pt idx="53">
                  <c:v>20-05-05</c:v>
                </c:pt>
                <c:pt idx="54">
                  <c:v>20-05-06</c:v>
                </c:pt>
                <c:pt idx="55">
                  <c:v>20-05-07</c:v>
                </c:pt>
                <c:pt idx="56">
                  <c:v>20-05-08</c:v>
                </c:pt>
                <c:pt idx="57">
                  <c:v>20-05-09</c:v>
                </c:pt>
                <c:pt idx="58">
                  <c:v>20-05-10</c:v>
                </c:pt>
                <c:pt idx="59">
                  <c:v>20-05-11</c:v>
                </c:pt>
                <c:pt idx="60">
                  <c:v>20-05-12</c:v>
                </c:pt>
                <c:pt idx="61">
                  <c:v>20-05-13</c:v>
                </c:pt>
                <c:pt idx="62">
                  <c:v>20-05-14</c:v>
                </c:pt>
                <c:pt idx="63">
                  <c:v>20-05-15</c:v>
                </c:pt>
                <c:pt idx="64">
                  <c:v>20-05-16</c:v>
                </c:pt>
                <c:pt idx="65">
                  <c:v>20-05-17</c:v>
                </c:pt>
                <c:pt idx="66">
                  <c:v>20-05-18</c:v>
                </c:pt>
                <c:pt idx="67">
                  <c:v>20-05-19</c:v>
                </c:pt>
                <c:pt idx="68">
                  <c:v>20-05-20</c:v>
                </c:pt>
                <c:pt idx="69">
                  <c:v>20-05-21</c:v>
                </c:pt>
                <c:pt idx="70">
                  <c:v>20-05-22</c:v>
                </c:pt>
                <c:pt idx="71">
                  <c:v>20-05-23</c:v>
                </c:pt>
                <c:pt idx="72">
                  <c:v>20-05-24</c:v>
                </c:pt>
                <c:pt idx="73">
                  <c:v>20-05-25</c:v>
                </c:pt>
                <c:pt idx="74">
                  <c:v>20-05-26</c:v>
                </c:pt>
                <c:pt idx="75">
                  <c:v>20-05-27</c:v>
                </c:pt>
                <c:pt idx="76">
                  <c:v>20-05-28</c:v>
                </c:pt>
                <c:pt idx="77">
                  <c:v>20-05-29</c:v>
                </c:pt>
                <c:pt idx="78">
                  <c:v>20-05-30</c:v>
                </c:pt>
                <c:pt idx="79">
                  <c:v>20-05-31</c:v>
                </c:pt>
                <c:pt idx="80">
                  <c:v>20-06-01</c:v>
                </c:pt>
                <c:pt idx="81">
                  <c:v>20-06-02</c:v>
                </c:pt>
                <c:pt idx="82">
                  <c:v>20-06-03</c:v>
                </c:pt>
                <c:pt idx="83">
                  <c:v>20-06-04</c:v>
                </c:pt>
                <c:pt idx="84">
                  <c:v>20-06-05</c:v>
                </c:pt>
                <c:pt idx="85">
                  <c:v>20-06-06</c:v>
                </c:pt>
                <c:pt idx="86">
                  <c:v>20-06-07</c:v>
                </c:pt>
                <c:pt idx="87">
                  <c:v>20-06-08</c:v>
                </c:pt>
                <c:pt idx="88">
                  <c:v>20-06-09</c:v>
                </c:pt>
                <c:pt idx="89">
                  <c:v>20-06-10</c:v>
                </c:pt>
                <c:pt idx="90">
                  <c:v>20-06-11</c:v>
                </c:pt>
                <c:pt idx="91">
                  <c:v>20-06-12</c:v>
                </c:pt>
                <c:pt idx="92">
                  <c:v>20-06-13</c:v>
                </c:pt>
                <c:pt idx="93">
                  <c:v>20-06-14</c:v>
                </c:pt>
                <c:pt idx="94">
                  <c:v>20-06-15</c:v>
                </c:pt>
                <c:pt idx="95">
                  <c:v>20-06-16</c:v>
                </c:pt>
                <c:pt idx="96">
                  <c:v>20-06-17</c:v>
                </c:pt>
                <c:pt idx="97">
                  <c:v>20-06-18</c:v>
                </c:pt>
                <c:pt idx="98">
                  <c:v>20-06-19</c:v>
                </c:pt>
                <c:pt idx="99">
                  <c:v>20-06-20</c:v>
                </c:pt>
                <c:pt idx="100">
                  <c:v>20-06-21</c:v>
                </c:pt>
                <c:pt idx="101">
                  <c:v>20-06-22</c:v>
                </c:pt>
                <c:pt idx="102">
                  <c:v>20-06-23</c:v>
                </c:pt>
                <c:pt idx="103">
                  <c:v>20-06-24</c:v>
                </c:pt>
                <c:pt idx="104">
                  <c:v>20-06-25</c:v>
                </c:pt>
                <c:pt idx="105">
                  <c:v>20-06-26</c:v>
                </c:pt>
                <c:pt idx="106">
                  <c:v>20-06-27</c:v>
                </c:pt>
                <c:pt idx="107">
                  <c:v>20-06-28</c:v>
                </c:pt>
                <c:pt idx="108">
                  <c:v>20-06-29</c:v>
                </c:pt>
                <c:pt idx="109">
                  <c:v>20-06-30</c:v>
                </c:pt>
                <c:pt idx="110">
                  <c:v>20-07-01</c:v>
                </c:pt>
                <c:pt idx="111">
                  <c:v>20-07-02</c:v>
                </c:pt>
                <c:pt idx="112">
                  <c:v>20-07-03</c:v>
                </c:pt>
                <c:pt idx="113">
                  <c:v>20-07-04</c:v>
                </c:pt>
                <c:pt idx="114">
                  <c:v>20-07-05</c:v>
                </c:pt>
                <c:pt idx="115">
                  <c:v>20-07-06</c:v>
                </c:pt>
                <c:pt idx="116">
                  <c:v>20-07-07</c:v>
                </c:pt>
                <c:pt idx="117">
                  <c:v>20-07-08</c:v>
                </c:pt>
                <c:pt idx="118">
                  <c:v>20-07-09</c:v>
                </c:pt>
                <c:pt idx="119">
                  <c:v>20-07-10</c:v>
                </c:pt>
                <c:pt idx="120">
                  <c:v>20-07-11</c:v>
                </c:pt>
                <c:pt idx="121">
                  <c:v>20-07-12</c:v>
                </c:pt>
                <c:pt idx="122">
                  <c:v>20-07-13</c:v>
                </c:pt>
                <c:pt idx="123">
                  <c:v>20-07-14</c:v>
                </c:pt>
                <c:pt idx="124">
                  <c:v>20-07-15</c:v>
                </c:pt>
                <c:pt idx="125">
                  <c:v>20-07-16</c:v>
                </c:pt>
                <c:pt idx="126">
                  <c:v>20-07-17</c:v>
                </c:pt>
                <c:pt idx="127">
                  <c:v>20-07-18</c:v>
                </c:pt>
                <c:pt idx="128">
                  <c:v>20-07-19</c:v>
                </c:pt>
                <c:pt idx="129">
                  <c:v>20-07-20</c:v>
                </c:pt>
                <c:pt idx="130">
                  <c:v>20-07-21</c:v>
                </c:pt>
                <c:pt idx="131">
                  <c:v>20-07-22</c:v>
                </c:pt>
                <c:pt idx="132">
                  <c:v>20-07-23</c:v>
                </c:pt>
                <c:pt idx="133">
                  <c:v>20-07-24</c:v>
                </c:pt>
                <c:pt idx="134">
                  <c:v>20-07-25</c:v>
                </c:pt>
                <c:pt idx="135">
                  <c:v>20-07-26</c:v>
                </c:pt>
                <c:pt idx="136">
                  <c:v>20-07-27</c:v>
                </c:pt>
                <c:pt idx="137">
                  <c:v>20-07-28</c:v>
                </c:pt>
                <c:pt idx="138">
                  <c:v>20-07-29</c:v>
                </c:pt>
                <c:pt idx="139">
                  <c:v>20-07-30</c:v>
                </c:pt>
                <c:pt idx="140">
                  <c:v>20-07-31</c:v>
                </c:pt>
                <c:pt idx="141">
                  <c:v>20-08-01</c:v>
                </c:pt>
                <c:pt idx="142">
                  <c:v>20-08-02</c:v>
                </c:pt>
                <c:pt idx="143">
                  <c:v>20-08-03</c:v>
                </c:pt>
                <c:pt idx="144">
                  <c:v>20-08-04</c:v>
                </c:pt>
                <c:pt idx="145">
                  <c:v>20-08-05</c:v>
                </c:pt>
                <c:pt idx="146">
                  <c:v>20-08-06</c:v>
                </c:pt>
                <c:pt idx="147">
                  <c:v>20-08-07</c:v>
                </c:pt>
                <c:pt idx="148">
                  <c:v>20-08-08</c:v>
                </c:pt>
                <c:pt idx="149">
                  <c:v>20-08-09</c:v>
                </c:pt>
                <c:pt idx="150">
                  <c:v>20-08-10</c:v>
                </c:pt>
                <c:pt idx="151">
                  <c:v>20-08-11</c:v>
                </c:pt>
                <c:pt idx="152">
                  <c:v>20-08-12</c:v>
                </c:pt>
                <c:pt idx="153">
                  <c:v>20-08-13</c:v>
                </c:pt>
                <c:pt idx="154">
                  <c:v>20-08-14</c:v>
                </c:pt>
                <c:pt idx="155">
                  <c:v>20-08-15</c:v>
                </c:pt>
                <c:pt idx="156">
                  <c:v>20-08-16</c:v>
                </c:pt>
                <c:pt idx="157">
                  <c:v>20-08-17</c:v>
                </c:pt>
                <c:pt idx="158">
                  <c:v>20-08-18</c:v>
                </c:pt>
                <c:pt idx="159">
                  <c:v>20-08-19</c:v>
                </c:pt>
                <c:pt idx="160">
                  <c:v>20-08-20</c:v>
                </c:pt>
                <c:pt idx="161">
                  <c:v>20-08-21</c:v>
                </c:pt>
                <c:pt idx="162">
                  <c:v>20-08-22</c:v>
                </c:pt>
                <c:pt idx="163">
                  <c:v>20-08-23</c:v>
                </c:pt>
                <c:pt idx="164">
                  <c:v>20-08-24</c:v>
                </c:pt>
                <c:pt idx="165">
                  <c:v>20-08-25</c:v>
                </c:pt>
                <c:pt idx="166">
                  <c:v>20-08-26</c:v>
                </c:pt>
                <c:pt idx="167">
                  <c:v>20-08-27</c:v>
                </c:pt>
                <c:pt idx="168">
                  <c:v>20-08-28</c:v>
                </c:pt>
                <c:pt idx="169">
                  <c:v>20-08-29</c:v>
                </c:pt>
                <c:pt idx="170">
                  <c:v>20-08-30</c:v>
                </c:pt>
                <c:pt idx="171">
                  <c:v>20-08-31</c:v>
                </c:pt>
                <c:pt idx="172">
                  <c:v>20-09-01</c:v>
                </c:pt>
                <c:pt idx="173">
                  <c:v>20-09-02</c:v>
                </c:pt>
                <c:pt idx="174">
                  <c:v>20-09-03</c:v>
                </c:pt>
                <c:pt idx="175">
                  <c:v>20-09-04</c:v>
                </c:pt>
                <c:pt idx="176">
                  <c:v>20-09-05</c:v>
                </c:pt>
                <c:pt idx="177">
                  <c:v>20-09-06</c:v>
                </c:pt>
                <c:pt idx="178">
                  <c:v>20-09-07</c:v>
                </c:pt>
                <c:pt idx="179">
                  <c:v>20-09-08</c:v>
                </c:pt>
                <c:pt idx="180">
                  <c:v>20-09-09</c:v>
                </c:pt>
                <c:pt idx="181">
                  <c:v>20-09-10</c:v>
                </c:pt>
                <c:pt idx="182">
                  <c:v>20-09-11</c:v>
                </c:pt>
                <c:pt idx="183">
                  <c:v>20-09-12</c:v>
                </c:pt>
                <c:pt idx="184">
                  <c:v>20-09-13</c:v>
                </c:pt>
                <c:pt idx="185">
                  <c:v>20-09-14</c:v>
                </c:pt>
                <c:pt idx="186">
                  <c:v>20-09-15</c:v>
                </c:pt>
                <c:pt idx="187">
                  <c:v>20-09-16</c:v>
                </c:pt>
                <c:pt idx="188">
                  <c:v>20-09-17</c:v>
                </c:pt>
                <c:pt idx="189">
                  <c:v>20-09-18</c:v>
                </c:pt>
                <c:pt idx="190">
                  <c:v>20-09-19</c:v>
                </c:pt>
                <c:pt idx="191">
                  <c:v>20-09-20</c:v>
                </c:pt>
                <c:pt idx="192">
                  <c:v>20-09-21</c:v>
                </c:pt>
                <c:pt idx="193">
                  <c:v>20-09-22</c:v>
                </c:pt>
                <c:pt idx="194">
                  <c:v>20-09-23</c:v>
                </c:pt>
                <c:pt idx="195">
                  <c:v>20-09-24</c:v>
                </c:pt>
                <c:pt idx="196">
                  <c:v>20-09-25</c:v>
                </c:pt>
                <c:pt idx="197">
                  <c:v>20-09-26</c:v>
                </c:pt>
                <c:pt idx="198">
                  <c:v>20-09-27</c:v>
                </c:pt>
                <c:pt idx="199">
                  <c:v>20-09-28</c:v>
                </c:pt>
                <c:pt idx="200">
                  <c:v>20-09-29</c:v>
                </c:pt>
                <c:pt idx="201">
                  <c:v>20-09-30</c:v>
                </c:pt>
                <c:pt idx="202">
                  <c:v>20-10-01</c:v>
                </c:pt>
                <c:pt idx="203">
                  <c:v>20-10-02</c:v>
                </c:pt>
                <c:pt idx="204">
                  <c:v>20-10-03</c:v>
                </c:pt>
                <c:pt idx="205">
                  <c:v>20-10-04</c:v>
                </c:pt>
                <c:pt idx="206">
                  <c:v>20-10-05</c:v>
                </c:pt>
                <c:pt idx="207">
                  <c:v>20-10-06</c:v>
                </c:pt>
                <c:pt idx="208">
                  <c:v>20-10-07</c:v>
                </c:pt>
              </c:strCache>
            </c:strRef>
          </c:xVal>
          <c:yVal>
            <c:numRef>
              <c:f>Jeddah!$C$2:$C$210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13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18</c:v>
                </c:pt>
                <c:pt idx="16">
                  <c:v>12</c:v>
                </c:pt>
                <c:pt idx="17">
                  <c:v>9</c:v>
                </c:pt>
                <c:pt idx="18">
                  <c:v>29</c:v>
                </c:pt>
                <c:pt idx="19">
                  <c:v>3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36</c:v>
                </c:pt>
                <c:pt idx="24">
                  <c:v>38</c:v>
                </c:pt>
                <c:pt idx="25">
                  <c:v>44</c:v>
                </c:pt>
                <c:pt idx="26">
                  <c:v>45</c:v>
                </c:pt>
                <c:pt idx="27">
                  <c:v>54</c:v>
                </c:pt>
                <c:pt idx="28">
                  <c:v>50</c:v>
                </c:pt>
                <c:pt idx="29">
                  <c:v>19</c:v>
                </c:pt>
                <c:pt idx="30">
                  <c:v>80</c:v>
                </c:pt>
                <c:pt idx="31">
                  <c:v>46</c:v>
                </c:pt>
                <c:pt idx="32">
                  <c:v>69</c:v>
                </c:pt>
                <c:pt idx="33">
                  <c:v>195</c:v>
                </c:pt>
                <c:pt idx="34">
                  <c:v>142</c:v>
                </c:pt>
                <c:pt idx="35">
                  <c:v>236</c:v>
                </c:pt>
                <c:pt idx="36">
                  <c:v>210</c:v>
                </c:pt>
                <c:pt idx="37">
                  <c:v>186</c:v>
                </c:pt>
                <c:pt idx="38">
                  <c:v>171</c:v>
                </c:pt>
                <c:pt idx="39">
                  <c:v>114</c:v>
                </c:pt>
                <c:pt idx="40">
                  <c:v>208</c:v>
                </c:pt>
                <c:pt idx="41">
                  <c:v>210</c:v>
                </c:pt>
                <c:pt idx="42">
                  <c:v>271</c:v>
                </c:pt>
                <c:pt idx="43">
                  <c:v>117</c:v>
                </c:pt>
                <c:pt idx="44">
                  <c:v>294</c:v>
                </c:pt>
                <c:pt idx="45">
                  <c:v>262</c:v>
                </c:pt>
                <c:pt idx="46">
                  <c:v>224</c:v>
                </c:pt>
                <c:pt idx="47">
                  <c:v>120</c:v>
                </c:pt>
                <c:pt idx="48">
                  <c:v>142</c:v>
                </c:pt>
                <c:pt idx="49">
                  <c:v>245</c:v>
                </c:pt>
                <c:pt idx="50">
                  <c:v>245</c:v>
                </c:pt>
                <c:pt idx="51">
                  <c:v>261</c:v>
                </c:pt>
                <c:pt idx="52">
                  <c:v>385</c:v>
                </c:pt>
                <c:pt idx="53">
                  <c:v>312</c:v>
                </c:pt>
                <c:pt idx="54">
                  <c:v>315</c:v>
                </c:pt>
                <c:pt idx="55">
                  <c:v>373</c:v>
                </c:pt>
                <c:pt idx="56">
                  <c:v>265</c:v>
                </c:pt>
                <c:pt idx="57">
                  <c:v>374</c:v>
                </c:pt>
                <c:pt idx="58">
                  <c:v>236</c:v>
                </c:pt>
                <c:pt idx="59">
                  <c:v>306</c:v>
                </c:pt>
                <c:pt idx="60">
                  <c:v>338</c:v>
                </c:pt>
                <c:pt idx="61">
                  <c:v>482</c:v>
                </c:pt>
                <c:pt idx="62">
                  <c:v>444</c:v>
                </c:pt>
                <c:pt idx="63">
                  <c:v>450</c:v>
                </c:pt>
                <c:pt idx="64">
                  <c:v>357</c:v>
                </c:pt>
                <c:pt idx="65">
                  <c:v>305</c:v>
                </c:pt>
                <c:pt idx="66">
                  <c:v>526</c:v>
                </c:pt>
                <c:pt idx="67">
                  <c:v>311</c:v>
                </c:pt>
                <c:pt idx="68">
                  <c:v>390</c:v>
                </c:pt>
                <c:pt idx="69">
                  <c:v>403</c:v>
                </c:pt>
                <c:pt idx="70">
                  <c:v>444</c:v>
                </c:pt>
                <c:pt idx="71">
                  <c:v>474</c:v>
                </c:pt>
                <c:pt idx="72">
                  <c:v>350</c:v>
                </c:pt>
                <c:pt idx="73">
                  <c:v>327</c:v>
                </c:pt>
                <c:pt idx="74">
                  <c:v>325</c:v>
                </c:pt>
                <c:pt idx="75">
                  <c:v>360</c:v>
                </c:pt>
                <c:pt idx="76">
                  <c:v>251</c:v>
                </c:pt>
                <c:pt idx="77">
                  <c:v>247</c:v>
                </c:pt>
                <c:pt idx="78">
                  <c:v>586</c:v>
                </c:pt>
                <c:pt idx="79">
                  <c:v>293</c:v>
                </c:pt>
                <c:pt idx="80">
                  <c:v>279</c:v>
                </c:pt>
                <c:pt idx="81">
                  <c:v>418</c:v>
                </c:pt>
                <c:pt idx="82">
                  <c:v>259</c:v>
                </c:pt>
                <c:pt idx="83">
                  <c:v>459</c:v>
                </c:pt>
                <c:pt idx="84">
                  <c:v>572</c:v>
                </c:pt>
                <c:pt idx="85">
                  <c:v>351</c:v>
                </c:pt>
                <c:pt idx="86">
                  <c:v>577</c:v>
                </c:pt>
                <c:pt idx="87">
                  <c:v>447</c:v>
                </c:pt>
                <c:pt idx="88">
                  <c:v>460</c:v>
                </c:pt>
                <c:pt idx="89">
                  <c:v>294</c:v>
                </c:pt>
                <c:pt idx="90">
                  <c:v>391</c:v>
                </c:pt>
                <c:pt idx="91">
                  <c:v>527</c:v>
                </c:pt>
                <c:pt idx="92">
                  <c:v>352</c:v>
                </c:pt>
                <c:pt idx="93">
                  <c:v>413</c:v>
                </c:pt>
                <c:pt idx="94">
                  <c:v>477</c:v>
                </c:pt>
                <c:pt idx="95">
                  <c:v>279</c:v>
                </c:pt>
                <c:pt idx="96">
                  <c:v>300</c:v>
                </c:pt>
                <c:pt idx="97">
                  <c:v>384</c:v>
                </c:pt>
                <c:pt idx="98">
                  <c:v>421</c:v>
                </c:pt>
                <c:pt idx="99">
                  <c:v>342</c:v>
                </c:pt>
                <c:pt idx="100">
                  <c:v>388</c:v>
                </c:pt>
                <c:pt idx="101">
                  <c:v>393</c:v>
                </c:pt>
                <c:pt idx="102">
                  <c:v>214</c:v>
                </c:pt>
                <c:pt idx="103">
                  <c:v>218</c:v>
                </c:pt>
                <c:pt idx="104">
                  <c:v>243</c:v>
                </c:pt>
                <c:pt idx="105">
                  <c:v>171</c:v>
                </c:pt>
                <c:pt idx="106">
                  <c:v>121</c:v>
                </c:pt>
                <c:pt idx="107">
                  <c:v>212</c:v>
                </c:pt>
                <c:pt idx="108">
                  <c:v>167</c:v>
                </c:pt>
                <c:pt idx="109">
                  <c:v>172</c:v>
                </c:pt>
                <c:pt idx="110">
                  <c:v>164</c:v>
                </c:pt>
                <c:pt idx="111">
                  <c:v>169</c:v>
                </c:pt>
                <c:pt idx="112">
                  <c:v>169</c:v>
                </c:pt>
                <c:pt idx="113">
                  <c:v>149</c:v>
                </c:pt>
                <c:pt idx="114">
                  <c:v>209</c:v>
                </c:pt>
                <c:pt idx="115">
                  <c:v>227</c:v>
                </c:pt>
                <c:pt idx="116">
                  <c:v>243</c:v>
                </c:pt>
                <c:pt idx="117">
                  <c:v>246</c:v>
                </c:pt>
                <c:pt idx="118">
                  <c:v>209</c:v>
                </c:pt>
                <c:pt idx="119">
                  <c:v>221</c:v>
                </c:pt>
                <c:pt idx="120">
                  <c:v>191</c:v>
                </c:pt>
                <c:pt idx="121">
                  <c:v>235</c:v>
                </c:pt>
                <c:pt idx="122">
                  <c:v>263</c:v>
                </c:pt>
                <c:pt idx="123">
                  <c:v>250</c:v>
                </c:pt>
                <c:pt idx="124">
                  <c:v>260</c:v>
                </c:pt>
                <c:pt idx="125">
                  <c:v>235</c:v>
                </c:pt>
                <c:pt idx="126">
                  <c:v>189</c:v>
                </c:pt>
                <c:pt idx="127">
                  <c:v>177</c:v>
                </c:pt>
                <c:pt idx="128">
                  <c:v>254</c:v>
                </c:pt>
                <c:pt idx="129">
                  <c:v>284</c:v>
                </c:pt>
                <c:pt idx="130">
                  <c:v>96</c:v>
                </c:pt>
                <c:pt idx="131">
                  <c:v>62</c:v>
                </c:pt>
                <c:pt idx="132">
                  <c:v>53</c:v>
                </c:pt>
                <c:pt idx="133">
                  <c:v>56</c:v>
                </c:pt>
                <c:pt idx="134">
                  <c:v>41</c:v>
                </c:pt>
                <c:pt idx="135">
                  <c:v>51</c:v>
                </c:pt>
                <c:pt idx="136">
                  <c:v>74</c:v>
                </c:pt>
                <c:pt idx="137">
                  <c:v>40</c:v>
                </c:pt>
                <c:pt idx="138">
                  <c:v>34</c:v>
                </c:pt>
                <c:pt idx="139">
                  <c:v>41</c:v>
                </c:pt>
                <c:pt idx="140">
                  <c:v>31</c:v>
                </c:pt>
                <c:pt idx="141">
                  <c:v>72</c:v>
                </c:pt>
                <c:pt idx="142">
                  <c:v>50</c:v>
                </c:pt>
                <c:pt idx="143">
                  <c:v>40</c:v>
                </c:pt>
                <c:pt idx="144">
                  <c:v>49</c:v>
                </c:pt>
                <c:pt idx="145">
                  <c:v>71</c:v>
                </c:pt>
                <c:pt idx="146">
                  <c:v>58</c:v>
                </c:pt>
                <c:pt idx="147">
                  <c:v>43</c:v>
                </c:pt>
                <c:pt idx="148">
                  <c:v>57</c:v>
                </c:pt>
                <c:pt idx="149">
                  <c:v>52</c:v>
                </c:pt>
                <c:pt idx="150">
                  <c:v>39</c:v>
                </c:pt>
                <c:pt idx="151">
                  <c:v>66</c:v>
                </c:pt>
                <c:pt idx="152">
                  <c:v>77</c:v>
                </c:pt>
                <c:pt idx="153">
                  <c:v>69</c:v>
                </c:pt>
                <c:pt idx="154">
                  <c:v>57</c:v>
                </c:pt>
                <c:pt idx="155">
                  <c:v>57</c:v>
                </c:pt>
                <c:pt idx="156">
                  <c:v>43</c:v>
                </c:pt>
                <c:pt idx="157">
                  <c:v>49</c:v>
                </c:pt>
                <c:pt idx="158">
                  <c:v>56</c:v>
                </c:pt>
                <c:pt idx="159">
                  <c:v>68</c:v>
                </c:pt>
                <c:pt idx="160">
                  <c:v>39</c:v>
                </c:pt>
                <c:pt idx="161">
                  <c:v>38</c:v>
                </c:pt>
                <c:pt idx="162">
                  <c:v>52</c:v>
                </c:pt>
                <c:pt idx="163">
                  <c:v>58</c:v>
                </c:pt>
                <c:pt idx="164">
                  <c:v>54</c:v>
                </c:pt>
                <c:pt idx="165">
                  <c:v>31</c:v>
                </c:pt>
                <c:pt idx="166">
                  <c:v>32</c:v>
                </c:pt>
                <c:pt idx="167">
                  <c:v>43</c:v>
                </c:pt>
                <c:pt idx="168">
                  <c:v>51</c:v>
                </c:pt>
                <c:pt idx="169">
                  <c:v>64</c:v>
                </c:pt>
                <c:pt idx="170">
                  <c:v>65</c:v>
                </c:pt>
                <c:pt idx="171">
                  <c:v>72</c:v>
                </c:pt>
                <c:pt idx="172">
                  <c:v>43</c:v>
                </c:pt>
                <c:pt idx="173">
                  <c:v>31</c:v>
                </c:pt>
                <c:pt idx="174">
                  <c:v>48</c:v>
                </c:pt>
                <c:pt idx="175">
                  <c:v>65</c:v>
                </c:pt>
                <c:pt idx="176">
                  <c:v>60</c:v>
                </c:pt>
                <c:pt idx="177">
                  <c:v>57</c:v>
                </c:pt>
                <c:pt idx="178">
                  <c:v>62</c:v>
                </c:pt>
                <c:pt idx="179">
                  <c:v>45</c:v>
                </c:pt>
                <c:pt idx="180">
                  <c:v>61</c:v>
                </c:pt>
                <c:pt idx="181">
                  <c:v>48</c:v>
                </c:pt>
                <c:pt idx="182">
                  <c:v>65</c:v>
                </c:pt>
                <c:pt idx="183">
                  <c:v>53</c:v>
                </c:pt>
                <c:pt idx="184">
                  <c:v>65</c:v>
                </c:pt>
                <c:pt idx="185">
                  <c:v>45</c:v>
                </c:pt>
                <c:pt idx="186">
                  <c:v>58</c:v>
                </c:pt>
                <c:pt idx="187">
                  <c:v>55</c:v>
                </c:pt>
                <c:pt idx="188">
                  <c:v>52</c:v>
                </c:pt>
                <c:pt idx="189">
                  <c:v>51</c:v>
                </c:pt>
                <c:pt idx="190">
                  <c:v>64</c:v>
                </c:pt>
                <c:pt idx="191">
                  <c:v>53</c:v>
                </c:pt>
                <c:pt idx="192">
                  <c:v>66</c:v>
                </c:pt>
                <c:pt idx="193">
                  <c:v>51</c:v>
                </c:pt>
                <c:pt idx="194">
                  <c:v>53</c:v>
                </c:pt>
                <c:pt idx="195">
                  <c:v>14</c:v>
                </c:pt>
                <c:pt idx="196">
                  <c:v>49</c:v>
                </c:pt>
                <c:pt idx="197">
                  <c:v>43</c:v>
                </c:pt>
                <c:pt idx="198">
                  <c:v>52</c:v>
                </c:pt>
                <c:pt idx="199">
                  <c:v>61</c:v>
                </c:pt>
                <c:pt idx="200">
                  <c:v>43</c:v>
                </c:pt>
                <c:pt idx="201">
                  <c:v>39</c:v>
                </c:pt>
                <c:pt idx="202">
                  <c:v>40</c:v>
                </c:pt>
                <c:pt idx="203">
                  <c:v>9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7</c:v>
                </c:pt>
                <c:pt idx="20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B-4504-9A65-762D3C94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2704"/>
        <c:axId val="155834240"/>
      </c:scatterChart>
      <c:valAx>
        <c:axId val="15583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34240"/>
        <c:crosses val="autoZero"/>
        <c:crossBetween val="midCat"/>
      </c:valAx>
      <c:valAx>
        <c:axId val="1558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3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668400931252"/>
          <c:y val="4.2416503094706307E-2"/>
          <c:w val="0.84588330953407953"/>
          <c:h val="0.780862607073829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KSAFitting!$B$1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KSAFitting!$A$2:$A$210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KSAFitting!$B$2:$B$210</c:f>
              <c:numCache>
                <c:formatCode>General</c:formatCode>
                <c:ptCount val="209"/>
                <c:pt idx="0">
                  <c:v>41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38</c:v>
                </c:pt>
                <c:pt idx="5">
                  <c:v>67</c:v>
                </c:pt>
                <c:pt idx="6">
                  <c:v>36</c:v>
                </c:pt>
                <c:pt idx="7">
                  <c:v>70</c:v>
                </c:pt>
                <c:pt idx="8">
                  <c:v>48</c:v>
                </c:pt>
                <c:pt idx="9">
                  <c:v>119</c:v>
                </c:pt>
                <c:pt idx="10">
                  <c:v>51</c:v>
                </c:pt>
                <c:pt idx="11">
                  <c:v>205</c:v>
                </c:pt>
                <c:pt idx="12">
                  <c:v>133</c:v>
                </c:pt>
                <c:pt idx="13">
                  <c:v>112</c:v>
                </c:pt>
                <c:pt idx="14">
                  <c:v>92</c:v>
                </c:pt>
                <c:pt idx="15">
                  <c:v>99</c:v>
                </c:pt>
                <c:pt idx="16">
                  <c:v>96</c:v>
                </c:pt>
                <c:pt idx="17">
                  <c:v>154</c:v>
                </c:pt>
                <c:pt idx="18">
                  <c:v>110</c:v>
                </c:pt>
                <c:pt idx="19">
                  <c:v>157</c:v>
                </c:pt>
                <c:pt idx="20">
                  <c:v>165</c:v>
                </c:pt>
                <c:pt idx="21">
                  <c:v>154</c:v>
                </c:pt>
                <c:pt idx="22">
                  <c:v>182</c:v>
                </c:pt>
                <c:pt idx="23">
                  <c:v>181</c:v>
                </c:pt>
                <c:pt idx="24">
                  <c:v>203</c:v>
                </c:pt>
                <c:pt idx="25">
                  <c:v>327</c:v>
                </c:pt>
                <c:pt idx="26">
                  <c:v>355</c:v>
                </c:pt>
                <c:pt idx="27">
                  <c:v>364</c:v>
                </c:pt>
                <c:pt idx="28">
                  <c:v>382</c:v>
                </c:pt>
                <c:pt idx="29">
                  <c:v>429</c:v>
                </c:pt>
                <c:pt idx="30">
                  <c:v>472</c:v>
                </c:pt>
                <c:pt idx="31">
                  <c:v>435</c:v>
                </c:pt>
                <c:pt idx="32">
                  <c:v>493</c:v>
                </c:pt>
                <c:pt idx="33">
                  <c:v>518</c:v>
                </c:pt>
                <c:pt idx="34">
                  <c:v>762</c:v>
                </c:pt>
                <c:pt idx="35">
                  <c:v>1132</c:v>
                </c:pt>
                <c:pt idx="36">
                  <c:v>1088</c:v>
                </c:pt>
                <c:pt idx="37">
                  <c:v>1122</c:v>
                </c:pt>
                <c:pt idx="38">
                  <c:v>1147</c:v>
                </c:pt>
                <c:pt idx="39">
                  <c:v>1141</c:v>
                </c:pt>
                <c:pt idx="40">
                  <c:v>1158</c:v>
                </c:pt>
                <c:pt idx="41">
                  <c:v>1172</c:v>
                </c:pt>
                <c:pt idx="42">
                  <c:v>1197</c:v>
                </c:pt>
                <c:pt idx="43">
                  <c:v>1223</c:v>
                </c:pt>
                <c:pt idx="44">
                  <c:v>1289</c:v>
                </c:pt>
                <c:pt idx="45">
                  <c:v>1266</c:v>
                </c:pt>
                <c:pt idx="46">
                  <c:v>1325</c:v>
                </c:pt>
                <c:pt idx="47">
                  <c:v>1351</c:v>
                </c:pt>
                <c:pt idx="48">
                  <c:v>1344</c:v>
                </c:pt>
                <c:pt idx="49">
                  <c:v>1362</c:v>
                </c:pt>
                <c:pt idx="50">
                  <c:v>1552</c:v>
                </c:pt>
                <c:pt idx="51">
                  <c:v>1645</c:v>
                </c:pt>
                <c:pt idx="52">
                  <c:v>1595</c:v>
                </c:pt>
                <c:pt idx="53">
                  <c:v>1687</c:v>
                </c:pt>
                <c:pt idx="54">
                  <c:v>1793</c:v>
                </c:pt>
                <c:pt idx="55">
                  <c:v>1701</c:v>
                </c:pt>
                <c:pt idx="56">
                  <c:v>1704</c:v>
                </c:pt>
                <c:pt idx="57">
                  <c:v>1912</c:v>
                </c:pt>
                <c:pt idx="58">
                  <c:v>1966</c:v>
                </c:pt>
                <c:pt idx="59">
                  <c:v>1911</c:v>
                </c:pt>
                <c:pt idx="60">
                  <c:v>1905</c:v>
                </c:pt>
                <c:pt idx="61">
                  <c:v>2039</c:v>
                </c:pt>
                <c:pt idx="62">
                  <c:v>2307</c:v>
                </c:pt>
                <c:pt idx="63">
                  <c:v>2840</c:v>
                </c:pt>
                <c:pt idx="64">
                  <c:v>2736</c:v>
                </c:pt>
                <c:pt idx="65">
                  <c:v>2593</c:v>
                </c:pt>
                <c:pt idx="66">
                  <c:v>2509</c:v>
                </c:pt>
                <c:pt idx="67">
                  <c:v>2691</c:v>
                </c:pt>
                <c:pt idx="68">
                  <c:v>2532</c:v>
                </c:pt>
                <c:pt idx="69">
                  <c:v>2642</c:v>
                </c:pt>
                <c:pt idx="70">
                  <c:v>2442</c:v>
                </c:pt>
                <c:pt idx="71">
                  <c:v>2399</c:v>
                </c:pt>
                <c:pt idx="72">
                  <c:v>2235</c:v>
                </c:pt>
                <c:pt idx="73">
                  <c:v>1931</c:v>
                </c:pt>
                <c:pt idx="74">
                  <c:v>1815</c:v>
                </c:pt>
                <c:pt idx="75">
                  <c:v>1644</c:v>
                </c:pt>
                <c:pt idx="76">
                  <c:v>1581</c:v>
                </c:pt>
                <c:pt idx="77">
                  <c:v>1618</c:v>
                </c:pt>
                <c:pt idx="78">
                  <c:v>1877</c:v>
                </c:pt>
                <c:pt idx="79">
                  <c:v>1881</c:v>
                </c:pt>
                <c:pt idx="80">
                  <c:v>1869</c:v>
                </c:pt>
                <c:pt idx="81">
                  <c:v>2171</c:v>
                </c:pt>
                <c:pt idx="82">
                  <c:v>1975</c:v>
                </c:pt>
                <c:pt idx="83">
                  <c:v>2591</c:v>
                </c:pt>
                <c:pt idx="84">
                  <c:v>3121</c:v>
                </c:pt>
                <c:pt idx="85">
                  <c:v>3045</c:v>
                </c:pt>
                <c:pt idx="86">
                  <c:v>3369</c:v>
                </c:pt>
                <c:pt idx="87">
                  <c:v>3288</c:v>
                </c:pt>
                <c:pt idx="88">
                  <c:v>3717</c:v>
                </c:pt>
                <c:pt idx="89">
                  <c:v>3733</c:v>
                </c:pt>
                <c:pt idx="90">
                  <c:v>3921</c:v>
                </c:pt>
                <c:pt idx="91">
                  <c:v>3366</c:v>
                </c:pt>
                <c:pt idx="92">
                  <c:v>4233</c:v>
                </c:pt>
                <c:pt idx="93">
                  <c:v>4507</c:v>
                </c:pt>
                <c:pt idx="94">
                  <c:v>4267</c:v>
                </c:pt>
                <c:pt idx="95">
                  <c:v>4919</c:v>
                </c:pt>
                <c:pt idx="96">
                  <c:v>4757</c:v>
                </c:pt>
                <c:pt idx="97">
                  <c:v>4301</c:v>
                </c:pt>
                <c:pt idx="98">
                  <c:v>3941</c:v>
                </c:pt>
                <c:pt idx="99">
                  <c:v>3379</c:v>
                </c:pt>
                <c:pt idx="100">
                  <c:v>3393</c:v>
                </c:pt>
                <c:pt idx="101">
                  <c:v>3139</c:v>
                </c:pt>
                <c:pt idx="102">
                  <c:v>3123</c:v>
                </c:pt>
                <c:pt idx="103">
                  <c:v>3372</c:v>
                </c:pt>
                <c:pt idx="104">
                  <c:v>3938</c:v>
                </c:pt>
                <c:pt idx="105">
                  <c:v>3927</c:v>
                </c:pt>
                <c:pt idx="106">
                  <c:v>3989</c:v>
                </c:pt>
                <c:pt idx="107">
                  <c:v>3943</c:v>
                </c:pt>
                <c:pt idx="108">
                  <c:v>4387</c:v>
                </c:pt>
                <c:pt idx="109">
                  <c:v>3402</c:v>
                </c:pt>
                <c:pt idx="110">
                  <c:v>3383</c:v>
                </c:pt>
                <c:pt idx="111">
                  <c:v>4193</c:v>
                </c:pt>
                <c:pt idx="112">
                  <c:v>4128</c:v>
                </c:pt>
                <c:pt idx="113">
                  <c:v>3580</c:v>
                </c:pt>
                <c:pt idx="114">
                  <c:v>4207</c:v>
                </c:pt>
                <c:pt idx="115">
                  <c:v>3392</c:v>
                </c:pt>
                <c:pt idx="116">
                  <c:v>3036</c:v>
                </c:pt>
                <c:pt idx="117">
                  <c:v>3183</c:v>
                </c:pt>
                <c:pt idx="118">
                  <c:v>3159</c:v>
                </c:pt>
                <c:pt idx="119">
                  <c:v>2994</c:v>
                </c:pt>
                <c:pt idx="120">
                  <c:v>2779</c:v>
                </c:pt>
                <c:pt idx="121">
                  <c:v>2852</c:v>
                </c:pt>
                <c:pt idx="122">
                  <c:v>2692</c:v>
                </c:pt>
                <c:pt idx="123">
                  <c:v>2671</c:v>
                </c:pt>
                <c:pt idx="124">
                  <c:v>2764</c:v>
                </c:pt>
                <c:pt idx="125">
                  <c:v>2613</c:v>
                </c:pt>
                <c:pt idx="126">
                  <c:v>2565</c:v>
                </c:pt>
                <c:pt idx="127">
                  <c:v>2504</c:v>
                </c:pt>
                <c:pt idx="128">
                  <c:v>2429</c:v>
                </c:pt>
                <c:pt idx="129">
                  <c:v>2476</c:v>
                </c:pt>
                <c:pt idx="130">
                  <c:v>2331</c:v>
                </c:pt>
                <c:pt idx="131">
                  <c:v>2238</c:v>
                </c:pt>
                <c:pt idx="132">
                  <c:v>2378</c:v>
                </c:pt>
                <c:pt idx="133">
                  <c:v>2201</c:v>
                </c:pt>
                <c:pt idx="134">
                  <c:v>1968</c:v>
                </c:pt>
                <c:pt idx="135">
                  <c:v>1993</c:v>
                </c:pt>
                <c:pt idx="136">
                  <c:v>1897</c:v>
                </c:pt>
                <c:pt idx="137">
                  <c:v>1759</c:v>
                </c:pt>
                <c:pt idx="138">
                  <c:v>1643</c:v>
                </c:pt>
                <c:pt idx="139">
                  <c:v>1672</c:v>
                </c:pt>
                <c:pt idx="140">
                  <c:v>1573</c:v>
                </c:pt>
                <c:pt idx="141">
                  <c:v>1357</c:v>
                </c:pt>
                <c:pt idx="142">
                  <c:v>1258</c:v>
                </c:pt>
                <c:pt idx="143">
                  <c:v>1342</c:v>
                </c:pt>
                <c:pt idx="144">
                  <c:v>1389</c:v>
                </c:pt>
                <c:pt idx="145">
                  <c:v>1402</c:v>
                </c:pt>
                <c:pt idx="146">
                  <c:v>1567</c:v>
                </c:pt>
                <c:pt idx="147">
                  <c:v>1469</c:v>
                </c:pt>
                <c:pt idx="148">
                  <c:v>1428</c:v>
                </c:pt>
                <c:pt idx="149">
                  <c:v>1257</c:v>
                </c:pt>
                <c:pt idx="150">
                  <c:v>1521</c:v>
                </c:pt>
                <c:pt idx="151">
                  <c:v>1569</c:v>
                </c:pt>
                <c:pt idx="152">
                  <c:v>1482</c:v>
                </c:pt>
                <c:pt idx="153">
                  <c:v>1383</c:v>
                </c:pt>
                <c:pt idx="154">
                  <c:v>1413</c:v>
                </c:pt>
                <c:pt idx="155">
                  <c:v>1227</c:v>
                </c:pt>
                <c:pt idx="156">
                  <c:v>1372</c:v>
                </c:pt>
                <c:pt idx="157">
                  <c:v>1409</c:v>
                </c:pt>
                <c:pt idx="158">
                  <c:v>1363</c:v>
                </c:pt>
                <c:pt idx="159">
                  <c:v>1287</c:v>
                </c:pt>
                <c:pt idx="160">
                  <c:v>1213</c:v>
                </c:pt>
                <c:pt idx="161">
                  <c:v>1184</c:v>
                </c:pt>
                <c:pt idx="162">
                  <c:v>1109</c:v>
                </c:pt>
                <c:pt idx="163">
                  <c:v>1175</c:v>
                </c:pt>
                <c:pt idx="164">
                  <c:v>1114</c:v>
                </c:pt>
                <c:pt idx="165">
                  <c:v>1068</c:v>
                </c:pt>
                <c:pt idx="166">
                  <c:v>1019</c:v>
                </c:pt>
                <c:pt idx="167">
                  <c:v>1069</c:v>
                </c:pt>
                <c:pt idx="168">
                  <c:v>987</c:v>
                </c:pt>
                <c:pt idx="169">
                  <c:v>910</c:v>
                </c:pt>
                <c:pt idx="170">
                  <c:v>951</c:v>
                </c:pt>
                <c:pt idx="171">
                  <c:v>898</c:v>
                </c:pt>
                <c:pt idx="172">
                  <c:v>816</c:v>
                </c:pt>
                <c:pt idx="173">
                  <c:v>833</c:v>
                </c:pt>
                <c:pt idx="174">
                  <c:v>822</c:v>
                </c:pt>
                <c:pt idx="175">
                  <c:v>791</c:v>
                </c:pt>
                <c:pt idx="176">
                  <c:v>756</c:v>
                </c:pt>
                <c:pt idx="177">
                  <c:v>768</c:v>
                </c:pt>
                <c:pt idx="178">
                  <c:v>781</c:v>
                </c:pt>
                <c:pt idx="179">
                  <c:v>775</c:v>
                </c:pt>
                <c:pt idx="180">
                  <c:v>708</c:v>
                </c:pt>
                <c:pt idx="181">
                  <c:v>687</c:v>
                </c:pt>
                <c:pt idx="182">
                  <c:v>643</c:v>
                </c:pt>
                <c:pt idx="183">
                  <c:v>601</c:v>
                </c:pt>
                <c:pt idx="184">
                  <c:v>607</c:v>
                </c:pt>
                <c:pt idx="185">
                  <c:v>672</c:v>
                </c:pt>
                <c:pt idx="186">
                  <c:v>621</c:v>
                </c:pt>
                <c:pt idx="187">
                  <c:v>593</c:v>
                </c:pt>
                <c:pt idx="188">
                  <c:v>576</c:v>
                </c:pt>
                <c:pt idx="189">
                  <c:v>551</c:v>
                </c:pt>
                <c:pt idx="190">
                  <c:v>483</c:v>
                </c:pt>
                <c:pt idx="191">
                  <c:v>492</c:v>
                </c:pt>
                <c:pt idx="192">
                  <c:v>552</c:v>
                </c:pt>
                <c:pt idx="193">
                  <c:v>561</c:v>
                </c:pt>
                <c:pt idx="194">
                  <c:v>498</c:v>
                </c:pt>
                <c:pt idx="195">
                  <c:v>472</c:v>
                </c:pt>
                <c:pt idx="196">
                  <c:v>461</c:v>
                </c:pt>
                <c:pt idx="197">
                  <c:v>403</c:v>
                </c:pt>
                <c:pt idx="198">
                  <c:v>455</c:v>
                </c:pt>
                <c:pt idx="199">
                  <c:v>539</c:v>
                </c:pt>
                <c:pt idx="200">
                  <c:v>418</c:v>
                </c:pt>
                <c:pt idx="201">
                  <c:v>492</c:v>
                </c:pt>
                <c:pt idx="202">
                  <c:v>481</c:v>
                </c:pt>
                <c:pt idx="203">
                  <c:v>419</c:v>
                </c:pt>
                <c:pt idx="204">
                  <c:v>390</c:v>
                </c:pt>
                <c:pt idx="205">
                  <c:v>379</c:v>
                </c:pt>
                <c:pt idx="206">
                  <c:v>477</c:v>
                </c:pt>
                <c:pt idx="207">
                  <c:v>468</c:v>
                </c:pt>
                <c:pt idx="208">
                  <c:v>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F-4BEE-96D8-1968DD356DBD}"/>
            </c:ext>
          </c:extLst>
        </c:ser>
        <c:ser>
          <c:idx val="1"/>
          <c:order val="1"/>
          <c:tx>
            <c:strRef>
              <c:f>KSAFitting!$C$1</c:f>
              <c:strCache>
                <c:ptCount val="1"/>
                <c:pt idx="0">
                  <c:v>G fit</c:v>
                </c:pt>
              </c:strCache>
            </c:strRef>
          </c:tx>
          <c:marker>
            <c:symbol val="none"/>
          </c:marker>
          <c:xVal>
            <c:numRef>
              <c:f>KSAFitting!$A$2:$A$210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KSAFitting!$C$2:$C$210</c:f>
              <c:numCache>
                <c:formatCode>General</c:formatCode>
                <c:ptCount val="209"/>
                <c:pt idx="0">
                  <c:v>99.171412453046713</c:v>
                </c:pt>
                <c:pt idx="1">
                  <c:v>106.36535950195019</c:v>
                </c:pt>
                <c:pt idx="2">
                  <c:v>114.00190590188471</c:v>
                </c:pt>
                <c:pt idx="3">
                  <c:v>122.10183699348541</c:v>
                </c:pt>
                <c:pt idx="4">
                  <c:v>130.68642262029445</c:v>
                </c:pt>
                <c:pt idx="5">
                  <c:v>139.77739037468703</c:v>
                </c:pt>
                <c:pt idx="6">
                  <c:v>149.39689530834539</c:v>
                </c:pt>
                <c:pt idx="7">
                  <c:v>159.56748598939322</c:v>
                </c:pt>
                <c:pt idx="8">
                  <c:v>170.31206679843345</c:v>
                </c:pt>
                <c:pt idx="9">
                  <c:v>181.65385636717883</c:v>
                </c:pt>
                <c:pt idx="10">
                  <c:v>193.61634207616714</c:v>
                </c:pt>
                <c:pt idx="11">
                  <c:v>206.22323054218884</c:v>
                </c:pt>
                <c:pt idx="12">
                  <c:v>219.49839404155458</c:v>
                </c:pt>
                <c:pt idx="13">
                  <c:v>233.46581283215966</c:v>
                </c:pt>
                <c:pt idx="14">
                  <c:v>248.14951335546047</c:v>
                </c:pt>
                <c:pt idx="15">
                  <c:v>263.57350231892036</c:v>
                </c:pt>
                <c:pt idx="16">
                  <c:v>279.76169668017423</c:v>
                </c:pt>
                <c:pt idx="17">
                  <c:v>296.73784957605238</c:v>
                </c:pt>
                <c:pt idx="18">
                  <c:v>314.52547226261146</c:v>
                </c:pt>
                <c:pt idx="19">
                  <c:v>333.14775215639492</c:v>
                </c:pt>
                <c:pt idx="20">
                  <c:v>352.62746709216992</c:v>
                </c:pt>
                <c:pt idx="21">
                  <c:v>372.98689593827152</c:v>
                </c:pt>
                <c:pt idx="22">
                  <c:v>394.2477257373211</c:v>
                </c:pt>
                <c:pt idx="23">
                  <c:v>416.43095556732749</c:v>
                </c:pt>
                <c:pt idx="24">
                  <c:v>439.55679734590734</c:v>
                </c:pt>
                <c:pt idx="25">
                  <c:v>463.64457382841488</c:v>
                </c:pt>
                <c:pt idx="26">
                  <c:v>488.71261407898476</c:v>
                </c:pt>
                <c:pt idx="27">
                  <c:v>514.77814672171303</c:v>
                </c:pt>
                <c:pt idx="28">
                  <c:v>541.85719130721702</c:v>
                </c:pt>
                <c:pt idx="29">
                  <c:v>569.96444815747179</c:v>
                </c:pt>
                <c:pt idx="30">
                  <c:v>599.11318707888847</c:v>
                </c:pt>
                <c:pt idx="31">
                  <c:v>629.31513535989291</c:v>
                </c:pt>
                <c:pt idx="32">
                  <c:v>660.58036549456892</c:v>
                </c:pt>
                <c:pt idx="33">
                  <c:v>692.91718309802866</c:v>
                </c:pt>
                <c:pt idx="34">
                  <c:v>726.33201550184833</c:v>
                </c:pt>
                <c:pt idx="35">
                  <c:v>760.82930153895461</c:v>
                </c:pt>
                <c:pt idx="36">
                  <c:v>796.41138304653589</c:v>
                </c:pt>
                <c:pt idx="37">
                  <c:v>833.07839863266202</c:v>
                </c:pt>
                <c:pt idx="38">
                  <c:v>870.82818026715495</c:v>
                </c:pt>
                <c:pt idx="39">
                  <c:v>909.65615326959664</c:v>
                </c:pt>
                <c:pt idx="40">
                  <c:v>949.55524027704939</c:v>
                </c:pt>
                <c:pt idx="41">
                  <c:v>990.51576978088508</c:v>
                </c:pt>
                <c:pt idx="42">
                  <c:v>1032.5253898258895</c:v>
                </c:pt>
                <c:pt idx="43">
                  <c:v>1075.5689874653974</c:v>
                </c:pt>
                <c:pt idx="44">
                  <c:v>1119.6286145634454</c:v>
                </c:pt>
                <c:pt idx="45">
                  <c:v>1164.6834205286923</c:v>
                </c:pt>
                <c:pt idx="46">
                  <c:v>1210.70959255505</c:v>
                </c:pt>
                <c:pt idx="47">
                  <c:v>1257.6803039304687</c:v>
                </c:pt>
                <c:pt idx="48">
                  <c:v>1305.5656709581144</c:v>
                </c:pt>
                <c:pt idx="49">
                  <c:v>1354.3327190131781</c:v>
                </c:pt>
                <c:pt idx="50">
                  <c:v>1403.945358233766</c:v>
                </c:pt>
                <c:pt idx="51">
                  <c:v>1454.3643693157558</c:v>
                </c:pt>
                <c:pt idx="52">
                  <c:v>1505.5473998491871</c:v>
                </c:pt>
                <c:pt idx="53">
                  <c:v>1557.4489715977495</c:v>
                </c:pt>
                <c:pt idx="54">
                  <c:v>1610.0204990833613</c:v>
                </c:pt>
                <c:pt idx="55">
                  <c:v>1663.2103197947522</c:v>
                </c:pt>
                <c:pt idx="56">
                  <c:v>1716.9637362926176</c:v>
                </c:pt>
                <c:pt idx="57">
                  <c:v>1771.2230704343881</c:v>
                </c:pt>
                <c:pt idx="58">
                  <c:v>1825.9277298892255</c:v>
                </c:pt>
                <c:pt idx="59">
                  <c:v>1881.0142870587147</c:v>
                </c:pt>
                <c:pt idx="60">
                  <c:v>1936.4165704611707</c:v>
                </c:pt>
                <c:pt idx="61">
                  <c:v>1992.0657685777508</c:v>
                </c:pt>
                <c:pt idx="62">
                  <c:v>2047.8905460970266</c:v>
                </c:pt>
                <c:pt idx="63">
                  <c:v>2103.8171724316362</c:v>
                </c:pt>
                <c:pt idx="64">
                  <c:v>2159.7696623164243</c:v>
                </c:pt>
                <c:pt idx="65">
                  <c:v>2215.6699282325512</c:v>
                </c:pt>
                <c:pt idx="66">
                  <c:v>2271.4379443366952</c:v>
                </c:pt>
                <c:pt idx="67">
                  <c:v>2326.9919215091568</c:v>
                </c:pt>
                <c:pt idx="68">
                  <c:v>2382.2484930698215</c:v>
                </c:pt>
                <c:pt idx="69">
                  <c:v>2437.1229106468736</c:v>
                </c:pt>
                <c:pt idx="70">
                  <c:v>2491.5292496204734</c:v>
                </c:pt>
                <c:pt idx="71">
                  <c:v>2545.3806235025522</c:v>
                </c:pt>
                <c:pt idx="72">
                  <c:v>2598.5894065550251</c:v>
                </c:pt>
                <c:pt idx="73">
                  <c:v>2651.0674638924011</c:v>
                </c:pt>
                <c:pt idx="74">
                  <c:v>2702.7263882614448</c:v>
                </c:pt>
                <c:pt idx="75">
                  <c:v>2753.477742640579</c:v>
                </c:pt>
                <c:pt idx="76">
                  <c:v>2803.2333077555463</c:v>
                </c:pt>
                <c:pt idx="77">
                  <c:v>2851.9053335657773</c:v>
                </c:pt>
                <c:pt idx="78">
                  <c:v>2899.4067937383743</c:v>
                </c:pt>
                <c:pt idx="79">
                  <c:v>2945.6516420938342</c:v>
                </c:pt>
                <c:pt idx="80">
                  <c:v>2990.5550699799951</c:v>
                </c:pt>
                <c:pt idx="81">
                  <c:v>3034.0337635083797</c:v>
                </c:pt>
                <c:pt idx="82">
                  <c:v>3076.006159570441</c:v>
                </c:pt>
                <c:pt idx="83">
                  <c:v>3116.392699540283</c:v>
                </c:pt>
                <c:pt idx="84">
                  <c:v>3155.1160795655114</c:v>
                </c:pt>
                <c:pt idx="85">
                  <c:v>3192.1014963489733</c:v>
                </c:pt>
                <c:pt idx="86">
                  <c:v>3227.2768873314321</c:v>
                </c:pt>
                <c:pt idx="87">
                  <c:v>3260.5731641986927</c:v>
                </c:pt>
                <c:pt idx="88">
                  <c:v>3291.9244386563291</c:v>
                </c:pt>
                <c:pt idx="89">
                  <c:v>3321.2682394409608</c:v>
                </c:pt>
                <c:pt idx="90">
                  <c:v>3348.5457195688541</c:v>
                </c:pt>
                <c:pt idx="91">
                  <c:v>3373.7018528603367</c:v>
                </c:pt>
                <c:pt idx="92">
                  <c:v>3396.6856188219977</c:v>
                </c:pt>
                <c:pt idx="93">
                  <c:v>3417.4501750176082</c:v>
                </c:pt>
                <c:pt idx="94">
                  <c:v>3435.9530161129037</c:v>
                </c:pt>
                <c:pt idx="95">
                  <c:v>3452.1561188385544</c:v>
                </c:pt>
                <c:pt idx="96">
                  <c:v>3466.0260721794284</c:v>
                </c:pt>
                <c:pt idx="97">
                  <c:v>3477.5341921662693</c:v>
                </c:pt>
                <c:pt idx="98">
                  <c:v>3486.6566207177993</c:v>
                </c:pt>
                <c:pt idx="99">
                  <c:v>3493.3744080565143</c:v>
                </c:pt>
                <c:pt idx="100">
                  <c:v>3497.6735782997034</c:v>
                </c:pt>
                <c:pt idx="101">
                  <c:v>3499.5451779079144</c:v>
                </c:pt>
                <c:pt idx="102">
                  <c:v>3498.9853067557979</c:v>
                </c:pt>
                <c:pt idx="103">
                  <c:v>3495.9951316744</c:v>
                </c:pt>
                <c:pt idx="104">
                  <c:v>3490.5808823991069</c:v>
                </c:pt>
                <c:pt idx="105">
                  <c:v>3482.7538299429143</c:v>
                </c:pt>
                <c:pt idx="106">
                  <c:v>3472.5302475001276</c:v>
                </c:pt>
                <c:pt idx="107">
                  <c:v>3459.931354070291</c:v>
                </c:pt>
                <c:pt idx="108">
                  <c:v>3444.9832410757285</c:v>
                </c:pt>
                <c:pt idx="109">
                  <c:v>3427.7167823278942</c:v>
                </c:pt>
                <c:pt idx="110">
                  <c:v>3408.1675277773752</c:v>
                </c:pt>
                <c:pt idx="111">
                  <c:v>3386.3755815593381</c:v>
                </c:pt>
                <c:pt idx="112">
                  <c:v>3362.3854649199452</c:v>
                </c:pt>
                <c:pt idx="113">
                  <c:v>3336.2459646794478</c:v>
                </c:pt>
                <c:pt idx="114">
                  <c:v>3308.0099679537725</c:v>
                </c:pt>
                <c:pt idx="115">
                  <c:v>3277.7342839181133</c:v>
                </c:pt>
                <c:pt idx="116">
                  <c:v>3245.479453452986</c:v>
                </c:pt>
                <c:pt idx="117">
                  <c:v>3211.3095475650189</c:v>
                </c:pt>
                <c:pt idx="118">
                  <c:v>3175.2919555212393</c:v>
                </c:pt>
                <c:pt idx="119">
                  <c:v>3137.4971636764394</c:v>
                </c:pt>
                <c:pt idx="120">
                  <c:v>3097.9985260082599</c:v>
                </c:pt>
                <c:pt idx="121">
                  <c:v>3056.8720274036696</c:v>
                </c:pt>
                <c:pt idx="122">
                  <c:v>3014.1960407634988</c:v>
                </c:pt>
                <c:pt idx="123">
                  <c:v>2970.0510790084872</c:v>
                </c:pt>
                <c:pt idx="124">
                  <c:v>2924.5195430809144</c:v>
                </c:pt>
                <c:pt idx="125">
                  <c:v>2877.6854670403318</c:v>
                </c:pt>
                <c:pt idx="126">
                  <c:v>2829.6342613502175</c:v>
                </c:pt>
                <c:pt idx="127">
                  <c:v>2780.4524554446843</c:v>
                </c:pt>
                <c:pt idx="128">
                  <c:v>2730.2274406507613</c:v>
                </c:pt>
                <c:pt idx="129">
                  <c:v>2679.0472145224967</c:v>
                </c:pt>
                <c:pt idx="130">
                  <c:v>2627.0001276183057</c:v>
                </c:pt>
                <c:pt idx="131">
                  <c:v>2574.1746337229788</c:v>
                </c:pt>
                <c:pt idx="132">
                  <c:v>2520.6590444807171</c:v>
                </c:pt>
                <c:pt idx="133">
                  <c:v>2466.5412893659282</c:v>
                </c:pt>
                <c:pt idx="134">
                  <c:v>2411.9086818744831</c:v>
                </c:pt>
                <c:pt idx="135">
                  <c:v>2356.8476927701918</c:v>
                </c:pt>
                <c:pt idx="136">
                  <c:v>2301.4437311696806</c:v>
                </c:pt>
                <c:pt idx="137">
                  <c:v>2245.7809341941097</c:v>
                </c:pt>
                <c:pt idx="138">
                  <c:v>2189.9419658586144</c:v>
                </c:pt>
                <c:pt idx="139">
                  <c:v>2134.0078258104554</c:v>
                </c:pt>
                <c:pt idx="140">
                  <c:v>2078.0576684649759</c:v>
                </c:pt>
                <c:pt idx="141">
                  <c:v>2022.1686330251207</c:v>
                </c:pt>
                <c:pt idx="142">
                  <c:v>1966.4156848057762</c:v>
                </c:pt>
                <c:pt idx="143">
                  <c:v>1910.8714682190714</c:v>
                </c:pt>
                <c:pt idx="144">
                  <c:v>1855.6061717114108</c:v>
                </c:pt>
                <c:pt idx="145">
                  <c:v>1800.6874048777829</c:v>
                </c:pt>
                <c:pt idx="146">
                  <c:v>1746.1800879142529</c:v>
                </c:pt>
                <c:pt idx="147">
                  <c:v>1692.1463535058315</c:v>
                </c:pt>
                <c:pt idx="148">
                  <c:v>1638.6454611845243</c:v>
                </c:pt>
                <c:pt idx="149">
                  <c:v>1585.7337241316218</c:v>
                </c:pt>
                <c:pt idx="150">
                  <c:v>1533.4644483395259</c:v>
                </c:pt>
                <c:pt idx="151">
                  <c:v>1481.8878839919391</c:v>
                </c:pt>
                <c:pt idx="152">
                  <c:v>1431.0511888673038</c:v>
                </c:pt>
                <c:pt idx="153">
                  <c:v>1380.9984035192765</c:v>
                </c:pt>
                <c:pt idx="154">
                  <c:v>1331.7704379399254</c:v>
                </c:pt>
                <c:pt idx="155">
                  <c:v>1283.4050693664763</c:v>
                </c:pt>
                <c:pt idx="156">
                  <c:v>1235.9369508509592</c:v>
                </c:pt>
                <c:pt idx="157">
                  <c:v>1189.3976301741586</c:v>
                </c:pt>
                <c:pt idx="158">
                  <c:v>1143.8155786509597</c:v>
                </c:pt>
                <c:pt idx="159">
                  <c:v>1099.2162293435824</c:v>
                </c:pt>
                <c:pt idx="160">
                  <c:v>1055.622024172369</c:v>
                </c:pt>
                <c:pt idx="161">
                  <c:v>1013.0524693907444</c:v>
                </c:pt>
                <c:pt idx="162">
                  <c:v>971.52419887172857</c:v>
                </c:pt>
                <c:pt idx="163">
                  <c:v>931.05104463786927</c:v>
                </c:pt>
                <c:pt idx="164">
                  <c:v>891.64411405469798</c:v>
                </c:pt>
                <c:pt idx="165">
                  <c:v>853.31187309963923</c:v>
                </c:pt>
                <c:pt idx="166">
                  <c:v>816.06023511369449</c:v>
                </c:pt>
                <c:pt idx="167">
                  <c:v>779.89265444200441</c:v>
                </c:pt>
                <c:pt idx="168">
                  <c:v>744.81022437147146</c:v>
                </c:pt>
                <c:pt idx="169">
                  <c:v>710.81177877882646</c:v>
                </c:pt>
                <c:pt idx="170">
                  <c:v>677.89399691066876</c:v>
                </c:pt>
                <c:pt idx="171">
                  <c:v>646.05151072796866</c:v>
                </c:pt>
                <c:pt idx="172">
                  <c:v>615.2770142610284</c:v>
                </c:pt>
                <c:pt idx="173">
                  <c:v>585.56137443682508</c:v>
                </c:pt>
                <c:pt idx="174">
                  <c:v>556.89374285875761</c:v>
                </c:pt>
                <c:pt idx="175">
                  <c:v>529.26166803888248</c:v>
                </c:pt>
                <c:pt idx="176">
                  <c:v>502.65120760455318</c:v>
                </c:pt>
                <c:pt idx="177">
                  <c:v>477.0470400247321</c:v>
                </c:pt>
                <c:pt idx="178">
                  <c:v>452.4325754259267</c:v>
                </c:pt>
                <c:pt idx="179">
                  <c:v>428.79006509348869</c:v>
                </c:pt>
                <c:pt idx="180">
                  <c:v>406.10070928069109</c:v>
                </c:pt>
                <c:pt idx="181">
                  <c:v>384.3447629753561</c:v>
                </c:pt>
                <c:pt idx="182">
                  <c:v>363.50163930166468</c:v>
                </c:pt>
                <c:pt idx="183">
                  <c:v>343.55001026289972</c:v>
                </c:pt>
                <c:pt idx="184">
                  <c:v>324.46790455912219</c:v>
                </c:pt>
                <c:pt idx="185">
                  <c:v>306.23280224193962</c:v>
                </c:pt>
                <c:pt idx="186">
                  <c:v>288.82172599644423</c:v>
                </c:pt>
                <c:pt idx="187">
                  <c:v>272.21132886792753</c:v>
                </c:pt>
                <c:pt idx="188">
                  <c:v>256.37797827795197</c:v>
                </c:pt>
                <c:pt idx="189">
                  <c:v>241.29783620066604</c:v>
                </c:pt>
                <c:pt idx="190">
                  <c:v>226.94693539575326</c:v>
                </c:pt>
                <c:pt idx="191">
                  <c:v>213.30125161900264</c:v>
                </c:pt>
                <c:pt idx="192">
                  <c:v>200.33677175508075</c:v>
                </c:pt>
                <c:pt idx="193">
                  <c:v>188.02955783959138</c:v>
                </c:pt>
                <c:pt idx="194">
                  <c:v>176.3558069588515</c:v>
                </c:pt>
                <c:pt idx="195">
                  <c:v>165.29190703593633</c:v>
                </c:pt>
                <c:pt idx="196">
                  <c:v>154.81448853040254</c:v>
                </c:pt>
                <c:pt idx="197">
                  <c:v>144.90047209664715</c:v>
                </c:pt>
                <c:pt idx="198">
                  <c:v>135.52711226207703</c:v>
                </c:pt>
                <c:pt idx="199">
                  <c:v>126.6720372011409</c:v>
                </c:pt>
                <c:pt idx="200">
                  <c:v>118.31328469479297</c:v>
                </c:pt>
                <c:pt idx="201">
                  <c:v>110.42933437713397</c:v>
                </c:pt>
                <c:pt idx="202">
                  <c:v>102.9991363818159</c:v>
                </c:pt>
                <c:pt idx="203">
                  <c:v>96.002136510325201</c:v>
                </c:pt>
                <c:pt idx="204">
                  <c:v>89.418298052502564</c:v>
                </c:pt>
                <c:pt idx="205">
                  <c:v>83.228120396652997</c:v>
                </c:pt>
                <c:pt idx="206">
                  <c:v>77.412654572387822</c:v>
                </c:pt>
                <c:pt idx="207">
                  <c:v>71.953515873968101</c:v>
                </c:pt>
                <c:pt idx="208">
                  <c:v>66.832893715434949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F-4BEE-96D8-1968DD35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69856"/>
        <c:axId val="162350208"/>
      </c:scatterChart>
      <c:valAx>
        <c:axId val="1557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50208"/>
        <c:crosses val="autoZero"/>
        <c:crossBetween val="midCat"/>
      </c:valAx>
      <c:valAx>
        <c:axId val="16235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69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26677231907036"/>
          <c:y val="0.23989320819138299"/>
          <c:w val="0.22146707047522429"/>
          <c:h val="0.138169347742706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96089442308086"/>
          <c:y val="5.1400554097404488E-2"/>
          <c:w val="0.79464241388431123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RyadhFitting!$B$1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RyadhFitting!$A$2:$A$210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RyadhFitting!$B$2:$B$210</c:f>
              <c:numCache>
                <c:formatCode>General</c:formatCode>
                <c:ptCount val="209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49</c:v>
                </c:pt>
                <c:pt idx="8">
                  <c:v>36</c:v>
                </c:pt>
                <c:pt idx="9">
                  <c:v>34</c:v>
                </c:pt>
                <c:pt idx="10">
                  <c:v>18</c:v>
                </c:pt>
                <c:pt idx="11">
                  <c:v>69</c:v>
                </c:pt>
                <c:pt idx="12">
                  <c:v>83</c:v>
                </c:pt>
                <c:pt idx="13">
                  <c:v>34</c:v>
                </c:pt>
                <c:pt idx="14">
                  <c:v>46</c:v>
                </c:pt>
                <c:pt idx="15">
                  <c:v>41</c:v>
                </c:pt>
                <c:pt idx="16">
                  <c:v>27</c:v>
                </c:pt>
                <c:pt idx="17">
                  <c:v>22</c:v>
                </c:pt>
                <c:pt idx="18">
                  <c:v>33</c:v>
                </c:pt>
                <c:pt idx="19">
                  <c:v>7</c:v>
                </c:pt>
                <c:pt idx="20">
                  <c:v>7</c:v>
                </c:pt>
                <c:pt idx="21">
                  <c:v>13</c:v>
                </c:pt>
                <c:pt idx="22">
                  <c:v>80</c:v>
                </c:pt>
                <c:pt idx="23">
                  <c:v>36</c:v>
                </c:pt>
                <c:pt idx="24">
                  <c:v>65</c:v>
                </c:pt>
                <c:pt idx="25">
                  <c:v>97</c:v>
                </c:pt>
                <c:pt idx="26">
                  <c:v>83</c:v>
                </c:pt>
                <c:pt idx="27">
                  <c:v>69</c:v>
                </c:pt>
                <c:pt idx="28">
                  <c:v>76</c:v>
                </c:pt>
                <c:pt idx="29">
                  <c:v>198</c:v>
                </c:pt>
                <c:pt idx="30">
                  <c:v>118</c:v>
                </c:pt>
                <c:pt idx="31">
                  <c:v>114</c:v>
                </c:pt>
                <c:pt idx="32">
                  <c:v>56</c:v>
                </c:pt>
                <c:pt idx="33">
                  <c:v>84</c:v>
                </c:pt>
                <c:pt idx="34">
                  <c:v>24</c:v>
                </c:pt>
                <c:pt idx="35">
                  <c:v>225</c:v>
                </c:pt>
                <c:pt idx="36">
                  <c:v>85</c:v>
                </c:pt>
                <c:pt idx="37">
                  <c:v>200</c:v>
                </c:pt>
                <c:pt idx="38">
                  <c:v>148</c:v>
                </c:pt>
                <c:pt idx="39">
                  <c:v>164</c:v>
                </c:pt>
                <c:pt idx="40">
                  <c:v>157</c:v>
                </c:pt>
                <c:pt idx="41">
                  <c:v>131</c:v>
                </c:pt>
                <c:pt idx="42">
                  <c:v>170</c:v>
                </c:pt>
                <c:pt idx="43">
                  <c:v>267</c:v>
                </c:pt>
                <c:pt idx="44">
                  <c:v>178</c:v>
                </c:pt>
                <c:pt idx="45">
                  <c:v>171</c:v>
                </c:pt>
                <c:pt idx="46">
                  <c:v>203</c:v>
                </c:pt>
                <c:pt idx="47">
                  <c:v>440</c:v>
                </c:pt>
                <c:pt idx="48">
                  <c:v>282</c:v>
                </c:pt>
                <c:pt idx="49">
                  <c:v>161</c:v>
                </c:pt>
                <c:pt idx="50">
                  <c:v>109</c:v>
                </c:pt>
                <c:pt idx="51">
                  <c:v>131</c:v>
                </c:pt>
                <c:pt idx="52">
                  <c:v>230</c:v>
                </c:pt>
                <c:pt idx="53">
                  <c:v>149</c:v>
                </c:pt>
                <c:pt idx="54">
                  <c:v>194</c:v>
                </c:pt>
                <c:pt idx="55">
                  <c:v>142</c:v>
                </c:pt>
                <c:pt idx="56">
                  <c:v>316</c:v>
                </c:pt>
                <c:pt idx="57">
                  <c:v>363</c:v>
                </c:pt>
                <c:pt idx="58">
                  <c:v>520</c:v>
                </c:pt>
                <c:pt idx="59">
                  <c:v>443</c:v>
                </c:pt>
                <c:pt idx="60">
                  <c:v>673</c:v>
                </c:pt>
                <c:pt idx="61">
                  <c:v>478</c:v>
                </c:pt>
                <c:pt idx="62">
                  <c:v>419</c:v>
                </c:pt>
                <c:pt idx="63">
                  <c:v>839</c:v>
                </c:pt>
                <c:pt idx="64">
                  <c:v>488</c:v>
                </c:pt>
                <c:pt idx="65">
                  <c:v>642</c:v>
                </c:pt>
                <c:pt idx="66">
                  <c:v>730</c:v>
                </c:pt>
                <c:pt idx="67">
                  <c:v>815</c:v>
                </c:pt>
                <c:pt idx="68">
                  <c:v>714</c:v>
                </c:pt>
                <c:pt idx="69">
                  <c:v>856</c:v>
                </c:pt>
                <c:pt idx="70">
                  <c:v>794</c:v>
                </c:pt>
                <c:pt idx="71">
                  <c:v>742</c:v>
                </c:pt>
                <c:pt idx="72">
                  <c:v>765</c:v>
                </c:pt>
                <c:pt idx="73">
                  <c:v>789</c:v>
                </c:pt>
                <c:pt idx="74">
                  <c:v>739</c:v>
                </c:pt>
                <c:pt idx="75">
                  <c:v>611</c:v>
                </c:pt>
                <c:pt idx="76">
                  <c:v>483</c:v>
                </c:pt>
                <c:pt idx="77">
                  <c:v>679</c:v>
                </c:pt>
                <c:pt idx="78">
                  <c:v>504</c:v>
                </c:pt>
                <c:pt idx="79">
                  <c:v>668</c:v>
                </c:pt>
                <c:pt idx="80">
                  <c:v>556</c:v>
                </c:pt>
                <c:pt idx="81">
                  <c:v>683</c:v>
                </c:pt>
                <c:pt idx="82">
                  <c:v>675</c:v>
                </c:pt>
                <c:pt idx="83">
                  <c:v>719</c:v>
                </c:pt>
                <c:pt idx="84">
                  <c:v>900</c:v>
                </c:pt>
                <c:pt idx="85">
                  <c:v>717</c:v>
                </c:pt>
                <c:pt idx="86">
                  <c:v>746</c:v>
                </c:pt>
                <c:pt idx="87" formatCode="#,##0">
                  <c:v>1099</c:v>
                </c:pt>
                <c:pt idx="88" formatCode="#,##0">
                  <c:v>1317</c:v>
                </c:pt>
                <c:pt idx="89" formatCode="#,##0">
                  <c:v>1431</c:v>
                </c:pt>
                <c:pt idx="90" formatCode="#,##0">
                  <c:v>1584</c:v>
                </c:pt>
                <c:pt idx="91" formatCode="#,##0">
                  <c:v>1089</c:v>
                </c:pt>
                <c:pt idx="92" formatCode="#,##0">
                  <c:v>1735</c:v>
                </c:pt>
                <c:pt idx="93" formatCode="#,##0">
                  <c:v>1658</c:v>
                </c:pt>
                <c:pt idx="94" formatCode="#,##0">
                  <c:v>1629</c:v>
                </c:pt>
                <c:pt idx="95" formatCode="#,##0">
                  <c:v>2371</c:v>
                </c:pt>
                <c:pt idx="96" formatCode="#,##0">
                  <c:v>1442</c:v>
                </c:pt>
                <c:pt idx="97" formatCode="#,##0">
                  <c:v>1091</c:v>
                </c:pt>
                <c:pt idx="98">
                  <c:v>740</c:v>
                </c:pt>
                <c:pt idx="99">
                  <c:v>668</c:v>
                </c:pt>
                <c:pt idx="100">
                  <c:v>438</c:v>
                </c:pt>
                <c:pt idx="101">
                  <c:v>299</c:v>
                </c:pt>
                <c:pt idx="102">
                  <c:v>225</c:v>
                </c:pt>
                <c:pt idx="103">
                  <c:v>241</c:v>
                </c:pt>
                <c:pt idx="104">
                  <c:v>217</c:v>
                </c:pt>
                <c:pt idx="105">
                  <c:v>181</c:v>
                </c:pt>
                <c:pt idx="106">
                  <c:v>389</c:v>
                </c:pt>
                <c:pt idx="107">
                  <c:v>363</c:v>
                </c:pt>
                <c:pt idx="108">
                  <c:v>342</c:v>
                </c:pt>
                <c:pt idx="109">
                  <c:v>401</c:v>
                </c:pt>
                <c:pt idx="110">
                  <c:v>397</c:v>
                </c:pt>
                <c:pt idx="111">
                  <c:v>383</c:v>
                </c:pt>
                <c:pt idx="112">
                  <c:v>360</c:v>
                </c:pt>
                <c:pt idx="113">
                  <c:v>332</c:v>
                </c:pt>
                <c:pt idx="114">
                  <c:v>330</c:v>
                </c:pt>
                <c:pt idx="115">
                  <c:v>308</c:v>
                </c:pt>
                <c:pt idx="116">
                  <c:v>288</c:v>
                </c:pt>
                <c:pt idx="117">
                  <c:v>364</c:v>
                </c:pt>
                <c:pt idx="118">
                  <c:v>296</c:v>
                </c:pt>
                <c:pt idx="119">
                  <c:v>285</c:v>
                </c:pt>
                <c:pt idx="120">
                  <c:v>247</c:v>
                </c:pt>
                <c:pt idx="121">
                  <c:v>258</c:v>
                </c:pt>
                <c:pt idx="122">
                  <c:v>211</c:v>
                </c:pt>
                <c:pt idx="123">
                  <c:v>226</c:v>
                </c:pt>
                <c:pt idx="124">
                  <c:v>208</c:v>
                </c:pt>
                <c:pt idx="125">
                  <c:v>185</c:v>
                </c:pt>
                <c:pt idx="126">
                  <c:v>212</c:v>
                </c:pt>
                <c:pt idx="127">
                  <c:v>178</c:v>
                </c:pt>
                <c:pt idx="128">
                  <c:v>169</c:v>
                </c:pt>
                <c:pt idx="129">
                  <c:v>158</c:v>
                </c:pt>
                <c:pt idx="130">
                  <c:v>136</c:v>
                </c:pt>
                <c:pt idx="131">
                  <c:v>143</c:v>
                </c:pt>
                <c:pt idx="132">
                  <c:v>139</c:v>
                </c:pt>
                <c:pt idx="133">
                  <c:v>118</c:v>
                </c:pt>
                <c:pt idx="134">
                  <c:v>126</c:v>
                </c:pt>
                <c:pt idx="135">
                  <c:v>106</c:v>
                </c:pt>
                <c:pt idx="136">
                  <c:v>118</c:v>
                </c:pt>
                <c:pt idx="137">
                  <c:v>108</c:v>
                </c:pt>
                <c:pt idx="138">
                  <c:v>114</c:v>
                </c:pt>
                <c:pt idx="139">
                  <c:v>99</c:v>
                </c:pt>
                <c:pt idx="140">
                  <c:v>102</c:v>
                </c:pt>
                <c:pt idx="141">
                  <c:v>94</c:v>
                </c:pt>
                <c:pt idx="142">
                  <c:v>89</c:v>
                </c:pt>
                <c:pt idx="143">
                  <c:v>97</c:v>
                </c:pt>
                <c:pt idx="144">
                  <c:v>109</c:v>
                </c:pt>
                <c:pt idx="145">
                  <c:v>93</c:v>
                </c:pt>
                <c:pt idx="146">
                  <c:v>89</c:v>
                </c:pt>
                <c:pt idx="147">
                  <c:v>101</c:v>
                </c:pt>
                <c:pt idx="148">
                  <c:v>106</c:v>
                </c:pt>
                <c:pt idx="149">
                  <c:v>88</c:v>
                </c:pt>
                <c:pt idx="150">
                  <c:v>101</c:v>
                </c:pt>
                <c:pt idx="151">
                  <c:v>78</c:v>
                </c:pt>
                <c:pt idx="152">
                  <c:v>86</c:v>
                </c:pt>
                <c:pt idx="153">
                  <c:v>63</c:v>
                </c:pt>
                <c:pt idx="154">
                  <c:v>59</c:v>
                </c:pt>
                <c:pt idx="155">
                  <c:v>62</c:v>
                </c:pt>
                <c:pt idx="156">
                  <c:v>45</c:v>
                </c:pt>
                <c:pt idx="157">
                  <c:v>64</c:v>
                </c:pt>
                <c:pt idx="158">
                  <c:v>49</c:v>
                </c:pt>
                <c:pt idx="159">
                  <c:v>59</c:v>
                </c:pt>
                <c:pt idx="160">
                  <c:v>43</c:v>
                </c:pt>
                <c:pt idx="161">
                  <c:v>53</c:v>
                </c:pt>
                <c:pt idx="162">
                  <c:v>40</c:v>
                </c:pt>
                <c:pt idx="163">
                  <c:v>37</c:v>
                </c:pt>
                <c:pt idx="164">
                  <c:v>51</c:v>
                </c:pt>
                <c:pt idx="165">
                  <c:v>55</c:v>
                </c:pt>
                <c:pt idx="166">
                  <c:v>56</c:v>
                </c:pt>
                <c:pt idx="167">
                  <c:v>61</c:v>
                </c:pt>
                <c:pt idx="168">
                  <c:v>48</c:v>
                </c:pt>
                <c:pt idx="169">
                  <c:v>45</c:v>
                </c:pt>
                <c:pt idx="170">
                  <c:v>38</c:v>
                </c:pt>
                <c:pt idx="171">
                  <c:v>46</c:v>
                </c:pt>
                <c:pt idx="172">
                  <c:v>44</c:v>
                </c:pt>
                <c:pt idx="173">
                  <c:v>37</c:v>
                </c:pt>
                <c:pt idx="174">
                  <c:v>41</c:v>
                </c:pt>
                <c:pt idx="175">
                  <c:v>38</c:v>
                </c:pt>
                <c:pt idx="176">
                  <c:v>39</c:v>
                </c:pt>
                <c:pt idx="177">
                  <c:v>46</c:v>
                </c:pt>
                <c:pt idx="178">
                  <c:v>43</c:v>
                </c:pt>
                <c:pt idx="179">
                  <c:v>40</c:v>
                </c:pt>
                <c:pt idx="180">
                  <c:v>38</c:v>
                </c:pt>
                <c:pt idx="181">
                  <c:v>37</c:v>
                </c:pt>
                <c:pt idx="182">
                  <c:v>35</c:v>
                </c:pt>
                <c:pt idx="183">
                  <c:v>40</c:v>
                </c:pt>
                <c:pt idx="184">
                  <c:v>42</c:v>
                </c:pt>
                <c:pt idx="185">
                  <c:v>44</c:v>
                </c:pt>
                <c:pt idx="186">
                  <c:v>41</c:v>
                </c:pt>
                <c:pt idx="187">
                  <c:v>39</c:v>
                </c:pt>
                <c:pt idx="188">
                  <c:v>35</c:v>
                </c:pt>
                <c:pt idx="189">
                  <c:v>29</c:v>
                </c:pt>
                <c:pt idx="190">
                  <c:v>30</c:v>
                </c:pt>
                <c:pt idx="191">
                  <c:v>32</c:v>
                </c:pt>
                <c:pt idx="192">
                  <c:v>33</c:v>
                </c:pt>
                <c:pt idx="193">
                  <c:v>34</c:v>
                </c:pt>
                <c:pt idx="194">
                  <c:v>36</c:v>
                </c:pt>
                <c:pt idx="195">
                  <c:v>30</c:v>
                </c:pt>
                <c:pt idx="196">
                  <c:v>27</c:v>
                </c:pt>
                <c:pt idx="197">
                  <c:v>29</c:v>
                </c:pt>
                <c:pt idx="198">
                  <c:v>33</c:v>
                </c:pt>
                <c:pt idx="199">
                  <c:v>35</c:v>
                </c:pt>
                <c:pt idx="200">
                  <c:v>31</c:v>
                </c:pt>
                <c:pt idx="201">
                  <c:v>26</c:v>
                </c:pt>
                <c:pt idx="202">
                  <c:v>28</c:v>
                </c:pt>
                <c:pt idx="203">
                  <c:v>25</c:v>
                </c:pt>
                <c:pt idx="204">
                  <c:v>29</c:v>
                </c:pt>
                <c:pt idx="205">
                  <c:v>24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C-4E2A-8011-613CF8664835}"/>
            </c:ext>
          </c:extLst>
        </c:ser>
        <c:ser>
          <c:idx val="1"/>
          <c:order val="1"/>
          <c:tx>
            <c:strRef>
              <c:f>RyadhFitting!$C$1</c:f>
              <c:strCache>
                <c:ptCount val="1"/>
                <c:pt idx="0">
                  <c:v>G fit</c:v>
                </c:pt>
              </c:strCache>
            </c:strRef>
          </c:tx>
          <c:marker>
            <c:symbol val="none"/>
          </c:marker>
          <c:xVal>
            <c:numRef>
              <c:f>RyadhFitting!$A$2:$A$210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RyadhFitting!$C$2:$C$210</c:f>
              <c:numCache>
                <c:formatCode>General</c:formatCode>
                <c:ptCount val="209"/>
                <c:pt idx="0">
                  <c:v>7.4772034352281372E-2</c:v>
                </c:pt>
                <c:pt idx="1">
                  <c:v>9.3175170780959965E-2</c:v>
                </c:pt>
                <c:pt idx="2">
                  <c:v>0.1158094520522233</c:v>
                </c:pt>
                <c:pt idx="3">
                  <c:v>0.14357228910882919</c:v>
                </c:pt>
                <c:pt idx="4">
                  <c:v>0.17753339226602069</c:v>
                </c:pt>
                <c:pt idx="5">
                  <c:v>0.21896378264776631</c:v>
                </c:pt>
                <c:pt idx="6">
                  <c:v>0.26936882455992761</c:v>
                </c:pt>
                <c:pt idx="7">
                  <c:v>0.33052566222171142</c:v>
                </c:pt>
                <c:pt idx="8">
                  <c:v>0.40452544621209097</c:v>
                </c:pt>
                <c:pt idx="9">
                  <c:v>0.49382072858422116</c:v>
                </c:pt>
                <c:pt idx="10">
                  <c:v>0.60127838909366305</c:v>
                </c:pt>
                <c:pt idx="11">
                  <c:v>0.73023842649313664</c:v>
                </c:pt>
                <c:pt idx="12">
                  <c:v>0.88457890639930004</c:v>
                </c:pt>
                <c:pt idx="13">
                  <c:v>1.0687872988238236</c:v>
                </c:pt>
                <c:pt idx="14">
                  <c:v>1.2880383620793274</c:v>
                </c:pt>
                <c:pt idx="15">
                  <c:v>1.5482786334916074</c:v>
                </c:pt>
                <c:pt idx="16">
                  <c:v>1.8563174693939317</c:v>
                </c:pt>
                <c:pt idx="17">
                  <c:v>2.2199244357043932</c:v>
                </c:pt>
                <c:pt idx="18">
                  <c:v>2.6479326847845961</c:v>
                </c:pt>
                <c:pt idx="19">
                  <c:v>3.1503477634791022</c:v>
                </c:pt>
                <c:pt idx="20">
                  <c:v>3.7384610810249685</c:v>
                </c:pt>
                <c:pt idx="21">
                  <c:v>4.4249670243550554</c:v>
                </c:pt>
                <c:pt idx="22">
                  <c:v>5.2240824434420068</c:v>
                </c:pt>
                <c:pt idx="23">
                  <c:v>6.151666942889821</c:v>
                </c:pt>
                <c:pt idx="24">
                  <c:v>7.2253421111335268</c:v>
                </c:pt>
                <c:pt idx="25">
                  <c:v>8.464607499614452</c:v>
                </c:pt>
                <c:pt idx="26">
                  <c:v>9.8909508365926708</c:v>
                </c:pt>
                <c:pt idx="27">
                  <c:v>11.527949630495499</c:v>
                </c:pt>
                <c:pt idx="28">
                  <c:v>13.401360993773514</c:v>
                </c:pt>
                <c:pt idx="29">
                  <c:v>15.539196209247873</c:v>
                </c:pt>
                <c:pt idx="30">
                  <c:v>17.97177627713257</c:v>
                </c:pt>
                <c:pt idx="31">
                  <c:v>20.731764433575009</c:v>
                </c:pt>
                <c:pt idx="32">
                  <c:v>23.854171432804524</c:v>
                </c:pt>
                <c:pt idx="33">
                  <c:v>27.376329247558079</c:v>
                </c:pt>
                <c:pt idx="34">
                  <c:v>31.337828779452369</c:v>
                </c:pt>
                <c:pt idx="35">
                  <c:v>35.78041719546853</c:v>
                </c:pt>
                <c:pt idx="36">
                  <c:v>40.747850631383827</c:v>
                </c:pt>
                <c:pt idx="37">
                  <c:v>46.285698239646813</c:v>
                </c:pt>
                <c:pt idx="38">
                  <c:v>52.441093918342844</c:v>
                </c:pt>
                <c:pt idx="39">
                  <c:v>59.262432548180001</c:v>
                </c:pt>
                <c:pt idx="40">
                  <c:v>66.799008192125299</c:v>
                </c:pt>
                <c:pt idx="41">
                  <c:v>75.100592480831082</c:v>
                </c:pt>
                <c:pt idx="42">
                  <c:v>84.216952316315556</c:v>
                </c:pt>
                <c:pt idx="43">
                  <c:v>94.197307072676026</c:v>
                </c:pt>
                <c:pt idx="44">
                  <c:v>105.08972664785136</c:v>
                </c:pt>
                <c:pt idx="45">
                  <c:v>116.94047301202858</c:v>
                </c:pt>
                <c:pt idx="46">
                  <c:v>129.79328928889282</c:v>
                </c:pt>
                <c:pt idx="47">
                  <c:v>143.68864187346003</c:v>
                </c:pt>
                <c:pt idx="48">
                  <c:v>158.66292260791448</c:v>
                </c:pt>
                <c:pt idx="49">
                  <c:v>174.74761957346345</c:v>
                </c:pt>
                <c:pt idx="50">
                  <c:v>191.96846657645258</c:v>
                </c:pt>
                <c:pt idx="51">
                  <c:v>210.34458287216998</c:v>
                </c:pt>
                <c:pt idx="52">
                  <c:v>229.88761603856855</c:v>
                </c:pt>
                <c:pt idx="53">
                  <c:v>250.60090214150816</c:v>
                </c:pt>
                <c:pt idx="54">
                  <c:v>272.47865837941748</c:v>
                </c:pt>
                <c:pt idx="55">
                  <c:v>295.50522421547976</c:v>
                </c:pt>
                <c:pt idx="56">
                  <c:v>319.65436755847384</c:v>
                </c:pt>
                <c:pt idx="57">
                  <c:v>344.88867280154932</c:v>
                </c:pt>
                <c:pt idx="58">
                  <c:v>371.1590274384958</c:v>
                </c:pt>
                <c:pt idx="59">
                  <c:v>398.40422352269826</c:v>
                </c:pt>
                <c:pt idx="60">
                  <c:v>426.55068939558879</c:v>
                </c:pt>
                <c:pt idx="61">
                  <c:v>455.51236587833904</c:v>
                </c:pt>
                <c:pt idx="62">
                  <c:v>485.19073949174009</c:v>
                </c:pt>
                <c:pt idx="63">
                  <c:v>515.4750432541083</c:v>
                </c:pt>
                <c:pt idx="64">
                  <c:v>546.2426332259663</c:v>
                </c:pt>
                <c:pt idx="65">
                  <c:v>577.3595462546707</c:v>
                </c:pt>
                <c:pt idx="66">
                  <c:v>608.68124136454753</c:v>
                </c:pt>
                <c:pt idx="67">
                  <c:v>640.05352399139417</c:v>
                </c:pt>
                <c:pt idx="68">
                  <c:v>671.3136488369787</c:v>
                </c:pt>
                <c:pt idx="69">
                  <c:v>702.2915935903261</c:v>
                </c:pt>
                <c:pt idx="70">
                  <c:v>732.81149220589066</c:v>
                </c:pt>
                <c:pt idx="71">
                  <c:v>762.69321292683992</c:v>
                </c:pt>
                <c:pt idx="72">
                  <c:v>791.75406288013596</c:v>
                </c:pt>
                <c:pt idx="73">
                  <c:v>819.81059793486247</c:v>
                </c:pt>
                <c:pt idx="74">
                  <c:v>846.68051369032992</c:v>
                </c:pt>
                <c:pt idx="75">
                  <c:v>872.1845910254458</c:v>
                </c:pt>
                <c:pt idx="76">
                  <c:v>896.14866766823411</c:v>
                </c:pt>
                <c:pt idx="77">
                  <c:v>918.40560579753458</c:v>
                </c:pt>
                <c:pt idx="78">
                  <c:v>938.79722481960744</c:v>
                </c:pt>
                <c:pt idx="79">
                  <c:v>957.17616820911053</c:v>
                </c:pt>
                <c:pt idx="80">
                  <c:v>973.40767369033529</c:v>
                </c:pt>
                <c:pt idx="81">
                  <c:v>987.37121706834193</c:v>
                </c:pt>
                <c:pt idx="82">
                  <c:v>998.96200169182555</c:v>
                </c:pt>
                <c:pt idx="83">
                  <c:v>1008.0922678145016</c:v>
                </c:pt>
                <c:pt idx="84">
                  <c:v>1014.6923989775537</c:v>
                </c:pt>
                <c:pt idx="85">
                  <c:v>1018.7118059047685</c:v>
                </c:pt>
                <c:pt idx="86">
                  <c:v>1020.1195722129097</c:v>
                </c:pt>
                <c:pt idx="87">
                  <c:v>1018.9048504089026</c:v>
                </c:pt>
                <c:pt idx="88">
                  <c:v>1015.0770010788459</c:v>
                </c:pt>
                <c:pt idx="89">
                  <c:v>1008.6654727705929</c:v>
                </c:pt>
                <c:pt idx="90">
                  <c:v>999.71942472598346</c:v>
                </c:pt>
                <c:pt idx="91">
                  <c:v>988.30709922342919</c:v>
                </c:pt>
                <c:pt idx="92">
                  <c:v>974.51495474053979</c:v>
                </c:pt>
                <c:pt idx="93">
                  <c:v>958.44657533828126</c:v>
                </c:pt>
                <c:pt idx="94">
                  <c:v>940.2213755084548</c:v>
                </c:pt>
                <c:pt idx="95">
                  <c:v>919.97312313051179</c:v>
                </c:pt>
                <c:pt idx="96">
                  <c:v>897.8483060794232</c:v>
                </c:pt>
                <c:pt idx="97">
                  <c:v>874.00437035495747</c:v>
                </c:pt>
                <c:pt idx="98">
                  <c:v>848.60785932111605</c:v>
                </c:pt>
                <c:pt idx="99">
                  <c:v>821.83248472577714</c:v>
                </c:pt>
                <c:pt idx="100">
                  <c:v>793.85716060462391</c:v>
                </c:pt>
                <c:pt idx="101">
                  <c:v>764.86403096668607</c:v>
                </c:pt>
                <c:pt idx="102">
                  <c:v>735.03652133375238</c:v>
                </c:pt>
                <c:pt idx="103">
                  <c:v>704.55744279998203</c:v>
                </c:pt>
                <c:pt idx="104">
                  <c:v>673.60717534213961</c:v>
                </c:pt>
                <c:pt idx="105">
                  <c:v>642.36195470751341</c:v>
                </c:pt>
                <c:pt idx="106">
                  <c:v>610.99228440773902</c:v>
                </c:pt>
                <c:pt idx="107">
                  <c:v>579.66149123154537</c:v>
                </c:pt>
                <c:pt idx="108">
                  <c:v>548.52443934163875</c:v>
                </c:pt>
                <c:pt idx="109">
                  <c:v>517.72641452647599</c:v>
                </c:pt>
                <c:pt idx="110">
                  <c:v>487.40218662214602</c:v>
                </c:pt>
                <c:pt idx="111">
                  <c:v>457.67525458597504</c:v>
                </c:pt>
                <c:pt idx="112">
                  <c:v>428.65727526993805</c:v>
                </c:pt>
                <c:pt idx="113">
                  <c:v>400.44767368001641</c:v>
                </c:pt>
                <c:pt idx="114">
                  <c:v>373.13342948049063</c:v>
                </c:pt>
                <c:pt idx="115">
                  <c:v>346.78903176348473</c:v>
                </c:pt>
                <c:pt idx="116">
                  <c:v>321.47659169714569</c:v>
                </c:pt>
                <c:pt idx="117">
                  <c:v>297.24610062294198</c:v>
                </c:pt>
                <c:pt idx="118">
                  <c:v>274.13581951486503</c:v>
                </c:pt>
                <c:pt idx="119">
                  <c:v>252.17278445101019</c:v>
                </c:pt>
                <c:pt idx="120">
                  <c:v>231.37341188081425</c:v>
                </c:pt>
                <c:pt idx="121">
                  <c:v>211.7441869891336</c:v>
                </c:pt>
                <c:pt idx="122">
                  <c:v>193.28241834260089</c:v>
                </c:pt>
                <c:pt idx="123">
                  <c:v>175.97704222801201</c:v>
                </c:pt>
                <c:pt idx="124">
                  <c:v>159.80946062430851</c:v>
                </c:pt>
                <c:pt idx="125">
                  <c:v>144.75439755160966</c:v>
                </c:pt>
                <c:pt idx="126">
                  <c:v>130.78075957184521</c:v>
                </c:pt>
                <c:pt idx="127">
                  <c:v>117.85248743291886</c:v>
                </c:pt>
                <c:pt idx="128">
                  <c:v>105.92938720834231</c:v>
                </c:pt>
                <c:pt idx="129">
                  <c:v>94.967930743805937</c:v>
                </c:pt>
                <c:pt idx="130">
                  <c:v>84.922016739683144</c:v>
                </c:pt>
                <c:pt idx="131">
                  <c:v>75.743685335100281</c:v>
                </c:pt>
                <c:pt idx="132">
                  <c:v>67.383780579398419</c:v>
                </c:pt>
                <c:pt idx="133">
                  <c:v>59.792556649015374</c:v>
                </c:pt>
                <c:pt idx="134">
                  <c:v>52.920225064900471</c:v>
                </c:pt>
                <c:pt idx="135">
                  <c:v>46.717441465095682</c:v>
                </c:pt>
                <c:pt idx="136">
                  <c:v>41.135731671411122</c:v>
                </c:pt>
                <c:pt idx="137">
                  <c:v>36.127857845261197</c:v>
                </c:pt>
                <c:pt idx="138">
                  <c:v>31.648126447323776</c:v>
                </c:pt>
                <c:pt idx="139">
                  <c:v>27.652640494610537</c:v>
                </c:pt>
                <c:pt idx="140">
                  <c:v>24.099499246530147</c:v>
                </c:pt>
                <c:pt idx="141">
                  <c:v>20.948948951750843</c:v>
                </c:pt>
                <c:pt idx="142">
                  <c:v>18.163488656206979</c:v>
                </c:pt>
                <c:pt idx="143">
                  <c:v>15.707935317941573</c:v>
                </c:pt>
                <c:pt idx="144">
                  <c:v>13.549452607003804</c:v>
                </c:pt>
                <c:pt idx="145">
                  <c:v>11.657547800070818</c:v>
                </c:pt>
                <c:pt idx="146">
                  <c:v>10.004041122464692</c:v>
                </c:pt>
                <c:pt idx="147">
                  <c:v>8.5630117578484199</c:v>
                </c:pt>
                <c:pt idx="148">
                  <c:v>7.3107245512072421</c:v>
                </c:pt>
                <c:pt idx="149">
                  <c:v>6.225541186537936</c:v>
                </c:pt>
                <c:pt idx="150">
                  <c:v>5.2878193391578412</c:v>
                </c:pt>
                <c:pt idx="151">
                  <c:v>4.4798029950498686</c:v>
                </c:pt>
                <c:pt idx="152">
                  <c:v>3.7855068065078101</c:v>
                </c:pt>
                <c:pt idx="153">
                  <c:v>3.1905970237291155</c:v>
                </c:pt>
                <c:pt idx="154">
                  <c:v>2.6822712139026383</c:v>
                </c:pt>
                <c:pt idx="155">
                  <c:v>2.2491386595039424</c:v>
                </c:pt>
                <c:pt idx="156">
                  <c:v>1.8811030214631228</c:v>
                </c:pt>
                <c:pt idx="157">
                  <c:v>1.5692485649536356</c:v>
                </c:pt>
                <c:pt idx="158">
                  <c:v>1.3057309790005147</c:v>
                </c:pt>
                <c:pt idx="159">
                  <c:v>1.0836735781413596</c:v>
                </c:pt>
                <c:pt idx="160">
                  <c:v>0.89706945630079526</c:v>
                </c:pt>
                <c:pt idx="161">
                  <c:v>0.74068997036820128</c:v>
                </c:pt>
                <c:pt idx="162">
                  <c:v>0.60999976353015883</c:v>
                </c:pt>
                <c:pt idx="163">
                  <c:v>0.50107839547140398</c:v>
                </c:pt>
                <c:pt idx="164">
                  <c:v>0.41054852694126698</c:v>
                </c:pt>
                <c:pt idx="165">
                  <c:v>0.33551050836519558</c:v>
                </c:pt>
                <c:pt idx="166">
                  <c:v>0.27348314439804483</c:v>
                </c:pt>
                <c:pt idx="167">
                  <c:v>0.22235034664689754</c:v>
                </c:pt>
                <c:pt idx="168">
                  <c:v>0.18031334323681905</c:v>
                </c:pt>
                <c:pt idx="169">
                  <c:v>0.14584808443993905</c:v>
                </c:pt>
                <c:pt idx="170">
                  <c:v>0.11766746626367204</c:v>
                </c:pt>
                <c:pt idx="171">
                  <c:v>9.4687986807825378E-2</c:v>
                </c:pt>
                <c:pt idx="172">
                  <c:v>7.600045157864628E-2</c:v>
                </c:pt>
                <c:pt idx="173">
                  <c:v>6.0844352155613811E-2</c:v>
                </c:pt>
                <c:pt idx="174">
                  <c:v>4.858555616329651E-2</c:v>
                </c:pt>
                <c:pt idx="175">
                  <c:v>3.86969640874434E-2</c:v>
                </c:pt>
                <c:pt idx="176">
                  <c:v>3.0741808937435403E-2</c:v>
                </c:pt>
                <c:pt idx="177">
                  <c:v>2.4359297103284692E-2</c:v>
                </c:pt>
                <c:pt idx="178">
                  <c:v>1.9252312145926192E-2</c:v>
                </c:pt>
                <c:pt idx="179">
                  <c:v>1.5176927000681292E-2</c:v>
                </c:pt>
                <c:pt idx="180">
                  <c:v>1.193349360448641E-2</c:v>
                </c:pt>
                <c:pt idx="181">
                  <c:v>9.3591018367107544E-3</c:v>
                </c:pt>
                <c:pt idx="182">
                  <c:v>7.3212215563446632E-3</c:v>
                </c:pt>
                <c:pt idx="183">
                  <c:v>5.712362182814709E-3</c:v>
                </c:pt>
                <c:pt idx="184">
                  <c:v>4.4456035406364247E-3</c:v>
                </c:pt>
                <c:pt idx="185">
                  <c:v>3.4508694729724482E-3</c:v>
                </c:pt>
                <c:pt idx="186">
                  <c:v>2.6718319839860631E-3</c:v>
                </c:pt>
                <c:pt idx="187">
                  <c:v>2.0633483965897289E-3</c:v>
                </c:pt>
                <c:pt idx="188">
                  <c:v>1.5893472469542373E-3</c:v>
                </c:pt>
                <c:pt idx="189">
                  <c:v>1.2210904419321183E-3</c:v>
                </c:pt>
                <c:pt idx="190">
                  <c:v>9.3574966084279741E-4</c:v>
                </c:pt>
                <c:pt idx="191">
                  <c:v>7.1524418171727965E-4</c:v>
                </c:pt>
                <c:pt idx="192">
                  <c:v>5.4529535421671922E-4</c:v>
                </c:pt>
                <c:pt idx="193">
                  <c:v>4.1465993025299161E-4</c:v>
                </c:pt>
                <c:pt idx="194">
                  <c:v>3.1451050192491385E-4</c:v>
                </c:pt>
                <c:pt idx="195">
                  <c:v>2.3793648514578119E-4</c:v>
                </c:pt>
                <c:pt idx="196">
                  <c:v>1.7954352215464407E-4</c:v>
                </c:pt>
                <c:pt idx="197">
                  <c:v>1.3513294702937093E-4</c:v>
                </c:pt>
                <c:pt idx="198">
                  <c:v>1.0144614875062903E-4</c:v>
                </c:pt>
                <c:pt idx="199">
                  <c:v>7.5961352586079026E-5</c:v>
                </c:pt>
                <c:pt idx="200">
                  <c:v>5.6732591589198342E-5</c:v>
                </c:pt>
                <c:pt idx="201">
                  <c:v>4.2262517663167889E-5</c:v>
                </c:pt>
                <c:pt idx="202">
                  <c:v>3.1402260814015515E-5</c:v>
                </c:pt>
                <c:pt idx="203">
                  <c:v>2.3272834231385679E-5</c:v>
                </c:pt>
                <c:pt idx="204">
                  <c:v>1.7203643904926314E-5</c:v>
                </c:pt>
                <c:pt idx="205">
                  <c:v>1.2684531222089388E-5</c:v>
                </c:pt>
                <c:pt idx="206">
                  <c:v>9.3284869362429576E-6</c:v>
                </c:pt>
                <c:pt idx="207">
                  <c:v>6.8427520317817607E-6</c:v>
                </c:pt>
                <c:pt idx="208">
                  <c:v>5.0064883002870363E-6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C-4E2A-8011-613CF866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10720"/>
        <c:axId val="162516992"/>
      </c:scatterChart>
      <c:valAx>
        <c:axId val="1625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16992"/>
        <c:crosses val="autoZero"/>
        <c:crossBetween val="midCat"/>
      </c:valAx>
      <c:valAx>
        <c:axId val="16251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1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40310077519353"/>
          <c:y val="0.27739391951006132"/>
          <c:w val="0.16436692506459946"/>
          <c:h val="0.16743438320209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726797815275"/>
          <c:y val="3.7288059395598212E-2"/>
          <c:w val="0.8382266596746728"/>
          <c:h val="0.874701732812365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JeddahFitting!$B$1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JeddahFitting!$A$2:$A$210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JeddahFitting!$B$2:$B$210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13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18</c:v>
                </c:pt>
                <c:pt idx="16">
                  <c:v>12</c:v>
                </c:pt>
                <c:pt idx="17">
                  <c:v>9</c:v>
                </c:pt>
                <c:pt idx="18">
                  <c:v>29</c:v>
                </c:pt>
                <c:pt idx="19">
                  <c:v>3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36</c:v>
                </c:pt>
                <c:pt idx="24">
                  <c:v>38</c:v>
                </c:pt>
                <c:pt idx="25">
                  <c:v>44</c:v>
                </c:pt>
                <c:pt idx="26">
                  <c:v>45</c:v>
                </c:pt>
                <c:pt idx="27">
                  <c:v>54</c:v>
                </c:pt>
                <c:pt idx="28">
                  <c:v>50</c:v>
                </c:pt>
                <c:pt idx="29">
                  <c:v>19</c:v>
                </c:pt>
                <c:pt idx="30">
                  <c:v>80</c:v>
                </c:pt>
                <c:pt idx="31">
                  <c:v>46</c:v>
                </c:pt>
                <c:pt idx="32">
                  <c:v>69</c:v>
                </c:pt>
                <c:pt idx="33">
                  <c:v>195</c:v>
                </c:pt>
                <c:pt idx="34">
                  <c:v>142</c:v>
                </c:pt>
                <c:pt idx="35">
                  <c:v>236</c:v>
                </c:pt>
                <c:pt idx="36">
                  <c:v>210</c:v>
                </c:pt>
                <c:pt idx="37">
                  <c:v>186</c:v>
                </c:pt>
                <c:pt idx="38">
                  <c:v>171</c:v>
                </c:pt>
                <c:pt idx="39">
                  <c:v>114</c:v>
                </c:pt>
                <c:pt idx="40">
                  <c:v>208</c:v>
                </c:pt>
                <c:pt idx="41">
                  <c:v>210</c:v>
                </c:pt>
                <c:pt idx="42">
                  <c:v>271</c:v>
                </c:pt>
                <c:pt idx="43">
                  <c:v>117</c:v>
                </c:pt>
                <c:pt idx="44">
                  <c:v>294</c:v>
                </c:pt>
                <c:pt idx="45">
                  <c:v>262</c:v>
                </c:pt>
                <c:pt idx="46">
                  <c:v>224</c:v>
                </c:pt>
                <c:pt idx="47">
                  <c:v>120</c:v>
                </c:pt>
                <c:pt idx="48">
                  <c:v>142</c:v>
                </c:pt>
                <c:pt idx="49">
                  <c:v>245</c:v>
                </c:pt>
                <c:pt idx="50">
                  <c:v>245</c:v>
                </c:pt>
                <c:pt idx="51">
                  <c:v>261</c:v>
                </c:pt>
                <c:pt idx="52">
                  <c:v>385</c:v>
                </c:pt>
                <c:pt idx="53">
                  <c:v>312</c:v>
                </c:pt>
                <c:pt idx="54">
                  <c:v>315</c:v>
                </c:pt>
                <c:pt idx="55">
                  <c:v>373</c:v>
                </c:pt>
                <c:pt idx="56">
                  <c:v>265</c:v>
                </c:pt>
                <c:pt idx="57">
                  <c:v>374</c:v>
                </c:pt>
                <c:pt idx="58">
                  <c:v>236</c:v>
                </c:pt>
                <c:pt idx="59">
                  <c:v>306</c:v>
                </c:pt>
                <c:pt idx="60">
                  <c:v>338</c:v>
                </c:pt>
                <c:pt idx="61">
                  <c:v>482</c:v>
                </c:pt>
                <c:pt idx="62">
                  <c:v>444</c:v>
                </c:pt>
                <c:pt idx="63">
                  <c:v>450</c:v>
                </c:pt>
                <c:pt idx="64">
                  <c:v>357</c:v>
                </c:pt>
                <c:pt idx="65">
                  <c:v>305</c:v>
                </c:pt>
                <c:pt idx="66">
                  <c:v>526</c:v>
                </c:pt>
                <c:pt idx="67">
                  <c:v>311</c:v>
                </c:pt>
                <c:pt idx="68">
                  <c:v>390</c:v>
                </c:pt>
                <c:pt idx="69">
                  <c:v>403</c:v>
                </c:pt>
                <c:pt idx="70">
                  <c:v>444</c:v>
                </c:pt>
                <c:pt idx="71">
                  <c:v>474</c:v>
                </c:pt>
                <c:pt idx="72">
                  <c:v>350</c:v>
                </c:pt>
                <c:pt idx="73">
                  <c:v>327</c:v>
                </c:pt>
                <c:pt idx="74">
                  <c:v>325</c:v>
                </c:pt>
                <c:pt idx="75">
                  <c:v>360</c:v>
                </c:pt>
                <c:pt idx="76">
                  <c:v>251</c:v>
                </c:pt>
                <c:pt idx="77">
                  <c:v>247</c:v>
                </c:pt>
                <c:pt idx="78">
                  <c:v>586</c:v>
                </c:pt>
                <c:pt idx="79">
                  <c:v>293</c:v>
                </c:pt>
                <c:pt idx="80">
                  <c:v>279</c:v>
                </c:pt>
                <c:pt idx="81">
                  <c:v>418</c:v>
                </c:pt>
                <c:pt idx="82">
                  <c:v>259</c:v>
                </c:pt>
                <c:pt idx="83">
                  <c:v>459</c:v>
                </c:pt>
                <c:pt idx="84">
                  <c:v>572</c:v>
                </c:pt>
                <c:pt idx="85">
                  <c:v>351</c:v>
                </c:pt>
                <c:pt idx="86">
                  <c:v>577</c:v>
                </c:pt>
                <c:pt idx="87">
                  <c:v>447</c:v>
                </c:pt>
                <c:pt idx="88">
                  <c:v>460</c:v>
                </c:pt>
                <c:pt idx="89">
                  <c:v>294</c:v>
                </c:pt>
                <c:pt idx="90">
                  <c:v>391</c:v>
                </c:pt>
                <c:pt idx="91">
                  <c:v>527</c:v>
                </c:pt>
                <c:pt idx="92">
                  <c:v>352</c:v>
                </c:pt>
                <c:pt idx="93">
                  <c:v>413</c:v>
                </c:pt>
                <c:pt idx="94">
                  <c:v>477</c:v>
                </c:pt>
                <c:pt idx="95">
                  <c:v>279</c:v>
                </c:pt>
                <c:pt idx="96">
                  <c:v>300</c:v>
                </c:pt>
                <c:pt idx="97">
                  <c:v>384</c:v>
                </c:pt>
                <c:pt idx="98">
                  <c:v>421</c:v>
                </c:pt>
                <c:pt idx="99">
                  <c:v>342</c:v>
                </c:pt>
                <c:pt idx="100">
                  <c:v>388</c:v>
                </c:pt>
                <c:pt idx="101">
                  <c:v>393</c:v>
                </c:pt>
                <c:pt idx="102">
                  <c:v>214</c:v>
                </c:pt>
                <c:pt idx="103">
                  <c:v>218</c:v>
                </c:pt>
                <c:pt idx="104">
                  <c:v>243</c:v>
                </c:pt>
                <c:pt idx="105">
                  <c:v>171</c:v>
                </c:pt>
                <c:pt idx="106">
                  <c:v>121</c:v>
                </c:pt>
                <c:pt idx="107">
                  <c:v>212</c:v>
                </c:pt>
                <c:pt idx="108">
                  <c:v>167</c:v>
                </c:pt>
                <c:pt idx="109">
                  <c:v>172</c:v>
                </c:pt>
                <c:pt idx="110">
                  <c:v>164</c:v>
                </c:pt>
                <c:pt idx="111">
                  <c:v>169</c:v>
                </c:pt>
                <c:pt idx="112">
                  <c:v>169</c:v>
                </c:pt>
                <c:pt idx="113">
                  <c:v>149</c:v>
                </c:pt>
                <c:pt idx="114">
                  <c:v>209</c:v>
                </c:pt>
                <c:pt idx="115">
                  <c:v>227</c:v>
                </c:pt>
                <c:pt idx="116">
                  <c:v>243</c:v>
                </c:pt>
                <c:pt idx="117">
                  <c:v>246</c:v>
                </c:pt>
                <c:pt idx="118">
                  <c:v>209</c:v>
                </c:pt>
                <c:pt idx="119">
                  <c:v>221</c:v>
                </c:pt>
                <c:pt idx="120">
                  <c:v>191</c:v>
                </c:pt>
                <c:pt idx="121">
                  <c:v>235</c:v>
                </c:pt>
                <c:pt idx="122">
                  <c:v>263</c:v>
                </c:pt>
                <c:pt idx="123">
                  <c:v>250</c:v>
                </c:pt>
                <c:pt idx="124">
                  <c:v>260</c:v>
                </c:pt>
                <c:pt idx="125">
                  <c:v>235</c:v>
                </c:pt>
                <c:pt idx="126">
                  <c:v>189</c:v>
                </c:pt>
                <c:pt idx="127">
                  <c:v>177</c:v>
                </c:pt>
                <c:pt idx="128">
                  <c:v>254</c:v>
                </c:pt>
                <c:pt idx="129">
                  <c:v>284</c:v>
                </c:pt>
                <c:pt idx="130">
                  <c:v>96</c:v>
                </c:pt>
                <c:pt idx="131">
                  <c:v>62</c:v>
                </c:pt>
                <c:pt idx="132">
                  <c:v>53</c:v>
                </c:pt>
                <c:pt idx="133">
                  <c:v>56</c:v>
                </c:pt>
                <c:pt idx="134">
                  <c:v>41</c:v>
                </c:pt>
                <c:pt idx="135">
                  <c:v>51</c:v>
                </c:pt>
                <c:pt idx="136">
                  <c:v>74</c:v>
                </c:pt>
                <c:pt idx="137">
                  <c:v>40</c:v>
                </c:pt>
                <c:pt idx="138">
                  <c:v>34</c:v>
                </c:pt>
                <c:pt idx="139">
                  <c:v>41</c:v>
                </c:pt>
                <c:pt idx="140">
                  <c:v>31</c:v>
                </c:pt>
                <c:pt idx="141">
                  <c:v>72</c:v>
                </c:pt>
                <c:pt idx="142">
                  <c:v>50</c:v>
                </c:pt>
                <c:pt idx="143">
                  <c:v>40</c:v>
                </c:pt>
                <c:pt idx="144">
                  <c:v>49</c:v>
                </c:pt>
                <c:pt idx="145">
                  <c:v>71</c:v>
                </c:pt>
                <c:pt idx="146">
                  <c:v>58</c:v>
                </c:pt>
                <c:pt idx="147">
                  <c:v>43</c:v>
                </c:pt>
                <c:pt idx="148">
                  <c:v>57</c:v>
                </c:pt>
                <c:pt idx="149">
                  <c:v>52</c:v>
                </c:pt>
                <c:pt idx="150">
                  <c:v>39</c:v>
                </c:pt>
                <c:pt idx="151">
                  <c:v>66</c:v>
                </c:pt>
                <c:pt idx="152">
                  <c:v>77</c:v>
                </c:pt>
                <c:pt idx="153">
                  <c:v>69</c:v>
                </c:pt>
                <c:pt idx="154">
                  <c:v>57</c:v>
                </c:pt>
                <c:pt idx="155">
                  <c:v>57</c:v>
                </c:pt>
                <c:pt idx="156">
                  <c:v>43</c:v>
                </c:pt>
                <c:pt idx="157">
                  <c:v>49</c:v>
                </c:pt>
                <c:pt idx="158">
                  <c:v>56</c:v>
                </c:pt>
                <c:pt idx="159">
                  <c:v>68</c:v>
                </c:pt>
                <c:pt idx="160">
                  <c:v>39</c:v>
                </c:pt>
                <c:pt idx="161">
                  <c:v>38</c:v>
                </c:pt>
                <c:pt idx="162">
                  <c:v>52</c:v>
                </c:pt>
                <c:pt idx="163">
                  <c:v>58</c:v>
                </c:pt>
                <c:pt idx="164">
                  <c:v>54</c:v>
                </c:pt>
                <c:pt idx="165">
                  <c:v>31</c:v>
                </c:pt>
                <c:pt idx="166">
                  <c:v>32</c:v>
                </c:pt>
                <c:pt idx="167">
                  <c:v>43</c:v>
                </c:pt>
                <c:pt idx="168">
                  <c:v>51</c:v>
                </c:pt>
                <c:pt idx="169">
                  <c:v>64</c:v>
                </c:pt>
                <c:pt idx="170">
                  <c:v>65</c:v>
                </c:pt>
                <c:pt idx="171">
                  <c:v>72</c:v>
                </c:pt>
                <c:pt idx="172">
                  <c:v>43</c:v>
                </c:pt>
                <c:pt idx="173">
                  <c:v>31</c:v>
                </c:pt>
                <c:pt idx="174">
                  <c:v>48</c:v>
                </c:pt>
                <c:pt idx="175">
                  <c:v>65</c:v>
                </c:pt>
                <c:pt idx="176">
                  <c:v>60</c:v>
                </c:pt>
                <c:pt idx="177">
                  <c:v>57</c:v>
                </c:pt>
                <c:pt idx="178">
                  <c:v>62</c:v>
                </c:pt>
                <c:pt idx="179">
                  <c:v>45</c:v>
                </c:pt>
                <c:pt idx="180">
                  <c:v>61</c:v>
                </c:pt>
                <c:pt idx="181">
                  <c:v>48</c:v>
                </c:pt>
                <c:pt idx="182">
                  <c:v>65</c:v>
                </c:pt>
                <c:pt idx="183">
                  <c:v>53</c:v>
                </c:pt>
                <c:pt idx="184">
                  <c:v>65</c:v>
                </c:pt>
                <c:pt idx="185">
                  <c:v>45</c:v>
                </c:pt>
                <c:pt idx="186">
                  <c:v>58</c:v>
                </c:pt>
                <c:pt idx="187">
                  <c:v>55</c:v>
                </c:pt>
                <c:pt idx="188">
                  <c:v>52</c:v>
                </c:pt>
                <c:pt idx="189">
                  <c:v>51</c:v>
                </c:pt>
                <c:pt idx="190">
                  <c:v>64</c:v>
                </c:pt>
                <c:pt idx="191">
                  <c:v>53</c:v>
                </c:pt>
                <c:pt idx="192">
                  <c:v>66</c:v>
                </c:pt>
                <c:pt idx="193">
                  <c:v>51</c:v>
                </c:pt>
                <c:pt idx="194">
                  <c:v>53</c:v>
                </c:pt>
                <c:pt idx="195">
                  <c:v>14</c:v>
                </c:pt>
                <c:pt idx="196">
                  <c:v>49</c:v>
                </c:pt>
                <c:pt idx="197">
                  <c:v>43</c:v>
                </c:pt>
                <c:pt idx="198">
                  <c:v>52</c:v>
                </c:pt>
                <c:pt idx="199">
                  <c:v>61</c:v>
                </c:pt>
                <c:pt idx="200">
                  <c:v>43</c:v>
                </c:pt>
                <c:pt idx="201">
                  <c:v>39</c:v>
                </c:pt>
                <c:pt idx="202">
                  <c:v>40</c:v>
                </c:pt>
                <c:pt idx="203">
                  <c:v>9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7</c:v>
                </c:pt>
                <c:pt idx="20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6-4279-BF62-BED45E4148BC}"/>
            </c:ext>
          </c:extLst>
        </c:ser>
        <c:ser>
          <c:idx val="1"/>
          <c:order val="1"/>
          <c:tx>
            <c:strRef>
              <c:f>JeddahFitting!$C$1</c:f>
              <c:strCache>
                <c:ptCount val="1"/>
                <c:pt idx="0">
                  <c:v>G fit</c:v>
                </c:pt>
              </c:strCache>
            </c:strRef>
          </c:tx>
          <c:marker>
            <c:symbol val="none"/>
          </c:marker>
          <c:xVal>
            <c:numRef>
              <c:f>JeddahFitting!$A$2:$A$210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JeddahFitting!$C$2:$C$210</c:f>
              <c:numCache>
                <c:formatCode>General</c:formatCode>
                <c:ptCount val="209"/>
                <c:pt idx="0">
                  <c:v>15.113442383258313</c:v>
                </c:pt>
                <c:pt idx="1">
                  <c:v>16.40011585815995</c:v>
                </c:pt>
                <c:pt idx="2">
                  <c:v>17.778058853168631</c:v>
                </c:pt>
                <c:pt idx="3">
                  <c:v>19.251991668334284</c:v>
                </c:pt>
                <c:pt idx="4">
                  <c:v>20.826720684644144</c:v>
                </c:pt>
                <c:pt idx="5">
                  <c:v>22.507124958528628</c:v>
                </c:pt>
                <c:pt idx="6">
                  <c:v>24.298141324849979</c:v>
                </c:pt>
                <c:pt idx="7">
                  <c:v>26.204747981848271</c:v>
                </c:pt>
                <c:pt idx="8">
                  <c:v>28.231946540703159</c:v>
                </c:pt>
                <c:pt idx="9">
                  <c:v>30.384742532443273</c:v>
                </c:pt>
                <c:pt idx="10">
                  <c:v>32.668124375869823</c:v>
                </c:pt>
                <c:pt idx="11">
                  <c:v>35.087040821923942</c:v>
                </c:pt>
                <c:pt idx="12">
                  <c:v>37.646376902466301</c:v>
                </c:pt>
                <c:pt idx="13">
                  <c:v>40.350928424695006</c:v>
                </c:pt>
                <c:pt idx="14">
                  <c:v>43.205375066329538</c:v>
                </c:pt>
                <c:pt idx="15">
                  <c:v>46.214252141150126</c:v>
                </c:pt>
                <c:pt idx="16">
                  <c:v>49.381921119406208</c:v>
                </c:pt>
                <c:pt idx="17">
                  <c:v>52.712539002884952</c:v>
                </c:pt>
                <c:pt idx="18">
                  <c:v>56.210026669940639</c:v>
                </c:pt>
                <c:pt idx="19">
                  <c:v>59.878036321396976</c:v>
                </c:pt>
                <c:pt idx="20">
                  <c:v>63.719918173803379</c:v>
                </c:pt>
                <c:pt idx="21">
                  <c:v>67.738686561902796</c:v>
                </c:pt>
                <c:pt idx="22">
                  <c:v>71.936985627194005</c:v>
                </c:pt>
                <c:pt idx="23">
                  <c:v>76.317054783976459</c:v>
                </c:pt>
                <c:pt idx="24">
                  <c:v>80.880694168082357</c:v>
                </c:pt>
                <c:pt idx="25">
                  <c:v>85.629230286450593</c:v>
                </c:pt>
                <c:pt idx="26">
                  <c:v>90.563482097605004</c:v>
                </c:pt>
                <c:pt idx="27">
                  <c:v>95.683727763786123</c:v>
                </c:pt>
                <c:pt idx="28">
                  <c:v>100.98967232477837</c:v>
                </c:pt>
                <c:pt idx="29">
                  <c:v>106.48041655119998</c:v>
                </c:pt>
                <c:pt idx="30">
                  <c:v>112.15442724101838</c:v>
                </c:pt>
                <c:pt idx="31">
                  <c:v>118.00950922716314</c:v>
                </c:pt>
                <c:pt idx="32">
                  <c:v>124.04277936618665</c:v>
                </c:pt>
                <c:pt idx="33">
                  <c:v>130.25064277783974</c:v>
                </c:pt>
                <c:pt idx="34">
                  <c:v>136.62877160306905</c:v>
                </c:pt>
                <c:pt idx="35">
                  <c:v>143.17208654320652</c:v>
                </c:pt>
                <c:pt idx="36">
                  <c:v>149.87474143593448</c:v>
                </c:pt>
                <c:pt idx="37">
                  <c:v>156.73011111391148</c:v>
                </c:pt>
                <c:pt idx="38">
                  <c:v>163.73078277970745</c:v>
                </c:pt>
                <c:pt idx="39">
                  <c:v>170.86855111590899</c:v>
                </c:pt>
                <c:pt idx="40">
                  <c:v>178.13441733194048</c:v>
                </c:pt>
                <c:pt idx="41">
                  <c:v>185.51859232934908</c:v>
                </c:pt>
                <c:pt idx="42">
                  <c:v>193.01050414509299</c:v>
                </c:pt>
                <c:pt idx="43">
                  <c:v>200.59880980786349</c:v>
                </c:pt>
                <c:pt idx="44">
                  <c:v>208.2714117157845</c:v>
                </c:pt>
                <c:pt idx="45">
                  <c:v>216.01547861513887</c:v>
                </c:pt>
                <c:pt idx="46">
                  <c:v>223.81747122924628</c:v>
                </c:pt>
                <c:pt idx="47">
                  <c:v>231.66317255448828</c:v>
                </c:pt>
                <c:pt idx="48">
                  <c:v>239.53772280697183</c:v>
                </c:pt>
                <c:pt idx="49">
                  <c:v>247.42565896871494</c:v>
                </c:pt>
                <c:pt idx="50">
                  <c:v>255.31095884680701</c:v>
                </c:pt>
                <c:pt idx="51">
                  <c:v>263.17708952304588</c:v>
                </c:pt>
                <c:pt idx="52">
                  <c:v>271.00706003540506</c:v>
                </c:pt>
                <c:pt idx="53">
                  <c:v>278.78347809667076</c:v>
                </c:pt>
                <c:pt idx="54">
                  <c:v>286.4886106200463</c:v>
                </c:pt>
                <c:pt idx="55">
                  <c:v>294.10444778680841</c:v>
                </c:pt>
                <c:pt idx="56">
                  <c:v>301.61277035755495</c:v>
                </c:pt>
                <c:pt idx="57">
                  <c:v>308.99521989656535</c:v>
                </c:pt>
                <c:pt idx="58">
                  <c:v>316.23337154863975</c:v>
                </c:pt>
                <c:pt idx="59">
                  <c:v>323.30880897982354</c:v>
                </c:pt>
                <c:pt idx="60">
                  <c:v>330.20320106798215</c:v>
                </c:pt>
                <c:pt idx="61">
                  <c:v>336.89837990656582</c:v>
                </c:pt>
                <c:pt idx="62">
                  <c:v>343.37641966537234</c:v>
                </c:pt>
                <c:pt idx="63">
                  <c:v>349.61971583593368</c:v>
                </c:pt>
                <c:pt idx="64">
                  <c:v>355.61106437654303</c:v>
                </c:pt>
                <c:pt idx="65">
                  <c:v>361.33374026309093</c:v>
                </c:pt>
                <c:pt idx="66">
                  <c:v>366.7715749469574</c:v>
                </c:pt>
                <c:pt idx="67">
                  <c:v>371.90903222031858</c:v>
                </c:pt>
                <c:pt idx="68">
                  <c:v>376.73128199246429</c:v>
                </c:pt>
                <c:pt idx="69">
                  <c:v>381.22427148811374</c:v>
                </c:pt>
                <c:pt idx="70">
                  <c:v>385.37479339026424</c:v>
                </c:pt>
                <c:pt idx="71">
                  <c:v>389.17055046576019</c:v>
                </c:pt>
                <c:pt idx="72">
                  <c:v>392.60021623144155</c:v>
                </c:pt>
                <c:pt idx="73">
                  <c:v>395.65349124228266</c:v>
                </c:pt>
                <c:pt idx="74">
                  <c:v>398.32115461019856</c:v>
                </c:pt>
                <c:pt idx="75">
                  <c:v>400.59511039295302</c:v>
                </c:pt>
                <c:pt idx="76">
                  <c:v>402.46842852660438</c:v>
                </c:pt>
                <c:pt idx="77">
                  <c:v>403.93538001188244</c:v>
                </c:pt>
                <c:pt idx="78">
                  <c:v>404.99146610447514</c:v>
                </c:pt>
                <c:pt idx="79">
                  <c:v>405.63344130108123</c:v>
                </c:pt>
                <c:pt idx="80">
                  <c:v>405.85932995685897</c:v>
                </c:pt>
                <c:pt idx="81">
                  <c:v>405.66843641519711</c:v>
                </c:pt>
                <c:pt idx="82">
                  <c:v>405.06134857711697</c:v>
                </c:pt>
                <c:pt idx="83">
                  <c:v>404.03993488467609</c:v>
                </c:pt>
                <c:pt idx="84">
                  <c:v>402.60733474003325</c:v>
                </c:pt>
                <c:pt idx="85">
                  <c:v>400.7679424289347</c:v>
                </c:pt>
                <c:pt idx="86">
                  <c:v>398.52738466383619</c:v>
                </c:pt>
                <c:pt idx="87">
                  <c:v>395.89249190727708</c:v>
                </c:pt>
                <c:pt idx="88">
                  <c:v>392.87126368004454</c:v>
                </c:pt>
                <c:pt idx="89">
                  <c:v>389.47282810071272</c:v>
                </c:pt>
                <c:pt idx="90">
                  <c:v>385.70739594293622</c:v>
                </c:pt>
                <c:pt idx="91">
                  <c:v>381.58620953406802</c:v>
                </c:pt>
                <c:pt idx="92">
                  <c:v>377.12148685293158</c:v>
                </c:pt>
                <c:pt idx="93">
                  <c:v>372.32636121561916</c:v>
                </c:pt>
                <c:pt idx="94">
                  <c:v>367.21481696575432</c:v>
                </c:pt>
                <c:pt idx="95">
                  <c:v>361.80162160953</c:v>
                </c:pt>
                <c:pt idx="96">
                  <c:v>356.10225485583442</c:v>
                </c:pt>
                <c:pt idx="97">
                  <c:v>350.13283503777291</c:v>
                </c:pt>
                <c:pt idx="98">
                  <c:v>343.91004340378828</c:v>
                </c:pt>
                <c:pt idx="99">
                  <c:v>337.45104677432232</c:v>
                </c:pt>
                <c:pt idx="100">
                  <c:v>330.7734190635469</c:v>
                </c:pt>
                <c:pt idx="101">
                  <c:v>323.89506216515088</c:v>
                </c:pt>
                <c:pt idx="102">
                  <c:v>316.83412669657753</c:v>
                </c:pt>
                <c:pt idx="103">
                  <c:v>309.60893308758898</c:v>
                </c:pt>
                <c:pt idx="104">
                  <c:v>302.23789348672915</c:v>
                </c:pt>
                <c:pt idx="105">
                  <c:v>294.7394349433693</c:v>
                </c:pt>
                <c:pt idx="106">
                  <c:v>287.13192430375926</c:v>
                </c:pt>
                <c:pt idx="107">
                  <c:v>279.43359523713303</c:v>
                </c:pt>
                <c:pt idx="108">
                  <c:v>271.66247778269764</c:v>
                </c:pt>
                <c:pt idx="109">
                  <c:v>263.83633078057892</c:v>
                </c:pt>
                <c:pt idx="110">
                  <c:v>255.97257751981113</c:v>
                </c:pt>
                <c:pt idx="111">
                  <c:v>248.08824490458278</c:v>
                </c:pt>
                <c:pt idx="112">
                  <c:v>240.19990640652225</c:v>
                </c:pt>
                <c:pt idx="113">
                  <c:v>232.32362903617687</c:v>
                </c:pt>
                <c:pt idx="114">
                  <c:v>224.47492453135499</c:v>
                </c:pt>
                <c:pt idx="115">
                  <c:v>216.66870492401119</c:v>
                </c:pt>
                <c:pt idx="116">
                  <c:v>208.91924261120602</c:v>
                </c:pt>
                <c:pt idx="117">
                  <c:v>201.24013501969048</c:v>
                </c:pt>
                <c:pt idx="118">
                  <c:v>193.64427391818185</c:v>
                </c:pt>
                <c:pt idx="119">
                  <c:v>186.14381939670488</c:v>
                </c:pt>
                <c:pt idx="120">
                  <c:v>178.75017849876957</c:v>
                </c:pt>
                <c:pt idx="121">
                  <c:v>171.47398845989858</c:v>
                </c:pt>
                <c:pt idx="122">
                  <c:v>164.32510447535299</c:v>
                </c:pt>
                <c:pt idx="123">
                  <c:v>157.31259189104622</c:v>
                </c:pt>
                <c:pt idx="124">
                  <c:v>150.44472268477648</c:v>
                </c:pt>
                <c:pt idx="125">
                  <c:v>143.7289760802087</c:v>
                </c:pt>
                <c:pt idx="126">
                  <c:v>137.17204311363253</c:v>
                </c:pt>
                <c:pt idx="127">
                  <c:v>130.77983495351879</c:v>
                </c:pt>
                <c:pt idx="128">
                  <c:v>124.55749475537021</c:v>
                </c:pt>
                <c:pt idx="129">
                  <c:v>118.50941281936285</c:v>
                </c:pt>
                <c:pt idx="130">
                  <c:v>112.639244805822</c:v>
                </c:pt>
                <c:pt idx="131">
                  <c:v>106.94993275366686</c:v>
                </c:pt>
                <c:pt idx="132">
                  <c:v>101.44372863956227</c:v>
                </c:pt>
                <c:pt idx="133">
                  <c:v>96.122220210574952</c:v>
                </c:pt>
                <c:pt idx="134">
                  <c:v>90.986358820577095</c:v>
                </c:pt>
                <c:pt idx="135">
                  <c:v>86.036489000369002</c:v>
                </c:pt>
                <c:pt idx="136">
                  <c:v>81.2723794933938</c:v>
                </c:pt>
                <c:pt idx="137">
                  <c:v>76.693255492862164</c:v>
                </c:pt>
                <c:pt idx="138">
                  <c:v>72.297831821947128</c:v>
                </c:pt>
                <c:pt idx="139">
                  <c:v>68.08434680629567</c:v>
                </c:pt>
                <c:pt idx="140">
                  <c:v>64.05059659727155</c:v>
                </c:pt>
                <c:pt idx="141">
                  <c:v>60.193969714919838</c:v>
                </c:pt>
                <c:pt idx="142">
                  <c:v>56.51148159145567</c:v>
                </c:pt>
                <c:pt idx="143">
                  <c:v>52.99980890894971</c:v>
                </c:pt>
                <c:pt idx="144">
                  <c:v>49.655323538632118</c:v>
                </c:pt>
                <c:pt idx="145">
                  <c:v>46.474125903692375</c:v>
                </c:pt>
                <c:pt idx="146">
                  <c:v>43.452077602438919</c:v>
                </c:pt>
                <c:pt idx="147">
                  <c:v>40.584833144036985</c:v>
                </c:pt>
                <c:pt idx="148">
                  <c:v>37.86787066460127</c:v>
                </c:pt>
                <c:pt idx="149">
                  <c:v>35.296521507033496</c:v>
                </c:pt>
                <c:pt idx="150">
                  <c:v>32.865998563518282</c:v>
                </c:pt>
                <c:pt idx="151">
                  <c:v>30.571423294892771</c:v>
                </c:pt>
                <c:pt idx="152">
                  <c:v>28.40785135606346</c:v>
                </c:pt>
                <c:pt idx="153">
                  <c:v>26.370296771148123</c:v>
                </c:pt>
                <c:pt idx="154">
                  <c:v>24.453754615973157</c:v>
                </c:pt>
                <c:pt idx="155">
                  <c:v>22.653222178870568</c:v>
                </c:pt>
                <c:pt idx="156">
                  <c:v>20.963718583321775</c:v>
                </c:pt>
                <c:pt idx="157">
                  <c:v>19.380302867824337</c:v>
                </c:pt>
                <c:pt idx="158">
                  <c:v>17.898090529364524</c:v>
                </c:pt>
                <c:pt idx="159">
                  <c:v>16.512268547024803</c:v>
                </c:pt>
                <c:pt idx="160">
                  <c:v>15.218108911515467</c:v>
                </c:pt>
                <c:pt idx="161">
                  <c:v>14.010980694775906</c:v>
                </c:pt>
                <c:pt idx="162">
                  <c:v>12.886360701241017</c:v>
                </c:pt>
                <c:pt idx="163">
                  <c:v>11.839842748912385</c:v>
                </c:pt>
                <c:pt idx="164">
                  <c:v>10.867145634027041</c:v>
                </c:pt>
                <c:pt idx="165">
                  <c:v>9.9641198378974423</c:v>
                </c:pt>
                <c:pt idx="166">
                  <c:v>9.1267530384329998</c:v>
                </c:pt>
                <c:pt idx="167">
                  <c:v>8.3511744919784867</c:v>
                </c:pt>
                <c:pt idx="168">
                  <c:v>7.6336583534572551</c:v>
                </c:pt>
                <c:pt idx="169">
                  <c:v>6.9706260044297803</c:v>
                </c:pt>
                <c:pt idx="170">
                  <c:v>6.358647459617762</c:v>
                </c:pt>
                <c:pt idx="171">
                  <c:v>5.7944419227497921</c:v>
                </c:pt>
                <c:pt idx="172">
                  <c:v>5.2748775623081183</c:v>
                </c:pt>
                <c:pt idx="173">
                  <c:v>4.7969705769498789</c:v>
                </c:pt>
                <c:pt idx="174">
                  <c:v>4.3578836190939585</c:v>
                </c:pt>
                <c:pt idx="175">
                  <c:v>3.9549236434588422</c:v>
                </c:pt>
                <c:pt idx="176">
                  <c:v>3.5855392452616326</c:v>
                </c:pt>
                <c:pt idx="177">
                  <c:v>3.2473175503937477</c:v>
                </c:pt>
                <c:pt idx="178">
                  <c:v>2.937980717226258</c:v>
                </c:pt>
                <c:pt idx="179">
                  <c:v>2.6553821068142964</c:v>
                </c:pt>
                <c:pt idx="180">
                  <c:v>2.3975021752123675</c:v>
                </c:pt>
                <c:pt idx="181">
                  <c:v>2.1624441384228841</c:v>
                </c:pt>
                <c:pt idx="182">
                  <c:v>1.948429457220372</c:v>
                </c:pt>
                <c:pt idx="183">
                  <c:v>1.7537931857600293</c:v>
                </c:pt>
                <c:pt idx="184">
                  <c:v>1.5769792245270398</c:v>
                </c:pt>
                <c:pt idx="185">
                  <c:v>1.4165355148426197</c:v>
                </c:pt>
                <c:pt idx="186">
                  <c:v>1.2711092088430174</c:v>
                </c:pt>
                <c:pt idx="187">
                  <c:v>1.1394418456130169</c:v>
                </c:pt>
                <c:pt idx="188">
                  <c:v>1.0203645610079035</c:v>
                </c:pt>
                <c:pt idx="189">
                  <c:v>0.91279335565613551</c:v>
                </c:pt>
                <c:pt idx="190">
                  <c:v>0.81572444271467848</c:v>
                </c:pt>
                <c:pt idx="191">
                  <c:v>0.72822969416351435</c:v>
                </c:pt>
                <c:pt idx="192">
                  <c:v>0.64945220178510121</c:v>
                </c:pt>
                <c:pt idx="193">
                  <c:v>0.57860196648689377</c:v>
                </c:pt>
                <c:pt idx="194">
                  <c:v>0.5149517272955455</c:v>
                </c:pt>
                <c:pt idx="195">
                  <c:v>0.45783293918388862</c:v>
                </c:pt>
                <c:pt idx="196">
                  <c:v>0.40663190688745543</c:v>
                </c:pt>
                <c:pt idx="197">
                  <c:v>0.36078608002610335</c:v>
                </c:pt>
                <c:pt idx="198">
                  <c:v>0.31978051316627149</c:v>
                </c:pt>
                <c:pt idx="199">
                  <c:v>0.28314449293752586</c:v>
                </c:pt>
                <c:pt idx="200">
                  <c:v>0.25044833294884056</c:v>
                </c:pt>
                <c:pt idx="201">
                  <c:v>0.22130033603028917</c:v>
                </c:pt>
                <c:pt idx="202">
                  <c:v>0.19534392224825156</c:v>
                </c:pt>
                <c:pt idx="203">
                  <c:v>0.17225492020001959</c:v>
                </c:pt>
                <c:pt idx="204">
                  <c:v>0.15173901827948577</c:v>
                </c:pt>
                <c:pt idx="205">
                  <c:v>0.13352937191159783</c:v>
                </c:pt>
                <c:pt idx="206">
                  <c:v>0.11738436217152384</c:v>
                </c:pt>
                <c:pt idx="207">
                  <c:v>0.10308550072675596</c:v>
                </c:pt>
                <c:pt idx="208">
                  <c:v>9.0435475658573086E-2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6-4279-BF62-BED45E41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6928"/>
        <c:axId val="162638848"/>
      </c:scatterChart>
      <c:valAx>
        <c:axId val="1626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38848"/>
        <c:crosses val="autoZero"/>
        <c:crossBetween val="midCat"/>
      </c:valAx>
      <c:valAx>
        <c:axId val="16263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3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279816513761467"/>
          <c:y val="0.31500267756203032"/>
          <c:w val="0.21950399146130661"/>
          <c:h val="0.121463733909835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KSAFitting!$B$1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KSAFitting!$A$2:$A$210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KSAFitting!$B$2:$B$210</c:f>
              <c:numCache>
                <c:formatCode>General</c:formatCode>
                <c:ptCount val="209"/>
                <c:pt idx="0">
                  <c:v>41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38</c:v>
                </c:pt>
                <c:pt idx="5">
                  <c:v>67</c:v>
                </c:pt>
                <c:pt idx="6">
                  <c:v>36</c:v>
                </c:pt>
                <c:pt idx="7">
                  <c:v>70</c:v>
                </c:pt>
                <c:pt idx="8">
                  <c:v>48</c:v>
                </c:pt>
                <c:pt idx="9">
                  <c:v>119</c:v>
                </c:pt>
                <c:pt idx="10">
                  <c:v>51</c:v>
                </c:pt>
                <c:pt idx="11">
                  <c:v>205</c:v>
                </c:pt>
                <c:pt idx="12">
                  <c:v>133</c:v>
                </c:pt>
                <c:pt idx="13">
                  <c:v>112</c:v>
                </c:pt>
                <c:pt idx="14">
                  <c:v>92</c:v>
                </c:pt>
                <c:pt idx="15">
                  <c:v>99</c:v>
                </c:pt>
                <c:pt idx="16">
                  <c:v>96</c:v>
                </c:pt>
                <c:pt idx="17">
                  <c:v>154</c:v>
                </c:pt>
                <c:pt idx="18">
                  <c:v>110</c:v>
                </c:pt>
                <c:pt idx="19">
                  <c:v>157</c:v>
                </c:pt>
                <c:pt idx="20">
                  <c:v>165</c:v>
                </c:pt>
                <c:pt idx="21">
                  <c:v>154</c:v>
                </c:pt>
                <c:pt idx="22">
                  <c:v>182</c:v>
                </c:pt>
                <c:pt idx="23">
                  <c:v>181</c:v>
                </c:pt>
                <c:pt idx="24">
                  <c:v>203</c:v>
                </c:pt>
                <c:pt idx="25">
                  <c:v>327</c:v>
                </c:pt>
                <c:pt idx="26">
                  <c:v>355</c:v>
                </c:pt>
                <c:pt idx="27">
                  <c:v>364</c:v>
                </c:pt>
                <c:pt idx="28">
                  <c:v>382</c:v>
                </c:pt>
                <c:pt idx="29">
                  <c:v>429</c:v>
                </c:pt>
                <c:pt idx="30">
                  <c:v>472</c:v>
                </c:pt>
                <c:pt idx="31">
                  <c:v>435</c:v>
                </c:pt>
                <c:pt idx="32">
                  <c:v>493</c:v>
                </c:pt>
                <c:pt idx="33">
                  <c:v>518</c:v>
                </c:pt>
                <c:pt idx="34">
                  <c:v>762</c:v>
                </c:pt>
                <c:pt idx="35">
                  <c:v>1132</c:v>
                </c:pt>
                <c:pt idx="36">
                  <c:v>1088</c:v>
                </c:pt>
                <c:pt idx="37">
                  <c:v>1122</c:v>
                </c:pt>
                <c:pt idx="38">
                  <c:v>1147</c:v>
                </c:pt>
                <c:pt idx="39">
                  <c:v>1141</c:v>
                </c:pt>
                <c:pt idx="40">
                  <c:v>1158</c:v>
                </c:pt>
                <c:pt idx="41">
                  <c:v>1172</c:v>
                </c:pt>
                <c:pt idx="42">
                  <c:v>1197</c:v>
                </c:pt>
                <c:pt idx="43">
                  <c:v>1223</c:v>
                </c:pt>
                <c:pt idx="44">
                  <c:v>1289</c:v>
                </c:pt>
                <c:pt idx="45">
                  <c:v>1266</c:v>
                </c:pt>
                <c:pt idx="46">
                  <c:v>1325</c:v>
                </c:pt>
                <c:pt idx="47">
                  <c:v>1351</c:v>
                </c:pt>
                <c:pt idx="48">
                  <c:v>1344</c:v>
                </c:pt>
                <c:pt idx="49">
                  <c:v>1362</c:v>
                </c:pt>
                <c:pt idx="50">
                  <c:v>1552</c:v>
                </c:pt>
                <c:pt idx="51">
                  <c:v>1645</c:v>
                </c:pt>
                <c:pt idx="52">
                  <c:v>1595</c:v>
                </c:pt>
                <c:pt idx="53">
                  <c:v>1687</c:v>
                </c:pt>
                <c:pt idx="54">
                  <c:v>1793</c:v>
                </c:pt>
                <c:pt idx="55">
                  <c:v>1701</c:v>
                </c:pt>
                <c:pt idx="56">
                  <c:v>1704</c:v>
                </c:pt>
                <c:pt idx="57">
                  <c:v>1912</c:v>
                </c:pt>
                <c:pt idx="58">
                  <c:v>1966</c:v>
                </c:pt>
                <c:pt idx="59">
                  <c:v>1911</c:v>
                </c:pt>
                <c:pt idx="60">
                  <c:v>1905</c:v>
                </c:pt>
                <c:pt idx="61">
                  <c:v>2039</c:v>
                </c:pt>
                <c:pt idx="62">
                  <c:v>2307</c:v>
                </c:pt>
                <c:pt idx="63">
                  <c:v>2840</c:v>
                </c:pt>
                <c:pt idx="64">
                  <c:v>2736</c:v>
                </c:pt>
                <c:pt idx="65">
                  <c:v>2593</c:v>
                </c:pt>
                <c:pt idx="66">
                  <c:v>2509</c:v>
                </c:pt>
                <c:pt idx="67">
                  <c:v>2691</c:v>
                </c:pt>
                <c:pt idx="68">
                  <c:v>2532</c:v>
                </c:pt>
                <c:pt idx="69">
                  <c:v>2642</c:v>
                </c:pt>
                <c:pt idx="70">
                  <c:v>2442</c:v>
                </c:pt>
                <c:pt idx="71">
                  <c:v>2399</c:v>
                </c:pt>
                <c:pt idx="72">
                  <c:v>2235</c:v>
                </c:pt>
                <c:pt idx="73">
                  <c:v>1931</c:v>
                </c:pt>
                <c:pt idx="74">
                  <c:v>1815</c:v>
                </c:pt>
                <c:pt idx="75">
                  <c:v>1644</c:v>
                </c:pt>
                <c:pt idx="76">
                  <c:v>1581</c:v>
                </c:pt>
                <c:pt idx="77">
                  <c:v>1618</c:v>
                </c:pt>
                <c:pt idx="78">
                  <c:v>1877</c:v>
                </c:pt>
                <c:pt idx="79">
                  <c:v>1881</c:v>
                </c:pt>
                <c:pt idx="80">
                  <c:v>1869</c:v>
                </c:pt>
                <c:pt idx="81">
                  <c:v>2171</c:v>
                </c:pt>
                <c:pt idx="82">
                  <c:v>1975</c:v>
                </c:pt>
                <c:pt idx="83">
                  <c:v>2591</c:v>
                </c:pt>
                <c:pt idx="84">
                  <c:v>3121</c:v>
                </c:pt>
                <c:pt idx="85">
                  <c:v>3045</c:v>
                </c:pt>
                <c:pt idx="86">
                  <c:v>3369</c:v>
                </c:pt>
                <c:pt idx="87">
                  <c:v>3288</c:v>
                </c:pt>
                <c:pt idx="88">
                  <c:v>3717</c:v>
                </c:pt>
                <c:pt idx="89">
                  <c:v>3733</c:v>
                </c:pt>
                <c:pt idx="90">
                  <c:v>3921</c:v>
                </c:pt>
                <c:pt idx="91">
                  <c:v>3366</c:v>
                </c:pt>
                <c:pt idx="92">
                  <c:v>4233</c:v>
                </c:pt>
                <c:pt idx="93">
                  <c:v>4507</c:v>
                </c:pt>
                <c:pt idx="94">
                  <c:v>4267</c:v>
                </c:pt>
                <c:pt idx="95">
                  <c:v>4919</c:v>
                </c:pt>
                <c:pt idx="96">
                  <c:v>4757</c:v>
                </c:pt>
                <c:pt idx="97">
                  <c:v>4301</c:v>
                </c:pt>
                <c:pt idx="98">
                  <c:v>3941</c:v>
                </c:pt>
                <c:pt idx="99">
                  <c:v>3379</c:v>
                </c:pt>
                <c:pt idx="100">
                  <c:v>3393</c:v>
                </c:pt>
                <c:pt idx="101">
                  <c:v>3139</c:v>
                </c:pt>
                <c:pt idx="102">
                  <c:v>3123</c:v>
                </c:pt>
                <c:pt idx="103">
                  <c:v>3372</c:v>
                </c:pt>
                <c:pt idx="104">
                  <c:v>3938</c:v>
                </c:pt>
                <c:pt idx="105">
                  <c:v>3927</c:v>
                </c:pt>
                <c:pt idx="106">
                  <c:v>3989</c:v>
                </c:pt>
                <c:pt idx="107">
                  <c:v>3943</c:v>
                </c:pt>
                <c:pt idx="108">
                  <c:v>4387</c:v>
                </c:pt>
                <c:pt idx="109">
                  <c:v>3402</c:v>
                </c:pt>
                <c:pt idx="110">
                  <c:v>3383</c:v>
                </c:pt>
                <c:pt idx="111">
                  <c:v>4193</c:v>
                </c:pt>
                <c:pt idx="112">
                  <c:v>4128</c:v>
                </c:pt>
                <c:pt idx="113">
                  <c:v>3580</c:v>
                </c:pt>
                <c:pt idx="114">
                  <c:v>4207</c:v>
                </c:pt>
                <c:pt idx="115">
                  <c:v>3392</c:v>
                </c:pt>
                <c:pt idx="116">
                  <c:v>3036</c:v>
                </c:pt>
                <c:pt idx="117">
                  <c:v>3183</c:v>
                </c:pt>
                <c:pt idx="118">
                  <c:v>3159</c:v>
                </c:pt>
                <c:pt idx="119">
                  <c:v>2994</c:v>
                </c:pt>
                <c:pt idx="120">
                  <c:v>2779</c:v>
                </c:pt>
                <c:pt idx="121">
                  <c:v>2852</c:v>
                </c:pt>
                <c:pt idx="122">
                  <c:v>2692</c:v>
                </c:pt>
                <c:pt idx="123">
                  <c:v>2671</c:v>
                </c:pt>
                <c:pt idx="124">
                  <c:v>2764</c:v>
                </c:pt>
                <c:pt idx="125">
                  <c:v>2613</c:v>
                </c:pt>
                <c:pt idx="126">
                  <c:v>2565</c:v>
                </c:pt>
                <c:pt idx="127">
                  <c:v>2504</c:v>
                </c:pt>
                <c:pt idx="128">
                  <c:v>2429</c:v>
                </c:pt>
                <c:pt idx="129">
                  <c:v>2476</c:v>
                </c:pt>
                <c:pt idx="130">
                  <c:v>2331</c:v>
                </c:pt>
                <c:pt idx="131">
                  <c:v>2238</c:v>
                </c:pt>
                <c:pt idx="132">
                  <c:v>2378</c:v>
                </c:pt>
                <c:pt idx="133">
                  <c:v>2201</c:v>
                </c:pt>
                <c:pt idx="134">
                  <c:v>1968</c:v>
                </c:pt>
                <c:pt idx="135">
                  <c:v>1993</c:v>
                </c:pt>
                <c:pt idx="136">
                  <c:v>1897</c:v>
                </c:pt>
                <c:pt idx="137">
                  <c:v>1759</c:v>
                </c:pt>
                <c:pt idx="138">
                  <c:v>1643</c:v>
                </c:pt>
                <c:pt idx="139">
                  <c:v>1672</c:v>
                </c:pt>
                <c:pt idx="140">
                  <c:v>1573</c:v>
                </c:pt>
                <c:pt idx="141">
                  <c:v>1357</c:v>
                </c:pt>
                <c:pt idx="142">
                  <c:v>1258</c:v>
                </c:pt>
                <c:pt idx="143">
                  <c:v>1342</c:v>
                </c:pt>
                <c:pt idx="144">
                  <c:v>1389</c:v>
                </c:pt>
                <c:pt idx="145">
                  <c:v>1402</c:v>
                </c:pt>
                <c:pt idx="146">
                  <c:v>1567</c:v>
                </c:pt>
                <c:pt idx="147">
                  <c:v>1469</c:v>
                </c:pt>
                <c:pt idx="148">
                  <c:v>1428</c:v>
                </c:pt>
                <c:pt idx="149">
                  <c:v>1257</c:v>
                </c:pt>
                <c:pt idx="150">
                  <c:v>1521</c:v>
                </c:pt>
                <c:pt idx="151">
                  <c:v>1569</c:v>
                </c:pt>
                <c:pt idx="152">
                  <c:v>1482</c:v>
                </c:pt>
                <c:pt idx="153">
                  <c:v>1383</c:v>
                </c:pt>
                <c:pt idx="154">
                  <c:v>1413</c:v>
                </c:pt>
                <c:pt idx="155">
                  <c:v>1227</c:v>
                </c:pt>
                <c:pt idx="156">
                  <c:v>1372</c:v>
                </c:pt>
                <c:pt idx="157">
                  <c:v>1409</c:v>
                </c:pt>
                <c:pt idx="158">
                  <c:v>1363</c:v>
                </c:pt>
                <c:pt idx="159">
                  <c:v>1287</c:v>
                </c:pt>
                <c:pt idx="160">
                  <c:v>1213</c:v>
                </c:pt>
                <c:pt idx="161">
                  <c:v>1184</c:v>
                </c:pt>
                <c:pt idx="162">
                  <c:v>1109</c:v>
                </c:pt>
                <c:pt idx="163">
                  <c:v>1175</c:v>
                </c:pt>
                <c:pt idx="164">
                  <c:v>1114</c:v>
                </c:pt>
                <c:pt idx="165">
                  <c:v>1068</c:v>
                </c:pt>
                <c:pt idx="166">
                  <c:v>1019</c:v>
                </c:pt>
                <c:pt idx="167">
                  <c:v>1069</c:v>
                </c:pt>
                <c:pt idx="168">
                  <c:v>987</c:v>
                </c:pt>
                <c:pt idx="169">
                  <c:v>910</c:v>
                </c:pt>
                <c:pt idx="170">
                  <c:v>951</c:v>
                </c:pt>
                <c:pt idx="171">
                  <c:v>898</c:v>
                </c:pt>
                <c:pt idx="172">
                  <c:v>816</c:v>
                </c:pt>
                <c:pt idx="173">
                  <c:v>833</c:v>
                </c:pt>
                <c:pt idx="174">
                  <c:v>822</c:v>
                </c:pt>
                <c:pt idx="175">
                  <c:v>791</c:v>
                </c:pt>
                <c:pt idx="176">
                  <c:v>756</c:v>
                </c:pt>
                <c:pt idx="177">
                  <c:v>768</c:v>
                </c:pt>
                <c:pt idx="178">
                  <c:v>781</c:v>
                </c:pt>
                <c:pt idx="179">
                  <c:v>775</c:v>
                </c:pt>
                <c:pt idx="180">
                  <c:v>708</c:v>
                </c:pt>
                <c:pt idx="181">
                  <c:v>687</c:v>
                </c:pt>
                <c:pt idx="182">
                  <c:v>643</c:v>
                </c:pt>
                <c:pt idx="183">
                  <c:v>601</c:v>
                </c:pt>
                <c:pt idx="184">
                  <c:v>607</c:v>
                </c:pt>
                <c:pt idx="185">
                  <c:v>672</c:v>
                </c:pt>
                <c:pt idx="186">
                  <c:v>621</c:v>
                </c:pt>
                <c:pt idx="187">
                  <c:v>593</c:v>
                </c:pt>
                <c:pt idx="188">
                  <c:v>576</c:v>
                </c:pt>
                <c:pt idx="189">
                  <c:v>551</c:v>
                </c:pt>
                <c:pt idx="190">
                  <c:v>483</c:v>
                </c:pt>
                <c:pt idx="191">
                  <c:v>492</c:v>
                </c:pt>
                <c:pt idx="192">
                  <c:v>552</c:v>
                </c:pt>
                <c:pt idx="193">
                  <c:v>561</c:v>
                </c:pt>
                <c:pt idx="194">
                  <c:v>498</c:v>
                </c:pt>
                <c:pt idx="195">
                  <c:v>472</c:v>
                </c:pt>
                <c:pt idx="196">
                  <c:v>461</c:v>
                </c:pt>
                <c:pt idx="197">
                  <c:v>403</c:v>
                </c:pt>
                <c:pt idx="198">
                  <c:v>455</c:v>
                </c:pt>
                <c:pt idx="199">
                  <c:v>539</c:v>
                </c:pt>
                <c:pt idx="200">
                  <c:v>418</c:v>
                </c:pt>
                <c:pt idx="201">
                  <c:v>492</c:v>
                </c:pt>
                <c:pt idx="202">
                  <c:v>481</c:v>
                </c:pt>
                <c:pt idx="203">
                  <c:v>419</c:v>
                </c:pt>
                <c:pt idx="204">
                  <c:v>390</c:v>
                </c:pt>
                <c:pt idx="205">
                  <c:v>379</c:v>
                </c:pt>
                <c:pt idx="206">
                  <c:v>477</c:v>
                </c:pt>
                <c:pt idx="207">
                  <c:v>468</c:v>
                </c:pt>
                <c:pt idx="208">
                  <c:v>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0-483C-B2B5-45CD819005CB}"/>
            </c:ext>
          </c:extLst>
        </c:ser>
        <c:ser>
          <c:idx val="2"/>
          <c:order val="1"/>
          <c:tx>
            <c:strRef>
              <c:f>KSA3Hubs!$F$2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KSA3Hubs!$A$3:$A$211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KSA3Hubs!$F$3:$F$211</c:f>
              <c:numCache>
                <c:formatCode>General</c:formatCode>
                <c:ptCount val="209"/>
                <c:pt idx="0">
                  <c:v>204.53754111731902</c:v>
                </c:pt>
                <c:pt idx="1">
                  <c:v>215.10785449606141</c:v>
                </c:pt>
                <c:pt idx="2">
                  <c:v>226.11198859152688</c:v>
                </c:pt>
                <c:pt idx="3">
                  <c:v>237.56091721849592</c:v>
                </c:pt>
                <c:pt idx="4">
                  <c:v>249.46549267882565</c:v>
                </c:pt>
                <c:pt idx="5">
                  <c:v>261.83641749464118</c:v>
                </c:pt>
                <c:pt idx="6">
                  <c:v>274.68421509940572</c:v>
                </c:pt>
                <c:pt idx="7">
                  <c:v>288.01919952421179</c:v>
                </c:pt>
                <c:pt idx="8">
                  <c:v>301.85144412208058</c:v>
                </c:pt>
                <c:pt idx="9">
                  <c:v>316.19074937859227</c:v>
                </c:pt>
                <c:pt idx="10">
                  <c:v>331.04660986278429</c:v>
                </c:pt>
                <c:pt idx="11">
                  <c:v>346.42818037791687</c:v>
                </c:pt>
                <c:pt idx="12">
                  <c:v>362.34424137740865</c:v>
                </c:pt>
                <c:pt idx="13">
                  <c:v>378.80316371693664</c:v>
                </c:pt>
                <c:pt idx="14">
                  <c:v>395.81287281938273</c:v>
                </c:pt>
                <c:pt idx="15">
                  <c:v>413.38081233494546</c:v>
                </c:pt>
                <c:pt idx="16">
                  <c:v>431.51390738429109</c:v>
                </c:pt>
                <c:pt idx="17">
                  <c:v>450.21852747809345</c:v>
                </c:pt>
                <c:pt idx="18">
                  <c:v>469.50044921164186</c:v>
                </c:pt>
                <c:pt idx="19">
                  <c:v>489.36481883839446</c:v>
                </c:pt>
                <c:pt idx="20">
                  <c:v>509.81611483137675</c:v>
                </c:pt>
                <c:pt idx="21">
                  <c:v>530.85811054615931</c:v>
                </c:pt>
                <c:pt idx="22">
                  <c:v>552.49383710381062</c:v>
                </c:pt>
                <c:pt idx="23">
                  <c:v>574.72554661668084</c:v>
                </c:pt>
                <c:pt idx="24">
                  <c:v>597.55467588421118</c:v>
                </c:pt>
                <c:pt idx="25">
                  <c:v>620.98181069019302</c:v>
                </c:pt>
                <c:pt idx="26">
                  <c:v>645.00665083719036</c:v>
                </c:pt>
                <c:pt idx="27">
                  <c:v>669.62797605832873</c:v>
                </c:pt>
                <c:pt idx="28">
                  <c:v>694.84361295166684</c:v>
                </c:pt>
                <c:pt idx="29">
                  <c:v>720.65040308833659</c:v>
                </c:pt>
                <c:pt idx="30">
                  <c:v>747.04417245321133</c:v>
                </c:pt>
                <c:pt idx="31">
                  <c:v>774.01970238699016</c:v>
                </c:pt>
                <c:pt idx="32">
                  <c:v>801.57070221260892</c:v>
                </c:pt>
                <c:pt idx="33">
                  <c:v>829.68978374867788</c:v>
                </c:pt>
                <c:pt idx="34">
                  <c:v>858.36843794080096</c:v>
                </c:pt>
                <c:pt idx="35">
                  <c:v>887.59701388163478</c:v>
                </c:pt>
                <c:pt idx="36">
                  <c:v>917.36470054710196</c:v>
                </c:pt>
                <c:pt idx="37">
                  <c:v>947.65951165540139</c:v>
                </c:pt>
                <c:pt idx="38">
                  <c:v>978.46827416529504</c:v>
                </c:pt>
                <c:pt idx="39">
                  <c:v>1009.7766210805962</c:v>
                </c:pt>
                <c:pt idx="40">
                  <c:v>1041.568989431277</c:v>
                </c:pt>
                <c:pt idx="41">
                  <c:v>1073.8286245731501</c:v>
                </c:pt>
                <c:pt idx="42">
                  <c:v>1106.5375923053814</c:v>
                </c:pt>
                <c:pt idx="43">
                  <c:v>1139.6768007683299</c:v>
                </c:pt>
                <c:pt idx="44">
                  <c:v>1173.2260346754865</c:v>
                </c:pt>
                <c:pt idx="45">
                  <c:v>1207.1640051755799</c:v>
                </c:pt>
                <c:pt idx="46">
                  <c:v>1241.468419556229</c:v>
                </c:pt>
                <c:pt idx="47">
                  <c:v>1276.116076107352</c:v>
                </c:pt>
                <c:pt idx="48">
                  <c:v>1311.0829907721441</c:v>
                </c:pt>
                <c:pt idx="49">
                  <c:v>1346.3445637250829</c:v>
                </c:pt>
                <c:pt idx="50">
                  <c:v>1381.8757957113457</c:v>
                </c:pt>
                <c:pt idx="51">
                  <c:v>1417.651565816401</c:v>
                </c:pt>
                <c:pt idx="52">
                  <c:v>1453.6469842313586</c:v>
                </c:pt>
                <c:pt idx="53">
                  <c:v>1489.8378354205461</c:v>
                </c:pt>
                <c:pt idx="54">
                  <c:v>1526.2011287147077</c:v>
                </c:pt>
                <c:pt idx="55">
                  <c:v>1562.7157745221352</c:v>
                </c:pt>
                <c:pt idx="56">
                  <c:v>1599.3634047868254</c:v>
                </c:pt>
                <c:pt idx="57">
                  <c:v>1636.129355683905</c:v>
                </c:pt>
                <c:pt idx="58">
                  <c:v>1673.0038284319112</c:v>
                </c:pt>
                <c:pt idx="59">
                  <c:v>1709.9832400854166</c:v>
                </c:pt>
                <c:pt idx="60">
                  <c:v>1747.0717698034641</c:v>
                </c:pt>
                <c:pt idx="61">
                  <c:v>1784.2830969462796</c:v>
                </c:pt>
                <c:pt idx="62">
                  <c:v>1821.6423150826213</c:v>
                </c:pt>
                <c:pt idx="63">
                  <c:v>1859.1879903703216</c:v>
                </c:pt>
                <c:pt idx="64">
                  <c:v>1896.9743137771727</c:v>
                </c:pt>
                <c:pt idx="65">
                  <c:v>1935.0732744810284</c:v>
                </c:pt>
                <c:pt idx="66">
                  <c:v>1973.5767571083836</c:v>
                </c:pt>
                <c:pt idx="67">
                  <c:v>2012.5984392213122</c:v>
                </c:pt>
                <c:pt idx="68">
                  <c:v>2052.2753390668749</c:v>
                </c:pt>
                <c:pt idx="69">
                  <c:v>2092.7688389386331</c:v>
                </c:pt>
                <c:pt idx="70">
                  <c:v>2134.264988870927</c:v>
                </c:pt>
                <c:pt idx="71">
                  <c:v>2176.9738814462939</c:v>
                </c:pt>
                <c:pt idx="72">
                  <c:v>2221.1278841135982</c:v>
                </c:pt>
                <c:pt idx="73">
                  <c:v>2266.9785234813362</c:v>
                </c:pt>
                <c:pt idx="74">
                  <c:v>2314.7918392360111</c:v>
                </c:pt>
                <c:pt idx="75">
                  <c:v>2364.8420657939946</c:v>
                </c:pt>
                <c:pt idx="76">
                  <c:v>2417.4035588507113</c:v>
                </c:pt>
                <c:pt idx="77">
                  <c:v>2472.7409618198312</c:v>
                </c:pt>
                <c:pt idx="78">
                  <c:v>2531.0977025036846</c:v>
                </c:pt>
                <c:pt idx="79">
                  <c:v>2592.6830203053419</c:v>
                </c:pt>
                <c:pt idx="80">
                  <c:v>2657.6578442312684</c:v>
                </c:pt>
                <c:pt idx="81">
                  <c:v>2726.1199654689649</c:v>
                </c:pt>
                <c:pt idx="82">
                  <c:v>2798.0890675629125</c:v>
                </c:pt>
                <c:pt idx="83">
                  <c:v>2873.4922831169611</c:v>
                </c:pt>
                <c:pt idx="84">
                  <c:v>2952.1510288948402</c:v>
                </c:pt>
                <c:pt idx="85">
                  <c:v>3033.7699216624974</c:v>
                </c:pt>
                <c:pt idx="86">
                  <c:v>3117.9285865392144</c:v>
                </c:pt>
                <c:pt idx="87">
                  <c:v>3204.0771312175616</c:v>
                </c:pt>
                <c:pt idx="88">
                  <c:v>3291.5359690218302</c:v>
                </c:pt>
                <c:pt idx="89">
                  <c:v>3379.5005305906411</c:v>
                </c:pt>
                <c:pt idx="90">
                  <c:v>3467.0512110373602</c:v>
                </c:pt>
                <c:pt idx="91">
                  <c:v>3553.1686638945671</c:v>
                </c:pt>
                <c:pt idx="92">
                  <c:v>3636.7542861006541</c:v>
                </c:pt>
                <c:pt idx="93">
                  <c:v>3716.6554543615475</c:v>
                </c:pt>
                <c:pt idx="94">
                  <c:v>3791.6947897175514</c:v>
                </c:pt>
                <c:pt idx="95">
                  <c:v>3860.7024628866552</c:v>
                </c:pt>
                <c:pt idx="96">
                  <c:v>3922.5503268969105</c:v>
                </c:pt>
                <c:pt idx="97">
                  <c:v>3976.1864932351855</c:v>
                </c:pt>
                <c:pt idx="98">
                  <c:v>4020.6688679118233</c:v>
                </c:pt>
                <c:pt idx="99">
                  <c:v>4055.1961449095097</c:v>
                </c:pt>
                <c:pt idx="100">
                  <c:v>4079.1348215766798</c:v>
                </c:pt>
                <c:pt idx="101">
                  <c:v>4092.0409527932206</c:v>
                </c:pt>
                <c:pt idx="102">
                  <c:v>4093.6755911809792</c:v>
                </c:pt>
                <c:pt idx="103">
                  <c:v>4084.0131564514977</c:v>
                </c:pt>
                <c:pt idx="104">
                  <c:v>4063.2423204268998</c:v>
                </c:pt>
                <c:pt idx="105">
                  <c:v>4031.7593639314609</c:v>
                </c:pt>
                <c:pt idx="106">
                  <c:v>3990.154334198493</c:v>
                </c:pt>
                <c:pt idx="107">
                  <c:v>3939.1906830210146</c:v>
                </c:pt>
                <c:pt idx="108">
                  <c:v>3879.7793745616968</c:v>
                </c:pt>
                <c:pt idx="109">
                  <c:v>3812.9486987925711</c:v>
                </c:pt>
                <c:pt idx="110">
                  <c:v>3739.811197906185</c:v>
                </c:pt>
                <c:pt idx="111">
                  <c:v>3661.5292003234977</c:v>
                </c:pt>
                <c:pt idx="112">
                  <c:v>3579.2804578327891</c:v>
                </c:pt>
                <c:pt idx="113">
                  <c:v>3494.2252997021133</c:v>
                </c:pt>
                <c:pt idx="114">
                  <c:v>3407.4765625963478</c:v>
                </c:pt>
                <c:pt idx="115">
                  <c:v>3320.0733406043119</c:v>
                </c:pt>
                <c:pt idx="116">
                  <c:v>3232.9593426722618</c:v>
                </c:pt>
                <c:pt idx="117">
                  <c:v>3146.9663640177678</c:v>
                </c:pt>
                <c:pt idx="118">
                  <c:v>3062.8030926469742</c:v>
                </c:pt>
                <c:pt idx="119">
                  <c:v>2981.0491996865517</c:v>
                </c:pt>
                <c:pt idx="120">
                  <c:v>2902.1544182052025</c:v>
                </c:pt>
                <c:pt idx="121">
                  <c:v>2826.4421115281334</c:v>
                </c:pt>
                <c:pt idx="122">
                  <c:v>2754.1166768268827</c:v>
                </c:pt>
                <c:pt idx="123">
                  <c:v>2685.274026986835</c:v>
                </c:pt>
                <c:pt idx="124">
                  <c:v>2619.9143434693442</c:v>
                </c:pt>
                <c:pt idx="125">
                  <c:v>2557.9562916639538</c:v>
                </c:pt>
                <c:pt idx="126">
                  <c:v>2499.2519318294385</c:v>
                </c:pt>
                <c:pt idx="127">
                  <c:v>2443.6016349149386</c:v>
                </c:pt>
                <c:pt idx="128">
                  <c:v>2390.7684139659932</c:v>
                </c:pt>
                <c:pt idx="129">
                  <c:v>2340.4911987868513</c:v>
                </c:pt>
                <c:pt idx="130">
                  <c:v>2292.4967048191415</c:v>
                </c:pt>
                <c:pt idx="131">
                  <c:v>2246.5096686065153</c:v>
                </c:pt>
                <c:pt idx="132">
                  <c:v>2202.2613349936587</c:v>
                </c:pt>
                <c:pt idx="133">
                  <c:v>2159.4961802939974</c:v>
                </c:pt>
                <c:pt idx="134">
                  <c:v>2117.9769377504704</c:v>
                </c:pt>
                <c:pt idx="135">
                  <c:v>2077.4880550857492</c:v>
                </c:pt>
                <c:pt idx="136">
                  <c:v>2037.8377586583056</c:v>
                </c:pt>
                <c:pt idx="137">
                  <c:v>1998.8589257923059</c:v>
                </c:pt>
                <c:pt idx="138">
                  <c:v>1960.4089782218625</c:v>
                </c:pt>
                <c:pt idx="139">
                  <c:v>1922.3690078596983</c:v>
                </c:pt>
                <c:pt idx="140">
                  <c:v>1884.6423341308696</c:v>
                </c:pt>
                <c:pt idx="141">
                  <c:v>1847.1526727973503</c:v>
                </c:pt>
                <c:pt idx="142">
                  <c:v>1809.8420722566686</c:v>
                </c:pt>
                <c:pt idx="143">
                  <c:v>1772.6687471220082</c:v>
                </c:pt>
                <c:pt idx="144">
                  <c:v>1735.6049124636918</c:v>
                </c:pt>
                <c:pt idx="145">
                  <c:v>1698.6346969424026</c:v>
                </c:pt>
                <c:pt idx="146">
                  <c:v>1661.7521902747812</c:v>
                </c:pt>
                <c:pt idx="147">
                  <c:v>1624.9596607121482</c:v>
                </c:pt>
                <c:pt idx="148">
                  <c:v>1588.2659617988093</c:v>
                </c:pt>
                <c:pt idx="149">
                  <c:v>1551.6851346380506</c:v>
                </c:pt>
                <c:pt idx="150">
                  <c:v>1524.3870547509005</c:v>
                </c:pt>
                <c:pt idx="151">
                  <c:v>1568.0834686835756</c:v>
                </c:pt>
                <c:pt idx="152">
                  <c:v>1442.8140393039685</c:v>
                </c:pt>
                <c:pt idx="153">
                  <c:v>1406.8903556254415</c:v>
                </c:pt>
                <c:pt idx="154">
                  <c:v>1371.1913697245891</c:v>
                </c:pt>
                <c:pt idx="155">
                  <c:v>1335.7426990696965</c:v>
                </c:pt>
                <c:pt idx="156">
                  <c:v>1300.569927777301</c:v>
                </c:pt>
                <c:pt idx="157">
                  <c:v>1265.6983109751939</c:v>
                </c:pt>
                <c:pt idx="158">
                  <c:v>1231.1525436021552</c:v>
                </c:pt>
                <c:pt idx="159">
                  <c:v>1196.9565815400933</c:v>
                </c:pt>
                <c:pt idx="160">
                  <c:v>1163.1335048312701</c:v>
                </c:pt>
                <c:pt idx="161">
                  <c:v>1129.7054144656017</c:v>
                </c:pt>
                <c:pt idx="162">
                  <c:v>1096.6933557796822</c:v>
                </c:pt>
                <c:pt idx="163">
                  <c:v>1064.1172628663603</c:v>
                </c:pt>
                <c:pt idx="164">
                  <c:v>1031.9959195469442</c:v>
                </c:pt>
                <c:pt idx="165">
                  <c:v>1000.3469334164257</c:v>
                </c:pt>
                <c:pt idx="166">
                  <c:v>969.18672025263902</c:v>
                </c:pt>
                <c:pt idx="167">
                  <c:v>938.53049670445489</c:v>
                </c:pt>
                <c:pt idx="168">
                  <c:v>908.39227966494036</c:v>
                </c:pt>
                <c:pt idx="169">
                  <c:v>878.78489111524948</c:v>
                </c:pt>
                <c:pt idx="170">
                  <c:v>849.71996751459506</c:v>
                </c:pt>
                <c:pt idx="171">
                  <c:v>821.20797302929464</c:v>
                </c:pt>
                <c:pt idx="172">
                  <c:v>793.25821605519809</c:v>
                </c:pt>
                <c:pt idx="173">
                  <c:v>765.8788686058524</c:v>
                </c:pt>
                <c:pt idx="174">
                  <c:v>739.07698822404814</c:v>
                </c:pt>
                <c:pt idx="175">
                  <c:v>712.8585421353456</c:v>
                </c:pt>
                <c:pt idx="176">
                  <c:v>687.22843340528618</c:v>
                </c:pt>
                <c:pt idx="177">
                  <c:v>662.19052889229158</c:v>
                </c:pt>
                <c:pt idx="178">
                  <c:v>637.74768880945032</c:v>
                </c:pt>
                <c:pt idx="179">
                  <c:v>613.90179772332112</c:v>
                </c:pt>
                <c:pt idx="180">
                  <c:v>590.6537968285113</c:v>
                </c:pt>
                <c:pt idx="181">
                  <c:v>568.00371734463783</c:v>
                </c:pt>
                <c:pt idx="182">
                  <c:v>545.9507148883124</c:v>
                </c:pt>
                <c:pt idx="183">
                  <c:v>524.49310467776343</c:v>
                </c:pt>
                <c:pt idx="184">
                  <c:v>503.62839743209645</c:v>
                </c:pt>
                <c:pt idx="185">
                  <c:v>483.35333583129812</c:v>
                </c:pt>
                <c:pt idx="186">
                  <c:v>463.66393140716389</c:v>
                </c:pt>
                <c:pt idx="187">
                  <c:v>444.5555017394517</c:v>
                </c:pt>
                <c:pt idx="188">
                  <c:v>426.02270783585971</c:v>
                </c:pt>
                <c:pt idx="189">
                  <c:v>408.05959157889123</c:v>
                </c:pt>
                <c:pt idx="190">
                  <c:v>390.65961312735135</c:v>
                </c:pt>
                <c:pt idx="191">
                  <c:v>373.81568816509252</c:v>
                </c:pt>
                <c:pt idx="192">
                  <c:v>357.5202248946934</c:v>
                </c:pt>
                <c:pt idx="193">
                  <c:v>341.76516067897899</c:v>
                </c:pt>
                <c:pt idx="194">
                  <c:v>326.54199823867441</c:v>
                </c:pt>
                <c:pt idx="195">
                  <c:v>311.84184131997154</c:v>
                </c:pt>
                <c:pt idx="196">
                  <c:v>297.65542975137691</c:v>
                </c:pt>
                <c:pt idx="197">
                  <c:v>283.97317381485954</c:v>
                </c:pt>
                <c:pt idx="198">
                  <c:v>270.78518786200937</c:v>
                </c:pt>
                <c:pt idx="199">
                  <c:v>258.08132311161194</c:v>
                </c:pt>
                <c:pt idx="200">
                  <c:v>245.85119957074428</c:v>
                </c:pt>
                <c:pt idx="201">
                  <c:v>234.08423702714003</c:v>
                </c:pt>
                <c:pt idx="202">
                  <c:v>222.76968506617004</c:v>
                </c:pt>
                <c:pt idx="203">
                  <c:v>211.89665207129195</c:v>
                </c:pt>
                <c:pt idx="204">
                  <c:v>201.45413317223563</c:v>
                </c:pt>
                <c:pt idx="205">
                  <c:v>191.43103711047817</c:v>
                </c:pt>
                <c:pt idx="206">
                  <c:v>181.81621199671559</c:v>
                </c:pt>
                <c:pt idx="207">
                  <c:v>172.59846994003371</c:v>
                </c:pt>
                <c:pt idx="208">
                  <c:v>163.7666105333179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0-483C-B2B5-45CD8190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3232"/>
        <c:axId val="162784768"/>
      </c:scatterChart>
      <c:valAx>
        <c:axId val="162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84768"/>
        <c:crosses val="autoZero"/>
        <c:crossBetween val="midCat"/>
      </c:valAx>
      <c:valAx>
        <c:axId val="1627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8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Ryadh3Hubs!$F$2</c:f>
              <c:strCache>
                <c:ptCount val="1"/>
                <c:pt idx="0">
                  <c:v>Fit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Ryadh3Hubs!$A$3:$A$211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Ryadh3Hubs!$F$3:$F$211</c:f>
              <c:numCache>
                <c:formatCode>General</c:formatCode>
                <c:ptCount val="209"/>
                <c:pt idx="0">
                  <c:v>3.4277273836134321</c:v>
                </c:pt>
                <c:pt idx="1">
                  <c:v>3.9050440675682254</c:v>
                </c:pt>
                <c:pt idx="2">
                  <c:v>4.4416077732824624</c:v>
                </c:pt>
                <c:pt idx="3">
                  <c:v>5.0436979475187629</c:v>
                </c:pt>
                <c:pt idx="4">
                  <c:v>5.7181103962576945</c:v>
                </c:pt>
                <c:pt idx="5">
                  <c:v>6.4721802179670265</c:v>
                </c:pt>
                <c:pt idx="6">
                  <c:v>7.3138031610759562</c:v>
                </c:pt>
                <c:pt idx="7">
                  <c:v>8.2514549737685687</c:v>
                </c:pt>
                <c:pt idx="8">
                  <c:v>9.2942082811774895</c:v>
                </c:pt>
                <c:pt idx="9">
                  <c:v>10.451746494089393</c:v>
                </c:pt>
                <c:pt idx="10">
                  <c:v>11.734374225120579</c:v>
                </c:pt>
                <c:pt idx="11">
                  <c:v>13.153023663781761</c:v>
                </c:pt>
                <c:pt idx="12">
                  <c:v>14.719256341766592</c:v>
                </c:pt>
                <c:pt idx="13">
                  <c:v>16.445259705037319</c:v>
                </c:pt>
                <c:pt idx="14">
                  <c:v>18.343837900728371</c:v>
                </c:pt>
                <c:pt idx="15">
                  <c:v>20.428396185432373</c:v>
                </c:pt>
                <c:pt idx="16">
                  <c:v>22.712918367946315</c:v>
                </c:pt>
                <c:pt idx="17">
                  <c:v>25.21193671487714</c:v>
                </c:pt>
                <c:pt idx="18">
                  <c:v>27.940493772425565</c:v>
                </c:pt>
                <c:pt idx="19">
                  <c:v>30.914095592895375</c:v>
                </c:pt>
                <c:pt idx="20">
                  <c:v>34.148655900635383</c:v>
                </c:pt>
                <c:pt idx="21">
                  <c:v>37.660430789710674</c:v>
                </c:pt>
                <c:pt idx="22">
                  <c:v>41.465943614980915</c:v>
                </c:pt>
                <c:pt idx="23">
                  <c:v>45.581899819637286</c:v>
                </c:pt>
                <c:pt idx="24">
                  <c:v>50.02509153562675</c:v>
                </c:pt>
                <c:pt idx="25">
                  <c:v>54.812291898593749</c:v>
                </c:pt>
                <c:pt idx="26">
                  <c:v>59.960139135577997</c:v>
                </c:pt>
                <c:pt idx="27">
                  <c:v>65.485010611090715</c:v>
                </c:pt>
                <c:pt idx="28">
                  <c:v>71.402887154451534</c:v>
                </c:pt>
                <c:pt idx="29">
                  <c:v>77.729208137270277</c:v>
                </c:pt>
                <c:pt idx="30">
                  <c:v>84.478717923292422</c:v>
                </c:pt>
                <c:pt idx="31">
                  <c:v>91.665304471846326</c:v>
                </c:pt>
                <c:pt idx="32">
                  <c:v>99.301831038921023</c:v>
                </c:pt>
                <c:pt idx="33">
                  <c:v>107.39996208433399</c:v>
                </c:pt>
                <c:pt idx="34">
                  <c:v>115.9699846571492</c:v>
                </c:pt>
                <c:pt idx="35">
                  <c:v>125.02062669194163</c:v>
                </c:pt>
                <c:pt idx="36">
                  <c:v>134.558873802948</c:v>
                </c:pt>
                <c:pt idx="37">
                  <c:v>144.58978630877291</c:v>
                </c:pt>
                <c:pt idx="38">
                  <c:v>155.11631835420624</c:v>
                </c:pt>
                <c:pt idx="39">
                  <c:v>166.13914111490266</c:v>
                </c:pt>
                <c:pt idx="40">
                  <c:v>177.65647217224281</c:v>
                </c:pt>
                <c:pt idx="41">
                  <c:v>189.66391322676668</c:v>
                </c:pt>
                <c:pt idx="42">
                  <c:v>202.15429837642139</c:v>
                </c:pt>
                <c:pt idx="43">
                  <c:v>215.11755521794356</c:v>
                </c:pt>
                <c:pt idx="44">
                  <c:v>228.54058103372125</c:v>
                </c:pt>
                <c:pt idx="45">
                  <c:v>242.407136300465</c:v>
                </c:pt>
                <c:pt idx="46">
                  <c:v>256.69775769835695</c:v>
                </c:pt>
                <c:pt idx="47">
                  <c:v>271.389692708854</c:v>
                </c:pt>
                <c:pt idx="48">
                  <c:v>286.45685776527802</c:v>
                </c:pt>
                <c:pt idx="49">
                  <c:v>301.86982176254281</c:v>
                </c:pt>
                <c:pt idx="50">
                  <c:v>317.59581654118693</c:v>
                </c:pt>
                <c:pt idx="51">
                  <c:v>333.5987757372435</c:v>
                </c:pt>
                <c:pt idx="52">
                  <c:v>349.8394031348987</c:v>
                </c:pt>
                <c:pt idx="53">
                  <c:v>366.27527137549816</c:v>
                </c:pt>
                <c:pt idx="54">
                  <c:v>382.86095156697007</c:v>
                </c:pt>
                <c:pt idx="55">
                  <c:v>399.54817400543527</c:v>
                </c:pt>
                <c:pt idx="56">
                  <c:v>416.28601986950628</c:v>
                </c:pt>
                <c:pt idx="57">
                  <c:v>433.02114338187465</c:v>
                </c:pt>
                <c:pt idx="58">
                  <c:v>449.69802355703251</c:v>
                </c:pt>
                <c:pt idx="59">
                  <c:v>466.25924427352828</c:v>
                </c:pt>
                <c:pt idx="60">
                  <c:v>482.64580102949259</c:v>
                </c:pt>
                <c:pt idx="61">
                  <c:v>498.79743236695509</c:v>
                </c:pt>
                <c:pt idx="62">
                  <c:v>514.65297358952091</c:v>
                </c:pt>
                <c:pt idx="63">
                  <c:v>530.15073005509817</c:v>
                </c:pt>
                <c:pt idx="64">
                  <c:v>545.228867006315</c:v>
                </c:pt>
                <c:pt idx="65">
                  <c:v>559.82581261157316</c:v>
                </c:pt>
                <c:pt idx="66">
                  <c:v>573.88067063461767</c:v>
                </c:pt>
                <c:pt idx="67">
                  <c:v>587.33363893497244</c:v>
                </c:pt>
                <c:pt idx="68">
                  <c:v>600.12642983046135</c:v>
                </c:pt>
                <c:pt idx="69">
                  <c:v>612.20268823402296</c:v>
                </c:pt>
                <c:pt idx="70">
                  <c:v>623.50840343993025</c:v>
                </c:pt>
                <c:pt idx="71">
                  <c:v>633.9923106440599</c:v>
                </c:pt>
                <c:pt idx="72">
                  <c:v>643.60627962615865</c:v>
                </c:pt>
                <c:pt idx="73">
                  <c:v>652.30569481692112</c:v>
                </c:pt>
                <c:pt idx="74">
                  <c:v>660.04986193113939</c:v>
                </c:pt>
                <c:pt idx="75">
                  <c:v>666.8026030585487</c:v>
                </c:pt>
                <c:pt idx="76">
                  <c:v>672.5336637471878</c:v>
                </c:pt>
                <c:pt idx="77">
                  <c:v>677.22303846775947</c:v>
                </c:pt>
                <c:pt idx="78">
                  <c:v>680.87446703648232</c:v>
                </c:pt>
                <c:pt idx="79">
                  <c:v>683.55424346321945</c:v>
                </c:pt>
                <c:pt idx="80">
                  <c:v>685.490849527965</c:v>
                </c:pt>
                <c:pt idx="81">
                  <c:v>687.29940541028861</c:v>
                </c:pt>
                <c:pt idx="82">
                  <c:v>690.41658111433253</c:v>
                </c:pt>
                <c:pt idx="83">
                  <c:v>697.80061728076896</c:v>
                </c:pt>
                <c:pt idx="84">
                  <c:v>714.79459197447579</c:v>
                </c:pt>
                <c:pt idx="85">
                  <c:v>749.7233444277515</c:v>
                </c:pt>
                <c:pt idx="86">
                  <c:v>813.39361802317421</c:v>
                </c:pt>
                <c:pt idx="87">
                  <c:v>916.53385277579434</c:v>
                </c:pt>
                <c:pt idx="88">
                  <c:v>1064.8250265839929</c:v>
                </c:pt>
                <c:pt idx="89">
                  <c:v>1252.7247909721352</c:v>
                </c:pt>
                <c:pt idx="90">
                  <c:v>1459.131468220796</c:v>
                </c:pt>
                <c:pt idx="91">
                  <c:v>1648.5870790806621</c:v>
                </c:pt>
                <c:pt idx="92">
                  <c:v>1779.8464677896259</c:v>
                </c:pt>
                <c:pt idx="93">
                  <c:v>1819.5592998373554</c:v>
                </c:pt>
                <c:pt idx="94">
                  <c:v>1754.9878752438181</c:v>
                </c:pt>
                <c:pt idx="95">
                  <c:v>1599.1659120476015</c:v>
                </c:pt>
                <c:pt idx="96">
                  <c:v>1385.6641103283646</c:v>
                </c:pt>
                <c:pt idx="97">
                  <c:v>1155.8372319744315</c:v>
                </c:pt>
                <c:pt idx="98">
                  <c:v>945.16061228106832</c:v>
                </c:pt>
                <c:pt idx="99">
                  <c:v>774.71344561221042</c:v>
                </c:pt>
                <c:pt idx="100">
                  <c:v>650.027998859793</c:v>
                </c:pt>
                <c:pt idx="101">
                  <c:v>565.45333949384406</c:v>
                </c:pt>
                <c:pt idx="102">
                  <c:v>510.3308606678346</c:v>
                </c:pt>
                <c:pt idx="103">
                  <c:v>473.94669231775595</c:v>
                </c:pt>
                <c:pt idx="104">
                  <c:v>448.0730670424656</c:v>
                </c:pt>
                <c:pt idx="105">
                  <c:v>427.45559792036971</c:v>
                </c:pt>
                <c:pt idx="106">
                  <c:v>409.21127517114303</c:v>
                </c:pt>
                <c:pt idx="107">
                  <c:v>391.96500738554062</c:v>
                </c:pt>
                <c:pt idx="108">
                  <c:v>375.15127554842121</c:v>
                </c:pt>
                <c:pt idx="109">
                  <c:v>358.58093748616812</c:v>
                </c:pt>
                <c:pt idx="110">
                  <c:v>397.00002622267942</c:v>
                </c:pt>
                <c:pt idx="111">
                  <c:v>326.08023858294246</c:v>
                </c:pt>
                <c:pt idx="112">
                  <c:v>310.2014635099755</c:v>
                </c:pt>
                <c:pt idx="113">
                  <c:v>294.61749463601569</c:v>
                </c:pt>
                <c:pt idx="114">
                  <c:v>279.36241784395702</c:v>
                </c:pt>
                <c:pt idx="115">
                  <c:v>264.46734875938859</c:v>
                </c:pt>
                <c:pt idx="116">
                  <c:v>249.96013366472516</c:v>
                </c:pt>
                <c:pt idx="117">
                  <c:v>235.8652907710599</c:v>
                </c:pt>
                <c:pt idx="118">
                  <c:v>222.20402646450407</c:v>
                </c:pt>
                <c:pt idx="119">
                  <c:v>208.99428615643455</c:v>
                </c:pt>
                <c:pt idx="120">
                  <c:v>196.25082966499534</c:v>
                </c:pt>
                <c:pt idx="121">
                  <c:v>183.98532753945292</c:v>
                </c:pt>
                <c:pt idx="122">
                  <c:v>172.20647592366257</c:v>
                </c:pt>
                <c:pt idx="123">
                  <c:v>160.92012770702681</c:v>
                </c:pt>
                <c:pt idx="124">
                  <c:v>150.1294377046689</c:v>
                </c:pt>
                <c:pt idx="125">
                  <c:v>139.83501960197088</c:v>
                </c:pt>
                <c:pt idx="126">
                  <c:v>130.03511241671723</c:v>
                </c:pt>
                <c:pt idx="127">
                  <c:v>120.72575427660161</c:v>
                </c:pt>
                <c:pt idx="128">
                  <c:v>111.90096137890737</c:v>
                </c:pt>
                <c:pt idx="129">
                  <c:v>103.55291009018505</c:v>
                </c:pt>
                <c:pt idx="130">
                  <c:v>95.672120253926693</c:v>
                </c:pt>
                <c:pt idx="131">
                  <c:v>88.247637900675528</c:v>
                </c:pt>
                <c:pt idx="132">
                  <c:v>81.26721569475454</c:v>
                </c:pt>
                <c:pt idx="133">
                  <c:v>74.717489601912376</c:v>
                </c:pt>
                <c:pt idx="134">
                  <c:v>68.584150419777046</c:v>
                </c:pt>
                <c:pt idx="135">
                  <c:v>62.852108975300936</c:v>
                </c:pt>
                <c:pt idx="136">
                  <c:v>57.5056539577282</c:v>
                </c:pt>
                <c:pt idx="137">
                  <c:v>52.528601519561391</c:v>
                </c:pt>
                <c:pt idx="138">
                  <c:v>47.904435939280901</c:v>
                </c:pt>
                <c:pt idx="139">
                  <c:v>43.616440796154151</c:v>
                </c:pt>
                <c:pt idx="140">
                  <c:v>39.647820257565101</c:v>
                </c:pt>
                <c:pt idx="141">
                  <c:v>35.98181022136589</c:v>
                </c:pt>
                <c:pt idx="142">
                  <c:v>32.60177918851705</c:v>
                </c:pt>
                <c:pt idx="143">
                  <c:v>29.491318863721947</c:v>
                </c:pt>
                <c:pt idx="144">
                  <c:v>26.634324593096437</c:v>
                </c:pt>
                <c:pt idx="145">
                  <c:v>24.015065847621827</c:v>
                </c:pt>
                <c:pt idx="146">
                  <c:v>21.618247048900251</c:v>
                </c:pt>
                <c:pt idx="147">
                  <c:v>19.429059109480914</c:v>
                </c:pt>
                <c:pt idx="148">
                  <c:v>17.433222123854542</c:v>
                </c:pt>
                <c:pt idx="149">
                  <c:v>15.617019698401357</c:v>
                </c:pt>
                <c:pt idx="150">
                  <c:v>13.967325449553185</c:v>
                </c:pt>
                <c:pt idx="151">
                  <c:v>12.471622229751841</c:v>
                </c:pt>
                <c:pt idx="152">
                  <c:v>11.118014661121494</c:v>
                </c:pt>
                <c:pt idx="153">
                  <c:v>9.8952355678709036</c:v>
                </c:pt>
                <c:pt idx="154">
                  <c:v>8.7926469011191202</c:v>
                </c:pt>
                <c:pt idx="155">
                  <c:v>7.8002357449517357</c:v>
                </c:pt>
                <c:pt idx="156">
                  <c:v>6.9086059809468079</c:v>
                </c:pt>
                <c:pt idx="157">
                  <c:v>6.1089661710478778</c:v>
                </c:pt>
                <c:pt idx="158">
                  <c:v>5.3931141963865317</c:v>
                </c:pt>
                <c:pt idx="159">
                  <c:v>4.7534191633239846</c:v>
                </c:pt>
                <c:pt idx="160">
                  <c:v>4.1828010584141175</c:v>
                </c:pt>
                <c:pt idx="161">
                  <c:v>3.6747086019647144</c:v>
                </c:pt>
                <c:pt idx="162">
                  <c:v>3.2230957161164668</c:v>
                </c:pt>
                <c:pt idx="163">
                  <c:v>2.8223969885354943</c:v>
                </c:pt>
                <c:pt idx="164">
                  <c:v>2.4675024775300707</c:v>
                </c:pt>
                <c:pt idx="165">
                  <c:v>2.1537321691932143</c:v>
                </c:pt>
                <c:pt idx="166">
                  <c:v>1.8768103625128589</c:v>
                </c:pt>
                <c:pt idx="167">
                  <c:v>1.6328402246852298</c:v>
                </c:pt>
                <c:pt idx="168">
                  <c:v>1.4182787264566865</c:v>
                </c:pt>
                <c:pt idx="169">
                  <c:v>1.2299121364822201</c:v>
                </c:pt>
                <c:pt idx="170">
                  <c:v>1.0648322246449813</c:v>
                </c:pt>
                <c:pt idx="171">
                  <c:v>0.92041329719405529</c:v>
                </c:pt>
                <c:pt idx="172">
                  <c:v>0.79429016154081011</c:v>
                </c:pt>
                <c:pt idx="173">
                  <c:v>0.68433709567400625</c:v>
                </c:pt>
                <c:pt idx="174">
                  <c:v>0.5886478764367068</c:v>
                </c:pt>
                <c:pt idx="175">
                  <c:v>0.50551690234329993</c:v>
                </c:pt>
                <c:pt idx="176">
                  <c:v>0.43342143016156337</c:v>
                </c:pt>
                <c:pt idx="177">
                  <c:v>0.37100493007499974</c:v>
                </c:pt>
                <c:pt idx="178">
                  <c:v>0.31706155178594148</c:v>
                </c:pt>
                <c:pt idx="179">
                  <c:v>0.27052168331417376</c:v>
                </c:pt>
                <c:pt idx="180">
                  <c:v>0.23043857537037599</c:v>
                </c:pt>
                <c:pt idx="181">
                  <c:v>0.19597599691076281</c:v>
                </c:pt>
                <c:pt idx="182">
                  <c:v>0.16639688167544209</c:v>
                </c:pt>
                <c:pt idx="183">
                  <c:v>0.14105292104211722</c:v>
                </c:pt>
                <c:pt idx="184">
                  <c:v>0.11937505525275947</c:v>
                </c:pt>
                <c:pt idx="185">
                  <c:v>0.10086481285984061</c:v>
                </c:pt>
                <c:pt idx="186">
                  <c:v>8.5086446960941545E-2</c:v>
                </c:pt>
                <c:pt idx="187">
                  <c:v>7.1659816321812578E-2</c:v>
                </c:pt>
                <c:pt idx="188">
                  <c:v>6.0253959710950919E-2</c:v>
                </c:pt>
                <c:pt idx="189">
                  <c:v>5.0581312573812008E-2</c:v>
                </c:pt>
                <c:pt idx="190">
                  <c:v>4.2392516460521917E-2</c:v>
                </c:pt>
                <c:pt idx="191">
                  <c:v>3.5471773294749293E-2</c:v>
                </c:pt>
                <c:pt idx="192">
                  <c:v>2.9632698549366124E-2</c:v>
                </c:pt>
                <c:pt idx="193">
                  <c:v>2.4714629601644209E-2</c:v>
                </c:pt>
                <c:pt idx="194">
                  <c:v>2.057934791058437E-2</c:v>
                </c:pt>
                <c:pt idx="195">
                  <c:v>1.7108176133460901E-2</c:v>
                </c:pt>
                <c:pt idx="196">
                  <c:v>1.4199413827617989E-2</c:v>
                </c:pt>
                <c:pt idx="197">
                  <c:v>1.1766077924244471E-2</c:v>
                </c:pt>
                <c:pt idx="198">
                  <c:v>9.7339166774542234E-3</c:v>
                </c:pt>
                <c:pt idx="199">
                  <c:v>8.0396682550377529E-3</c:v>
                </c:pt>
                <c:pt idx="200">
                  <c:v>6.629537523002227E-3</c:v>
                </c:pt>
                <c:pt idx="201">
                  <c:v>5.4578668659321415E-3</c:v>
                </c:pt>
                <c:pt idx="202">
                  <c:v>4.4859790653232513E-3</c:v>
                </c:pt>
                <c:pt idx="203">
                  <c:v>3.681172318434471E-3</c:v>
                </c:pt>
                <c:pt idx="204">
                  <c:v>3.0158494144266871E-3</c:v>
                </c:pt>
                <c:pt idx="205">
                  <c:v>2.4667648891614526E-3</c:v>
                </c:pt>
                <c:pt idx="206">
                  <c:v>2.0143756540799158E-3</c:v>
                </c:pt>
                <c:pt idx="207">
                  <c:v>1.6422821392249314E-3</c:v>
                </c:pt>
                <c:pt idx="208">
                  <c:v>1.3367484085541356E-3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3-4BBA-85D5-AB4289DAD6A0}"/>
            </c:ext>
          </c:extLst>
        </c:ser>
        <c:ser>
          <c:idx val="1"/>
          <c:order val="1"/>
          <c:tx>
            <c:strRef>
              <c:f>Ryadh3Hubs!$B$2</c:f>
              <c:strCache>
                <c:ptCount val="1"/>
                <c:pt idx="0">
                  <c:v>infections</c:v>
                </c:pt>
              </c:strCache>
            </c:strRef>
          </c:tx>
          <c:marker>
            <c:symbol val="none"/>
          </c:marker>
          <c:xVal>
            <c:numRef>
              <c:f>Ryadh3Hubs!$A$3:$A$211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Ryadh3Hubs!$B$3:$B$211</c:f>
              <c:numCache>
                <c:formatCode>General</c:formatCode>
                <c:ptCount val="209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49</c:v>
                </c:pt>
                <c:pt idx="8">
                  <c:v>36</c:v>
                </c:pt>
                <c:pt idx="9">
                  <c:v>34</c:v>
                </c:pt>
                <c:pt idx="10">
                  <c:v>18</c:v>
                </c:pt>
                <c:pt idx="11">
                  <c:v>69</c:v>
                </c:pt>
                <c:pt idx="12">
                  <c:v>83</c:v>
                </c:pt>
                <c:pt idx="13">
                  <c:v>34</c:v>
                </c:pt>
                <c:pt idx="14">
                  <c:v>46</c:v>
                </c:pt>
                <c:pt idx="15">
                  <c:v>41</c:v>
                </c:pt>
                <c:pt idx="16">
                  <c:v>27</c:v>
                </c:pt>
                <c:pt idx="17">
                  <c:v>22</c:v>
                </c:pt>
                <c:pt idx="18">
                  <c:v>33</c:v>
                </c:pt>
                <c:pt idx="19">
                  <c:v>7</c:v>
                </c:pt>
                <c:pt idx="20">
                  <c:v>7</c:v>
                </c:pt>
                <c:pt idx="21">
                  <c:v>13</c:v>
                </c:pt>
                <c:pt idx="22">
                  <c:v>80</c:v>
                </c:pt>
                <c:pt idx="23">
                  <c:v>36</c:v>
                </c:pt>
                <c:pt idx="24">
                  <c:v>65</c:v>
                </c:pt>
                <c:pt idx="25">
                  <c:v>97</c:v>
                </c:pt>
                <c:pt idx="26">
                  <c:v>83</c:v>
                </c:pt>
                <c:pt idx="27">
                  <c:v>69</c:v>
                </c:pt>
                <c:pt idx="28">
                  <c:v>76</c:v>
                </c:pt>
                <c:pt idx="29">
                  <c:v>198</c:v>
                </c:pt>
                <c:pt idx="30">
                  <c:v>118</c:v>
                </c:pt>
                <c:pt idx="31">
                  <c:v>114</c:v>
                </c:pt>
                <c:pt idx="32">
                  <c:v>56</c:v>
                </c:pt>
                <c:pt idx="33">
                  <c:v>84</c:v>
                </c:pt>
                <c:pt idx="34">
                  <c:v>24</c:v>
                </c:pt>
                <c:pt idx="35">
                  <c:v>225</c:v>
                </c:pt>
                <c:pt idx="36">
                  <c:v>85</c:v>
                </c:pt>
                <c:pt idx="37">
                  <c:v>200</c:v>
                </c:pt>
                <c:pt idx="38">
                  <c:v>148</c:v>
                </c:pt>
                <c:pt idx="39">
                  <c:v>164</c:v>
                </c:pt>
                <c:pt idx="40">
                  <c:v>157</c:v>
                </c:pt>
                <c:pt idx="41">
                  <c:v>131</c:v>
                </c:pt>
                <c:pt idx="42">
                  <c:v>170</c:v>
                </c:pt>
                <c:pt idx="43">
                  <c:v>267</c:v>
                </c:pt>
                <c:pt idx="44">
                  <c:v>178</c:v>
                </c:pt>
                <c:pt idx="45">
                  <c:v>171</c:v>
                </c:pt>
                <c:pt idx="46">
                  <c:v>203</c:v>
                </c:pt>
                <c:pt idx="47">
                  <c:v>440</c:v>
                </c:pt>
                <c:pt idx="48">
                  <c:v>282</c:v>
                </c:pt>
                <c:pt idx="49">
                  <c:v>161</c:v>
                </c:pt>
                <c:pt idx="50">
                  <c:v>109</c:v>
                </c:pt>
                <c:pt idx="51">
                  <c:v>131</c:v>
                </c:pt>
                <c:pt idx="52">
                  <c:v>230</c:v>
                </c:pt>
                <c:pt idx="53">
                  <c:v>149</c:v>
                </c:pt>
                <c:pt idx="54">
                  <c:v>194</c:v>
                </c:pt>
                <c:pt idx="55">
                  <c:v>142</c:v>
                </c:pt>
                <c:pt idx="56">
                  <c:v>316</c:v>
                </c:pt>
                <c:pt idx="57">
                  <c:v>363</c:v>
                </c:pt>
                <c:pt idx="58">
                  <c:v>520</c:v>
                </c:pt>
                <c:pt idx="59">
                  <c:v>443</c:v>
                </c:pt>
                <c:pt idx="60">
                  <c:v>673</c:v>
                </c:pt>
                <c:pt idx="61">
                  <c:v>478</c:v>
                </c:pt>
                <c:pt idx="62">
                  <c:v>419</c:v>
                </c:pt>
                <c:pt idx="63">
                  <c:v>839</c:v>
                </c:pt>
                <c:pt idx="64">
                  <c:v>488</c:v>
                </c:pt>
                <c:pt idx="65">
                  <c:v>642</c:v>
                </c:pt>
                <c:pt idx="66">
                  <c:v>730</c:v>
                </c:pt>
                <c:pt idx="67">
                  <c:v>815</c:v>
                </c:pt>
                <c:pt idx="68">
                  <c:v>714</c:v>
                </c:pt>
                <c:pt idx="69">
                  <c:v>856</c:v>
                </c:pt>
                <c:pt idx="70">
                  <c:v>794</c:v>
                </c:pt>
                <c:pt idx="71">
                  <c:v>742</c:v>
                </c:pt>
                <c:pt idx="72">
                  <c:v>765</c:v>
                </c:pt>
                <c:pt idx="73">
                  <c:v>789</c:v>
                </c:pt>
                <c:pt idx="74">
                  <c:v>739</c:v>
                </c:pt>
                <c:pt idx="75">
                  <c:v>611</c:v>
                </c:pt>
                <c:pt idx="76">
                  <c:v>483</c:v>
                </c:pt>
                <c:pt idx="77">
                  <c:v>679</c:v>
                </c:pt>
                <c:pt idx="78">
                  <c:v>504</c:v>
                </c:pt>
                <c:pt idx="79">
                  <c:v>668</c:v>
                </c:pt>
                <c:pt idx="80">
                  <c:v>556</c:v>
                </c:pt>
                <c:pt idx="81">
                  <c:v>683</c:v>
                </c:pt>
                <c:pt idx="82">
                  <c:v>675</c:v>
                </c:pt>
                <c:pt idx="83">
                  <c:v>719</c:v>
                </c:pt>
                <c:pt idx="84">
                  <c:v>900</c:v>
                </c:pt>
                <c:pt idx="85">
                  <c:v>717</c:v>
                </c:pt>
                <c:pt idx="86">
                  <c:v>746</c:v>
                </c:pt>
                <c:pt idx="87" formatCode="#,##0">
                  <c:v>1099</c:v>
                </c:pt>
                <c:pt idx="88" formatCode="#,##0">
                  <c:v>1317</c:v>
                </c:pt>
                <c:pt idx="89" formatCode="#,##0">
                  <c:v>1431</c:v>
                </c:pt>
                <c:pt idx="90" formatCode="#,##0">
                  <c:v>1584</c:v>
                </c:pt>
                <c:pt idx="91" formatCode="#,##0">
                  <c:v>1089</c:v>
                </c:pt>
                <c:pt idx="92" formatCode="#,##0">
                  <c:v>1735</c:v>
                </c:pt>
                <c:pt idx="93" formatCode="#,##0">
                  <c:v>1658</c:v>
                </c:pt>
                <c:pt idx="94" formatCode="#,##0">
                  <c:v>1629</c:v>
                </c:pt>
                <c:pt idx="95" formatCode="#,##0">
                  <c:v>2371</c:v>
                </c:pt>
                <c:pt idx="96" formatCode="#,##0">
                  <c:v>1442</c:v>
                </c:pt>
                <c:pt idx="97" formatCode="#,##0">
                  <c:v>1091</c:v>
                </c:pt>
                <c:pt idx="98">
                  <c:v>740</c:v>
                </c:pt>
                <c:pt idx="99">
                  <c:v>668</c:v>
                </c:pt>
                <c:pt idx="100">
                  <c:v>438</c:v>
                </c:pt>
                <c:pt idx="101">
                  <c:v>299</c:v>
                </c:pt>
                <c:pt idx="102">
                  <c:v>225</c:v>
                </c:pt>
                <c:pt idx="103">
                  <c:v>241</c:v>
                </c:pt>
                <c:pt idx="104">
                  <c:v>217</c:v>
                </c:pt>
                <c:pt idx="105">
                  <c:v>181</c:v>
                </c:pt>
                <c:pt idx="106">
                  <c:v>389</c:v>
                </c:pt>
                <c:pt idx="107">
                  <c:v>363</c:v>
                </c:pt>
                <c:pt idx="108">
                  <c:v>342</c:v>
                </c:pt>
                <c:pt idx="109">
                  <c:v>401</c:v>
                </c:pt>
                <c:pt idx="110">
                  <c:v>397</c:v>
                </c:pt>
                <c:pt idx="111">
                  <c:v>383</c:v>
                </c:pt>
                <c:pt idx="112">
                  <c:v>360</c:v>
                </c:pt>
                <c:pt idx="113">
                  <c:v>332</c:v>
                </c:pt>
                <c:pt idx="114">
                  <c:v>330</c:v>
                </c:pt>
                <c:pt idx="115">
                  <c:v>308</c:v>
                </c:pt>
                <c:pt idx="116">
                  <c:v>288</c:v>
                </c:pt>
                <c:pt idx="117">
                  <c:v>364</c:v>
                </c:pt>
                <c:pt idx="118">
                  <c:v>296</c:v>
                </c:pt>
                <c:pt idx="119">
                  <c:v>285</c:v>
                </c:pt>
                <c:pt idx="120">
                  <c:v>247</c:v>
                </c:pt>
                <c:pt idx="121">
                  <c:v>258</c:v>
                </c:pt>
                <c:pt idx="122">
                  <c:v>211</c:v>
                </c:pt>
                <c:pt idx="123">
                  <c:v>226</c:v>
                </c:pt>
                <c:pt idx="124">
                  <c:v>208</c:v>
                </c:pt>
                <c:pt idx="125">
                  <c:v>185</c:v>
                </c:pt>
                <c:pt idx="126">
                  <c:v>212</c:v>
                </c:pt>
                <c:pt idx="127">
                  <c:v>178</c:v>
                </c:pt>
                <c:pt idx="128">
                  <c:v>169</c:v>
                </c:pt>
                <c:pt idx="129">
                  <c:v>158</c:v>
                </c:pt>
                <c:pt idx="130">
                  <c:v>136</c:v>
                </c:pt>
                <c:pt idx="131">
                  <c:v>143</c:v>
                </c:pt>
                <c:pt idx="132">
                  <c:v>139</c:v>
                </c:pt>
                <c:pt idx="133">
                  <c:v>118</c:v>
                </c:pt>
                <c:pt idx="134">
                  <c:v>126</c:v>
                </c:pt>
                <c:pt idx="135">
                  <c:v>106</c:v>
                </c:pt>
                <c:pt idx="136">
                  <c:v>118</c:v>
                </c:pt>
                <c:pt idx="137">
                  <c:v>108</c:v>
                </c:pt>
                <c:pt idx="138">
                  <c:v>114</c:v>
                </c:pt>
                <c:pt idx="139">
                  <c:v>99</c:v>
                </c:pt>
                <c:pt idx="140">
                  <c:v>102</c:v>
                </c:pt>
                <c:pt idx="141">
                  <c:v>94</c:v>
                </c:pt>
                <c:pt idx="142">
                  <c:v>89</c:v>
                </c:pt>
                <c:pt idx="143">
                  <c:v>97</c:v>
                </c:pt>
                <c:pt idx="144">
                  <c:v>109</c:v>
                </c:pt>
                <c:pt idx="145">
                  <c:v>93</c:v>
                </c:pt>
                <c:pt idx="146">
                  <c:v>89</c:v>
                </c:pt>
                <c:pt idx="147">
                  <c:v>101</c:v>
                </c:pt>
                <c:pt idx="148">
                  <c:v>106</c:v>
                </c:pt>
                <c:pt idx="149">
                  <c:v>88</c:v>
                </c:pt>
                <c:pt idx="150">
                  <c:v>101</c:v>
                </c:pt>
                <c:pt idx="151">
                  <c:v>78</c:v>
                </c:pt>
                <c:pt idx="152">
                  <c:v>86</c:v>
                </c:pt>
                <c:pt idx="153">
                  <c:v>63</c:v>
                </c:pt>
                <c:pt idx="154">
                  <c:v>59</c:v>
                </c:pt>
                <c:pt idx="155">
                  <c:v>62</c:v>
                </c:pt>
                <c:pt idx="156">
                  <c:v>45</c:v>
                </c:pt>
                <c:pt idx="157">
                  <c:v>64</c:v>
                </c:pt>
                <c:pt idx="158">
                  <c:v>49</c:v>
                </c:pt>
                <c:pt idx="159">
                  <c:v>59</c:v>
                </c:pt>
                <c:pt idx="160">
                  <c:v>43</c:v>
                </c:pt>
                <c:pt idx="161">
                  <c:v>53</c:v>
                </c:pt>
                <c:pt idx="162">
                  <c:v>40</c:v>
                </c:pt>
                <c:pt idx="163">
                  <c:v>37</c:v>
                </c:pt>
                <c:pt idx="164">
                  <c:v>51</c:v>
                </c:pt>
                <c:pt idx="165">
                  <c:v>55</c:v>
                </c:pt>
                <c:pt idx="166">
                  <c:v>56</c:v>
                </c:pt>
                <c:pt idx="167">
                  <c:v>61</c:v>
                </c:pt>
                <c:pt idx="168">
                  <c:v>48</c:v>
                </c:pt>
                <c:pt idx="169">
                  <c:v>45</c:v>
                </c:pt>
                <c:pt idx="170">
                  <c:v>38</c:v>
                </c:pt>
                <c:pt idx="171">
                  <c:v>46</c:v>
                </c:pt>
                <c:pt idx="172">
                  <c:v>44</c:v>
                </c:pt>
                <c:pt idx="173">
                  <c:v>37</c:v>
                </c:pt>
                <c:pt idx="174">
                  <c:v>41</c:v>
                </c:pt>
                <c:pt idx="175">
                  <c:v>38</c:v>
                </c:pt>
                <c:pt idx="176">
                  <c:v>39</c:v>
                </c:pt>
                <c:pt idx="177">
                  <c:v>46</c:v>
                </c:pt>
                <c:pt idx="178">
                  <c:v>43</c:v>
                </c:pt>
                <c:pt idx="179">
                  <c:v>40</c:v>
                </c:pt>
                <c:pt idx="180">
                  <c:v>38</c:v>
                </c:pt>
                <c:pt idx="181">
                  <c:v>37</c:v>
                </c:pt>
                <c:pt idx="182">
                  <c:v>35</c:v>
                </c:pt>
                <c:pt idx="183">
                  <c:v>40</c:v>
                </c:pt>
                <c:pt idx="184">
                  <c:v>42</c:v>
                </c:pt>
                <c:pt idx="185">
                  <c:v>44</c:v>
                </c:pt>
                <c:pt idx="186">
                  <c:v>41</c:v>
                </c:pt>
                <c:pt idx="187">
                  <c:v>39</c:v>
                </c:pt>
                <c:pt idx="188">
                  <c:v>35</c:v>
                </c:pt>
                <c:pt idx="189">
                  <c:v>29</c:v>
                </c:pt>
                <c:pt idx="190">
                  <c:v>30</c:v>
                </c:pt>
                <c:pt idx="191">
                  <c:v>32</c:v>
                </c:pt>
                <c:pt idx="192">
                  <c:v>33</c:v>
                </c:pt>
                <c:pt idx="193">
                  <c:v>34</c:v>
                </c:pt>
                <c:pt idx="194">
                  <c:v>36</c:v>
                </c:pt>
                <c:pt idx="195">
                  <c:v>30</c:v>
                </c:pt>
                <c:pt idx="196">
                  <c:v>27</c:v>
                </c:pt>
                <c:pt idx="197">
                  <c:v>29</c:v>
                </c:pt>
                <c:pt idx="198">
                  <c:v>33</c:v>
                </c:pt>
                <c:pt idx="199">
                  <c:v>35</c:v>
                </c:pt>
                <c:pt idx="200">
                  <c:v>31</c:v>
                </c:pt>
                <c:pt idx="201">
                  <c:v>26</c:v>
                </c:pt>
                <c:pt idx="202">
                  <c:v>28</c:v>
                </c:pt>
                <c:pt idx="203">
                  <c:v>25</c:v>
                </c:pt>
                <c:pt idx="204">
                  <c:v>29</c:v>
                </c:pt>
                <c:pt idx="205">
                  <c:v>24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3-4BBA-85D5-AB4289DA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3952"/>
        <c:axId val="162979840"/>
      </c:scatterChart>
      <c:valAx>
        <c:axId val="1629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79840"/>
        <c:crosses val="autoZero"/>
        <c:crossBetween val="midCat"/>
      </c:valAx>
      <c:valAx>
        <c:axId val="1629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7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Jeddah3Hubs!$F$2</c:f>
              <c:strCache>
                <c:ptCount val="1"/>
                <c:pt idx="0">
                  <c:v>Fit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Jeddah3Hubs!$A$3:$A$211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Jeddah3Hubs!$F$3:$F$211</c:f>
              <c:numCache>
                <c:formatCode>General</c:formatCode>
                <c:ptCount val="209"/>
                <c:pt idx="0">
                  <c:v>15.11350718458741</c:v>
                </c:pt>
                <c:pt idx="1">
                  <c:v>16.400184776702563</c:v>
                </c:pt>
                <c:pt idx="2">
                  <c:v>17.778132060599653</c:v>
                </c:pt>
                <c:pt idx="3">
                  <c:v>19.252069335855357</c:v>
                </c:pt>
                <c:pt idx="4">
                  <c:v>20.826802982240409</c:v>
                </c:pt>
                <c:pt idx="5">
                  <c:v>22.507212054179639</c:v>
                </c:pt>
                <c:pt idx="6">
                  <c:v>24.298233383696697</c:v>
                </c:pt>
                <c:pt idx="7">
                  <c:v>26.204845165318723</c:v>
                </c:pt>
                <c:pt idx="8">
                  <c:v>28.232049005599706</c:v>
                </c:pt>
                <c:pt idx="9">
                  <c:v>30.384850429994852</c:v>
                </c:pt>
                <c:pt idx="10">
                  <c:v>32.668237850753485</c:v>
                </c:pt>
                <c:pt idx="11">
                  <c:v>35.087160011259975</c:v>
                </c:pt>
                <c:pt idx="12">
                  <c:v>37.646501934792092</c:v>
                </c:pt>
                <c:pt idx="13">
                  <c:v>40.351059418923128</c:v>
                </c:pt>
                <c:pt idx="14">
                  <c:v>43.20551213069627</c:v>
                </c:pt>
                <c:pt idx="15">
                  <c:v>46.214395372160752</c:v>
                </c:pt>
                <c:pt idx="16">
                  <c:v>49.382070600784246</c:v>
                </c:pt>
                <c:pt idx="17">
                  <c:v>52.712694804532134</c:v>
                </c:pt>
                <c:pt idx="18">
                  <c:v>56.210188846916267</c:v>
                </c:pt>
                <c:pt idx="19">
                  <c:v>59.878204912923735</c:v>
                </c:pt>
                <c:pt idx="20">
                  <c:v>63.720093202308369</c:v>
                </c:pt>
                <c:pt idx="21">
                  <c:v>67.738868032102218</c:v>
                </c:pt>
                <c:pt idx="22">
                  <c:v>71.937173525229937</c:v>
                </c:pt>
                <c:pt idx="23">
                  <c:v>76.317249076614388</c:v>
                </c:pt>
                <c:pt idx="24">
                  <c:v>80.880894801978201</c:v>
                </c:pt>
                <c:pt idx="25">
                  <c:v>85.629437187495739</c:v>
                </c:pt>
                <c:pt idx="26">
                  <c:v>90.563695170357505</c:v>
                </c:pt>
                <c:pt idx="27">
                  <c:v>95.68394689099631</c:v>
                </c:pt>
                <c:pt idx="28">
                  <c:v>100.98989736701667</c:v>
                </c:pt>
                <c:pt idx="29">
                  <c:v>106.48064734659395</c:v>
                </c:pt>
                <c:pt idx="30">
                  <c:v>112.15466360510598</c:v>
                </c:pt>
                <c:pt idx="31">
                  <c:v>118.00975095286809</c:v>
                </c:pt>
                <c:pt idx="32">
                  <c:v>124.04302622392159</c:v>
                </c:pt>
                <c:pt idx="33">
                  <c:v>130.25089451574172</c:v>
                </c:pt>
                <c:pt idx="34">
                  <c:v>136.62902794737096</c:v>
                </c:pt>
                <c:pt idx="35">
                  <c:v>143.17234719874722</c:v>
                </c:pt>
                <c:pt idx="36">
                  <c:v>149.87500608680998</c:v>
                </c:pt>
                <c:pt idx="37">
                  <c:v>156.73037942426754</c:v>
                </c:pt>
                <c:pt idx="38">
                  <c:v>163.73105439467292</c:v>
                </c:pt>
                <c:pt idx="39">
                  <c:v>170.86882566266925</c:v>
                </c:pt>
                <c:pt idx="40">
                  <c:v>178.13469442094734</c:v>
                </c:pt>
                <c:pt idx="41">
                  <c:v>185.51887155566399</c:v>
                </c:pt>
                <c:pt idx="42">
                  <c:v>193.01078508985799</c:v>
                </c:pt>
                <c:pt idx="43">
                  <c:v>200.59909203989361</c:v>
                </c:pt>
                <c:pt idx="44">
                  <c:v>208.27169479327458</c:v>
                </c:pt>
                <c:pt idx="45">
                  <c:v>216.01576208747542</c:v>
                </c:pt>
                <c:pt idx="46">
                  <c:v>223.81775463891506</c:v>
                </c:pt>
                <c:pt idx="47">
                  <c:v>231.66345543906655</c:v>
                </c:pt>
                <c:pt idx="48">
                  <c:v>239.5380047011935</c:v>
                </c:pt>
                <c:pt idx="49">
                  <c:v>247.42593940659597</c:v>
                </c:pt>
                <c:pt idx="50">
                  <c:v>255.31123736381713</c:v>
                </c:pt>
                <c:pt idx="51">
                  <c:v>263.17736565831228</c:v>
                </c:pt>
                <c:pt idx="52">
                  <c:v>271.00733333393407</c:v>
                </c:pt>
                <c:pt idx="53">
                  <c:v>278.78374811157062</c:v>
                </c:pt>
                <c:pt idx="54">
                  <c:v>286.48887691473675</c:v>
                </c:pt>
                <c:pt idx="55">
                  <c:v>294.10470993719986</c:v>
                </c:pt>
                <c:pt idx="56">
                  <c:v>301.61302795418209</c:v>
                </c:pt>
                <c:pt idx="57">
                  <c:v>308.99547254665919</c:v>
                </c:pt>
                <c:pt idx="58">
                  <c:v>316.23361887812172</c:v>
                </c:pt>
                <c:pt idx="59">
                  <c:v>323.30905063520675</c:v>
                </c:pt>
                <c:pt idx="60">
                  <c:v>330.20343671816534</c:v>
                </c:pt>
                <c:pt idx="61">
                  <c:v>336.898609244505</c:v>
                </c:pt>
                <c:pt idx="62">
                  <c:v>343.3766424096176</c:v>
                </c:pt>
                <c:pt idx="63">
                  <c:v>349.61993173201853</c:v>
                </c:pt>
                <c:pt idx="64">
                  <c:v>355.61127319821441</c:v>
                </c:pt>
                <c:pt idx="65">
                  <c:v>361.33394181337104</c:v>
                </c:pt>
                <c:pt idx="66">
                  <c:v>366.77176905902724</c:v>
                </c:pt>
                <c:pt idx="67">
                  <c:v>371.90921875821658</c:v>
                </c:pt>
                <c:pt idx="68">
                  <c:v>376.73146085159419</c:v>
                </c:pt>
                <c:pt idx="69">
                  <c:v>381.22444259555692</c:v>
                </c:pt>
                <c:pt idx="70">
                  <c:v>385.3749567048938</c:v>
                </c:pt>
                <c:pt idx="71">
                  <c:v>389.17070597815626</c:v>
                </c:pt>
                <c:pt idx="72">
                  <c:v>392.60036396360783</c:v>
                </c:pt>
                <c:pt idx="73">
                  <c:v>395.65363124716623</c:v>
                </c:pt>
                <c:pt idx="74">
                  <c:v>398.3212869710178</c:v>
                </c:pt>
                <c:pt idx="75">
                  <c:v>400.59523522233752</c:v>
                </c:pt>
                <c:pt idx="76">
                  <c:v>402.46854596555585</c:v>
                </c:pt>
                <c:pt idx="77">
                  <c:v>403.93549022856297</c:v>
                </c:pt>
                <c:pt idx="78">
                  <c:v>404.99156929283492</c:v>
                </c:pt>
                <c:pt idx="79">
                  <c:v>405.63353767933518</c:v>
                </c:pt>
                <c:pt idx="80">
                  <c:v>405.85941976582569</c:v>
                </c:pt>
                <c:pt idx="81">
                  <c:v>405.66851991651367</c:v>
                </c:pt>
                <c:pt idx="82">
                  <c:v>405.0614260513438</c:v>
                </c:pt>
                <c:pt idx="83">
                  <c:v>404.0400066293069</c:v>
                </c:pt>
                <c:pt idx="84">
                  <c:v>402.60740106742736</c:v>
                </c:pt>
                <c:pt idx="85">
                  <c:v>400.76800366418627</c:v>
                </c:pt>
                <c:pt idx="86">
                  <c:v>398.52744114259889</c:v>
                </c:pt>
                <c:pt idx="87">
                  <c:v>395.89254397356012</c:v>
                </c:pt>
                <c:pt idx="88">
                  <c:v>392.87131168399793</c:v>
                </c:pt>
                <c:pt idx="89">
                  <c:v>389.47287239641753</c:v>
                </c:pt>
                <c:pt idx="90">
                  <c:v>385.70743688621764</c:v>
                </c:pt>
                <c:pt idx="91">
                  <c:v>381.58624748034669</c:v>
                </c:pt>
                <c:pt idx="92">
                  <c:v>377.12152215512845</c:v>
                </c:pt>
                <c:pt idx="93">
                  <c:v>372.3263942221293</c:v>
                </c:pt>
                <c:pt idx="94">
                  <c:v>367.21484801850363</c:v>
                </c:pt>
                <c:pt idx="95">
                  <c:v>361.80165104212671</c:v>
                </c:pt>
                <c:pt idx="96">
                  <c:v>356.10228299182864</c:v>
                </c:pt>
                <c:pt idx="97">
                  <c:v>350.13286218903443</c:v>
                </c:pt>
                <c:pt idx="98">
                  <c:v>343.91006986901095</c:v>
                </c:pt>
                <c:pt idx="99">
                  <c:v>337.45107283766521</c:v>
                </c:pt>
                <c:pt idx="100">
                  <c:v>330.77344499341712</c:v>
                </c:pt>
                <c:pt idx="101">
                  <c:v>323.89508821313422</c:v>
                </c:pt>
                <c:pt idx="102">
                  <c:v>316.83415309652139</c:v>
                </c:pt>
                <c:pt idx="103">
                  <c:v>309.60896005483875</c:v>
                </c:pt>
                <c:pt idx="104">
                  <c:v>302.23792121752035</c:v>
                </c:pt>
                <c:pt idx="105">
                  <c:v>294.73946361437487</c:v>
                </c:pt>
                <c:pt idx="106">
                  <c:v>287.13195407179057</c:v>
                </c:pt>
                <c:pt idx="107">
                  <c:v>279.43362623899077</c:v>
                </c:pt>
                <c:pt idx="108">
                  <c:v>271.66251013517058</c:v>
                </c:pt>
                <c:pt idx="109">
                  <c:v>263.83636458058322</c:v>
                </c:pt>
                <c:pt idx="110">
                  <c:v>255.97261284466529</c:v>
                </c:pt>
                <c:pt idx="111">
                  <c:v>248.08828181241057</c:v>
                </c:pt>
                <c:pt idx="112">
                  <c:v>240.19994493677544</c:v>
                </c:pt>
                <c:pt idx="113">
                  <c:v>232.3236692102696</c:v>
                </c:pt>
                <c:pt idx="114">
                  <c:v>224.47496635339957</c:v>
                </c:pt>
                <c:pt idx="115">
                  <c:v>216.66874838164605</c:v>
                </c:pt>
                <c:pt idx="116">
                  <c:v>208.91928767650467</c:v>
                </c:pt>
                <c:pt idx="117">
                  <c:v>201.24018165014226</c:v>
                </c:pt>
                <c:pt idx="118">
                  <c:v>193.64432205773198</c:v>
                </c:pt>
                <c:pt idx="119">
                  <c:v>186.14386897684409</c:v>
                </c:pt>
                <c:pt idx="120">
                  <c:v>178.75022943966189</c:v>
                </c:pt>
                <c:pt idx="121">
                  <c:v>171.4740406715373</c:v>
                </c:pt>
                <c:pt idx="122">
                  <c:v>164.32515785873332</c:v>
                </c:pt>
                <c:pt idx="123">
                  <c:v>157.31264633934552</c:v>
                </c:pt>
                <c:pt idx="124">
                  <c:v>150.44477808453152</c:v>
                </c:pt>
                <c:pt idx="125">
                  <c:v>143.72903231248154</c:v>
                </c:pt>
                <c:pt idx="126">
                  <c:v>137.17210005515579</c:v>
                </c:pt>
                <c:pt idx="127">
                  <c:v>130.77989247781218</c:v>
                </c:pt>
                <c:pt idx="128">
                  <c:v>124.55755273382157</c:v>
                </c:pt>
                <c:pt idx="129">
                  <c:v>118.50947112226611</c:v>
                </c:pt>
                <c:pt idx="130">
                  <c:v>112.6393033033669</c:v>
                </c:pt>
                <c:pt idx="131">
                  <c:v>106.9499913168746</c:v>
                </c:pt>
                <c:pt idx="132">
                  <c:v>101.44378714116282</c:v>
                </c:pt>
                <c:pt idx="133">
                  <c:v>96.122278525822239</c:v>
                </c:pt>
                <c:pt idx="134">
                  <c:v>90.986416827999307</c:v>
                </c:pt>
                <c:pt idx="135">
                  <c:v>86.036546582451308</c:v>
                </c:pt>
                <c:pt idx="136">
                  <c:v>81.272436537192391</c:v>
                </c:pt>
                <c:pt idx="137">
                  <c:v>76.693311890548671</c:v>
                </c:pt>
                <c:pt idx="138">
                  <c:v>72.297887471282976</c:v>
                </c:pt>
                <c:pt idx="139">
                  <c:v>68.08440161103718</c:v>
                </c:pt>
                <c:pt idx="140">
                  <c:v>64.050650467506713</c:v>
                </c:pt>
                <c:pt idx="141">
                  <c:v>60.194022567338067</c:v>
                </c:pt>
                <c:pt idx="142">
                  <c:v>56.511533349552998</c:v>
                </c:pt>
                <c:pt idx="143">
                  <c:v>52.999859503171592</c:v>
                </c:pt>
                <c:pt idx="144">
                  <c:v>49.655372906456869</c:v>
                </c:pt>
                <c:pt idx="145">
                  <c:v>46.474173989658404</c:v>
                </c:pt>
                <c:pt idx="146">
                  <c:v>43.452124358119264</c:v>
                </c:pt>
                <c:pt idx="147">
                  <c:v>40.584878527964818</c:v>
                </c:pt>
                <c:pt idx="148">
                  <c:v>37.867914642150346</c:v>
                </c:pt>
                <c:pt idx="149">
                  <c:v>35.296564050257423</c:v>
                </c:pt>
                <c:pt idx="150">
                  <c:v>32.866039650952921</c:v>
                </c:pt>
                <c:pt idx="151">
                  <c:v>30.571462911325728</c:v>
                </c:pt>
                <c:pt idx="152">
                  <c:v>28.407889492274816</c:v>
                </c:pt>
                <c:pt idx="153">
                  <c:v>26.370333423626594</c:v>
                </c:pt>
                <c:pt idx="154">
                  <c:v>24.453789786611566</c:v>
                </c:pt>
                <c:pt idx="155">
                  <c:v>22.653255874644625</c:v>
                </c:pt>
                <c:pt idx="156">
                  <c:v>20.963750815955784</c:v>
                </c:pt>
                <c:pt idx="157">
                  <c:v>19.380333653447543</c:v>
                </c:pt>
                <c:pt idx="158">
                  <c:v>17.898119888161329</c:v>
                </c:pt>
                <c:pt idx="159">
                  <c:v>16.512296502882297</c:v>
                </c:pt>
                <c:pt idx="160">
                  <c:v>15.218135491670848</c:v>
                </c:pt>
                <c:pt idx="161">
                  <c:v>14.011005929466879</c:v>
                </c:pt>
                <c:pt idx="162">
                  <c:v>12.886384623361474</c:v>
                </c:pt>
                <c:pt idx="163">
                  <c:v>11.839865393675661</c:v>
                </c:pt>
                <c:pt idx="164">
                  <c:v>10.867167038638671</c:v>
                </c:pt>
                <c:pt idx="165">
                  <c:v>9.9641400412393057</c:v>
                </c:pt>
                <c:pt idx="166">
                  <c:v>9.1267720807602402</c:v>
                </c:pt>
                <c:pt idx="167">
                  <c:v>8.3511924146305585</c:v>
                </c:pt>
                <c:pt idx="168">
                  <c:v>7.6336751985840969</c:v>
                </c:pt>
                <c:pt idx="169">
                  <c:v>6.9706418147339626</c:v>
                </c:pt>
                <c:pt idx="170">
                  <c:v>6.3586622781132389</c:v>
                </c:pt>
                <c:pt idx="171">
                  <c:v>5.7944557925376872</c:v>
                </c:pt>
                <c:pt idx="172">
                  <c:v>5.2748905263697479</c:v>
                </c:pt>
                <c:pt idx="173">
                  <c:v>4.7969826779571729</c:v>
                </c:pt>
                <c:pt idx="174">
                  <c:v>4.3578948992370758</c:v>
                </c:pt>
                <c:pt idx="175">
                  <c:v>3.9549341442908927</c:v>
                </c:pt>
                <c:pt idx="176">
                  <c:v>3.5855490075600791</c:v>
                </c:pt>
                <c:pt idx="177">
                  <c:v>3.247326614038069</c:v>
                </c:pt>
                <c:pt idx="178">
                  <c:v>2.9379891210913067</c:v>
                </c:pt>
                <c:pt idx="179">
                  <c:v>2.6553898886787559</c:v>
                </c:pt>
                <c:pt idx="180">
                  <c:v>2.3975093716815641</c:v>
                </c:pt>
                <c:pt idx="181">
                  <c:v>2.162450784865245</c:v>
                </c:pt>
                <c:pt idx="182">
                  <c:v>1.9484355877167017</c:v>
                </c:pt>
                <c:pt idx="183">
                  <c:v>1.7537988330648087</c:v>
                </c:pt>
                <c:pt idx="184">
                  <c:v>1.5769844200408758</c:v>
                </c:pt>
                <c:pt idx="185">
                  <c:v>1.4165402885949994</c:v>
                </c:pt>
                <c:pt idx="186">
                  <c:v>1.2711135894845182</c:v>
                </c:pt>
                <c:pt idx="187">
                  <c:v>1.1394458604161022</c:v>
                </c:pt>
                <c:pt idx="188">
                  <c:v>1.0203682358754882</c:v>
                </c:pt>
                <c:pt idx="189">
                  <c:v>0.91279671513707927</c:v>
                </c:pt>
                <c:pt idx="190">
                  <c:v>0.81572751002544541</c:v>
                </c:pt>
                <c:pt idx="191">
                  <c:v>0.72823249121520672</c:v>
                </c:pt>
                <c:pt idx="192">
                  <c:v>0.6494547492151711</c:v>
                </c:pt>
                <c:pt idx="193">
                  <c:v>0.57860428369481509</c:v>
                </c:pt>
                <c:pt idx="194">
                  <c:v>0.51495383248181947</c:v>
                </c:pt>
                <c:pt idx="195">
                  <c:v>0.45783484939175856</c:v>
                </c:pt>
                <c:pt idx="196">
                  <c:v>0.40663363804677699</c:v>
                </c:pt>
                <c:pt idx="197">
                  <c:v>0.36078764699883437</c:v>
                </c:pt>
                <c:pt idx="198">
                  <c:v>0.31978192979311781</c:v>
                </c:pt>
                <c:pt idx="199">
                  <c:v>0.2831457720852929</c:v>
                </c:pt>
                <c:pt idx="200">
                  <c:v>0.25044948655810223</c:v>
                </c:pt>
                <c:pt idx="201">
                  <c:v>0.22130137516302023</c:v>
                </c:pt>
                <c:pt idx="202">
                  <c:v>0.19534485713510563</c:v>
                </c:pt>
                <c:pt idx="203">
                  <c:v>0.17225576028698236</c:v>
                </c:pt>
                <c:pt idx="204">
                  <c:v>0.15173977227365568</c:v>
                </c:pt>
                <c:pt idx="205">
                  <c:v>0.13353004782589445</c:v>
                </c:pt>
                <c:pt idx="206">
                  <c:v>0.11738496736814463</c:v>
                </c:pt>
                <c:pt idx="207">
                  <c:v>0.10308604195924062</c:v>
                </c:pt>
                <c:pt idx="208">
                  <c:v>9.0435959112355482E-2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F-464B-923A-279EA79BCF44}"/>
            </c:ext>
          </c:extLst>
        </c:ser>
        <c:ser>
          <c:idx val="1"/>
          <c:order val="1"/>
          <c:tx>
            <c:strRef>
              <c:f>Jeddah3Hubs!$B$2</c:f>
              <c:strCache>
                <c:ptCount val="1"/>
                <c:pt idx="0">
                  <c:v>infections</c:v>
                </c:pt>
              </c:strCache>
            </c:strRef>
          </c:tx>
          <c:marker>
            <c:symbol val="none"/>
          </c:marker>
          <c:xVal>
            <c:numRef>
              <c:f>Jeddah3Hubs!$A$3:$A$211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Jeddah3Hubs!$B$3:$B$211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13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18</c:v>
                </c:pt>
                <c:pt idx="16">
                  <c:v>12</c:v>
                </c:pt>
                <c:pt idx="17">
                  <c:v>9</c:v>
                </c:pt>
                <c:pt idx="18">
                  <c:v>29</c:v>
                </c:pt>
                <c:pt idx="19">
                  <c:v>3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36</c:v>
                </c:pt>
                <c:pt idx="24">
                  <c:v>38</c:v>
                </c:pt>
                <c:pt idx="25">
                  <c:v>44</c:v>
                </c:pt>
                <c:pt idx="26">
                  <c:v>45</c:v>
                </c:pt>
                <c:pt idx="27">
                  <c:v>54</c:v>
                </c:pt>
                <c:pt idx="28">
                  <c:v>50</c:v>
                </c:pt>
                <c:pt idx="29">
                  <c:v>19</c:v>
                </c:pt>
                <c:pt idx="30">
                  <c:v>80</c:v>
                </c:pt>
                <c:pt idx="31">
                  <c:v>46</c:v>
                </c:pt>
                <c:pt idx="32">
                  <c:v>69</c:v>
                </c:pt>
                <c:pt idx="33">
                  <c:v>195</c:v>
                </c:pt>
                <c:pt idx="34">
                  <c:v>142</c:v>
                </c:pt>
                <c:pt idx="35">
                  <c:v>236</c:v>
                </c:pt>
                <c:pt idx="36">
                  <c:v>210</c:v>
                </c:pt>
                <c:pt idx="37">
                  <c:v>186</c:v>
                </c:pt>
                <c:pt idx="38">
                  <c:v>171</c:v>
                </c:pt>
                <c:pt idx="39">
                  <c:v>114</c:v>
                </c:pt>
                <c:pt idx="40">
                  <c:v>208</c:v>
                </c:pt>
                <c:pt idx="41">
                  <c:v>210</c:v>
                </c:pt>
                <c:pt idx="42">
                  <c:v>271</c:v>
                </c:pt>
                <c:pt idx="43">
                  <c:v>117</c:v>
                </c:pt>
                <c:pt idx="44">
                  <c:v>294</c:v>
                </c:pt>
                <c:pt idx="45">
                  <c:v>262</c:v>
                </c:pt>
                <c:pt idx="46">
                  <c:v>224</c:v>
                </c:pt>
                <c:pt idx="47">
                  <c:v>120</c:v>
                </c:pt>
                <c:pt idx="48">
                  <c:v>142</c:v>
                </c:pt>
                <c:pt idx="49">
                  <c:v>245</c:v>
                </c:pt>
                <c:pt idx="50">
                  <c:v>245</c:v>
                </c:pt>
                <c:pt idx="51">
                  <c:v>261</c:v>
                </c:pt>
                <c:pt idx="52">
                  <c:v>385</c:v>
                </c:pt>
                <c:pt idx="53">
                  <c:v>312</c:v>
                </c:pt>
                <c:pt idx="54">
                  <c:v>315</c:v>
                </c:pt>
                <c:pt idx="55">
                  <c:v>373</c:v>
                </c:pt>
                <c:pt idx="56">
                  <c:v>265</c:v>
                </c:pt>
                <c:pt idx="57">
                  <c:v>374</c:v>
                </c:pt>
                <c:pt idx="58">
                  <c:v>236</c:v>
                </c:pt>
                <c:pt idx="59">
                  <c:v>306</c:v>
                </c:pt>
                <c:pt idx="60">
                  <c:v>338</c:v>
                </c:pt>
                <c:pt idx="61">
                  <c:v>482</c:v>
                </c:pt>
                <c:pt idx="62">
                  <c:v>444</c:v>
                </c:pt>
                <c:pt idx="63">
                  <c:v>450</c:v>
                </c:pt>
                <c:pt idx="64">
                  <c:v>357</c:v>
                </c:pt>
                <c:pt idx="65">
                  <c:v>305</c:v>
                </c:pt>
                <c:pt idx="66">
                  <c:v>526</c:v>
                </c:pt>
                <c:pt idx="67">
                  <c:v>311</c:v>
                </c:pt>
                <c:pt idx="68">
                  <c:v>390</c:v>
                </c:pt>
                <c:pt idx="69">
                  <c:v>403</c:v>
                </c:pt>
                <c:pt idx="70">
                  <c:v>444</c:v>
                </c:pt>
                <c:pt idx="71">
                  <c:v>474</c:v>
                </c:pt>
                <c:pt idx="72">
                  <c:v>350</c:v>
                </c:pt>
                <c:pt idx="73">
                  <c:v>327</c:v>
                </c:pt>
                <c:pt idx="74">
                  <c:v>325</c:v>
                </c:pt>
                <c:pt idx="75">
                  <c:v>360</c:v>
                </c:pt>
                <c:pt idx="76">
                  <c:v>251</c:v>
                </c:pt>
                <c:pt idx="77">
                  <c:v>247</c:v>
                </c:pt>
                <c:pt idx="78">
                  <c:v>586</c:v>
                </c:pt>
                <c:pt idx="79">
                  <c:v>293</c:v>
                </c:pt>
                <c:pt idx="80">
                  <c:v>279</c:v>
                </c:pt>
                <c:pt idx="81">
                  <c:v>418</c:v>
                </c:pt>
                <c:pt idx="82">
                  <c:v>259</c:v>
                </c:pt>
                <c:pt idx="83">
                  <c:v>459</c:v>
                </c:pt>
                <c:pt idx="84">
                  <c:v>572</c:v>
                </c:pt>
                <c:pt idx="85">
                  <c:v>351</c:v>
                </c:pt>
                <c:pt idx="86">
                  <c:v>577</c:v>
                </c:pt>
                <c:pt idx="87">
                  <c:v>447</c:v>
                </c:pt>
                <c:pt idx="88">
                  <c:v>460</c:v>
                </c:pt>
                <c:pt idx="89">
                  <c:v>294</c:v>
                </c:pt>
                <c:pt idx="90">
                  <c:v>391</c:v>
                </c:pt>
                <c:pt idx="91">
                  <c:v>527</c:v>
                </c:pt>
                <c:pt idx="92">
                  <c:v>352</c:v>
                </c:pt>
                <c:pt idx="93">
                  <c:v>413</c:v>
                </c:pt>
                <c:pt idx="94">
                  <c:v>477</c:v>
                </c:pt>
                <c:pt idx="95">
                  <c:v>279</c:v>
                </c:pt>
                <c:pt idx="96">
                  <c:v>300</c:v>
                </c:pt>
                <c:pt idx="97">
                  <c:v>384</c:v>
                </c:pt>
                <c:pt idx="98">
                  <c:v>421</c:v>
                </c:pt>
                <c:pt idx="99">
                  <c:v>342</c:v>
                </c:pt>
                <c:pt idx="100">
                  <c:v>388</c:v>
                </c:pt>
                <c:pt idx="101">
                  <c:v>393</c:v>
                </c:pt>
                <c:pt idx="102">
                  <c:v>214</c:v>
                </c:pt>
                <c:pt idx="103">
                  <c:v>218</c:v>
                </c:pt>
                <c:pt idx="104">
                  <c:v>243</c:v>
                </c:pt>
                <c:pt idx="105">
                  <c:v>171</c:v>
                </c:pt>
                <c:pt idx="106">
                  <c:v>121</c:v>
                </c:pt>
                <c:pt idx="107">
                  <c:v>212</c:v>
                </c:pt>
                <c:pt idx="108">
                  <c:v>167</c:v>
                </c:pt>
                <c:pt idx="109">
                  <c:v>172</c:v>
                </c:pt>
                <c:pt idx="110">
                  <c:v>164</c:v>
                </c:pt>
                <c:pt idx="111">
                  <c:v>169</c:v>
                </c:pt>
                <c:pt idx="112">
                  <c:v>169</c:v>
                </c:pt>
                <c:pt idx="113">
                  <c:v>149</c:v>
                </c:pt>
                <c:pt idx="114">
                  <c:v>209</c:v>
                </c:pt>
                <c:pt idx="115">
                  <c:v>227</c:v>
                </c:pt>
                <c:pt idx="116">
                  <c:v>243</c:v>
                </c:pt>
                <c:pt idx="117">
                  <c:v>246</c:v>
                </c:pt>
                <c:pt idx="118">
                  <c:v>209</c:v>
                </c:pt>
                <c:pt idx="119">
                  <c:v>221</c:v>
                </c:pt>
                <c:pt idx="120">
                  <c:v>191</c:v>
                </c:pt>
                <c:pt idx="121">
                  <c:v>235</c:v>
                </c:pt>
                <c:pt idx="122">
                  <c:v>263</c:v>
                </c:pt>
                <c:pt idx="123">
                  <c:v>250</c:v>
                </c:pt>
                <c:pt idx="124">
                  <c:v>260</c:v>
                </c:pt>
                <c:pt idx="125">
                  <c:v>235</c:v>
                </c:pt>
                <c:pt idx="126">
                  <c:v>189</c:v>
                </c:pt>
                <c:pt idx="127">
                  <c:v>177</c:v>
                </c:pt>
                <c:pt idx="128">
                  <c:v>254</c:v>
                </c:pt>
                <c:pt idx="129">
                  <c:v>284</c:v>
                </c:pt>
                <c:pt idx="130">
                  <c:v>96</c:v>
                </c:pt>
                <c:pt idx="131">
                  <c:v>62</c:v>
                </c:pt>
                <c:pt idx="132">
                  <c:v>53</c:v>
                </c:pt>
                <c:pt idx="133">
                  <c:v>56</c:v>
                </c:pt>
                <c:pt idx="134">
                  <c:v>41</c:v>
                </c:pt>
                <c:pt idx="135">
                  <c:v>51</c:v>
                </c:pt>
                <c:pt idx="136">
                  <c:v>74</c:v>
                </c:pt>
                <c:pt idx="137">
                  <c:v>40</c:v>
                </c:pt>
                <c:pt idx="138">
                  <c:v>34</c:v>
                </c:pt>
                <c:pt idx="139">
                  <c:v>41</c:v>
                </c:pt>
                <c:pt idx="140">
                  <c:v>31</c:v>
                </c:pt>
                <c:pt idx="141">
                  <c:v>72</c:v>
                </c:pt>
                <c:pt idx="142">
                  <c:v>50</c:v>
                </c:pt>
                <c:pt idx="143">
                  <c:v>40</c:v>
                </c:pt>
                <c:pt idx="144">
                  <c:v>49</c:v>
                </c:pt>
                <c:pt idx="145">
                  <c:v>71</c:v>
                </c:pt>
                <c:pt idx="146">
                  <c:v>58</c:v>
                </c:pt>
                <c:pt idx="147">
                  <c:v>43</c:v>
                </c:pt>
                <c:pt idx="148">
                  <c:v>57</c:v>
                </c:pt>
                <c:pt idx="149">
                  <c:v>52</c:v>
                </c:pt>
                <c:pt idx="150">
                  <c:v>39</c:v>
                </c:pt>
                <c:pt idx="151">
                  <c:v>66</c:v>
                </c:pt>
                <c:pt idx="152">
                  <c:v>77</c:v>
                </c:pt>
                <c:pt idx="153">
                  <c:v>69</c:v>
                </c:pt>
                <c:pt idx="154">
                  <c:v>57</c:v>
                </c:pt>
                <c:pt idx="155">
                  <c:v>57</c:v>
                </c:pt>
                <c:pt idx="156">
                  <c:v>43</c:v>
                </c:pt>
                <c:pt idx="157">
                  <c:v>49</c:v>
                </c:pt>
                <c:pt idx="158">
                  <c:v>56</c:v>
                </c:pt>
                <c:pt idx="159">
                  <c:v>68</c:v>
                </c:pt>
                <c:pt idx="160">
                  <c:v>39</c:v>
                </c:pt>
                <c:pt idx="161">
                  <c:v>38</c:v>
                </c:pt>
                <c:pt idx="162">
                  <c:v>52</c:v>
                </c:pt>
                <c:pt idx="163">
                  <c:v>58</c:v>
                </c:pt>
                <c:pt idx="164">
                  <c:v>54</c:v>
                </c:pt>
                <c:pt idx="165">
                  <c:v>31</c:v>
                </c:pt>
                <c:pt idx="166">
                  <c:v>32</c:v>
                </c:pt>
                <c:pt idx="167">
                  <c:v>43</c:v>
                </c:pt>
                <c:pt idx="168">
                  <c:v>51</c:v>
                </c:pt>
                <c:pt idx="169">
                  <c:v>64</c:v>
                </c:pt>
                <c:pt idx="170">
                  <c:v>65</c:v>
                </c:pt>
                <c:pt idx="171">
                  <c:v>72</c:v>
                </c:pt>
                <c:pt idx="172">
                  <c:v>43</c:v>
                </c:pt>
                <c:pt idx="173">
                  <c:v>31</c:v>
                </c:pt>
                <c:pt idx="174">
                  <c:v>48</c:v>
                </c:pt>
                <c:pt idx="175">
                  <c:v>65</c:v>
                </c:pt>
                <c:pt idx="176">
                  <c:v>60</c:v>
                </c:pt>
                <c:pt idx="177">
                  <c:v>57</c:v>
                </c:pt>
                <c:pt idx="178">
                  <c:v>62</c:v>
                </c:pt>
                <c:pt idx="179">
                  <c:v>45</c:v>
                </c:pt>
                <c:pt idx="180">
                  <c:v>61</c:v>
                </c:pt>
                <c:pt idx="181">
                  <c:v>48</c:v>
                </c:pt>
                <c:pt idx="182">
                  <c:v>65</c:v>
                </c:pt>
                <c:pt idx="183">
                  <c:v>53</c:v>
                </c:pt>
                <c:pt idx="184">
                  <c:v>65</c:v>
                </c:pt>
                <c:pt idx="185">
                  <c:v>45</c:v>
                </c:pt>
                <c:pt idx="186">
                  <c:v>58</c:v>
                </c:pt>
                <c:pt idx="187">
                  <c:v>55</c:v>
                </c:pt>
                <c:pt idx="188">
                  <c:v>52</c:v>
                </c:pt>
                <c:pt idx="189">
                  <c:v>51</c:v>
                </c:pt>
                <c:pt idx="190">
                  <c:v>64</c:v>
                </c:pt>
                <c:pt idx="191">
                  <c:v>53</c:v>
                </c:pt>
                <c:pt idx="192">
                  <c:v>66</c:v>
                </c:pt>
                <c:pt idx="193">
                  <c:v>51</c:v>
                </c:pt>
                <c:pt idx="194">
                  <c:v>53</c:v>
                </c:pt>
                <c:pt idx="195">
                  <c:v>14</c:v>
                </c:pt>
                <c:pt idx="196">
                  <c:v>49</c:v>
                </c:pt>
                <c:pt idx="197">
                  <c:v>43</c:v>
                </c:pt>
                <c:pt idx="198">
                  <c:v>52</c:v>
                </c:pt>
                <c:pt idx="199">
                  <c:v>61</c:v>
                </c:pt>
                <c:pt idx="200">
                  <c:v>43</c:v>
                </c:pt>
                <c:pt idx="201">
                  <c:v>39</c:v>
                </c:pt>
                <c:pt idx="202">
                  <c:v>40</c:v>
                </c:pt>
                <c:pt idx="203">
                  <c:v>9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7</c:v>
                </c:pt>
                <c:pt idx="20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F-464B-923A-279EA79B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5296"/>
        <c:axId val="163096832"/>
      </c:scatterChart>
      <c:valAx>
        <c:axId val="1630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096832"/>
        <c:crosses val="autoZero"/>
        <c:crossBetween val="midCat"/>
      </c:valAx>
      <c:valAx>
        <c:axId val="163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9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0</xdr:rowOff>
    </xdr:from>
    <xdr:to>
      <xdr:col>19</xdr:col>
      <xdr:colOff>438149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38099</xdr:rowOff>
    </xdr:from>
    <xdr:to>
      <xdr:col>14</xdr:col>
      <xdr:colOff>47625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9</xdr:row>
      <xdr:rowOff>9525</xdr:rowOff>
    </xdr:from>
    <xdr:to>
      <xdr:col>13</xdr:col>
      <xdr:colOff>609599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</xdr:row>
      <xdr:rowOff>0</xdr:rowOff>
    </xdr:from>
    <xdr:to>
      <xdr:col>16</xdr:col>
      <xdr:colOff>485774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66674</xdr:rowOff>
    </xdr:from>
    <xdr:to>
      <xdr:col>11</xdr:col>
      <xdr:colOff>866775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2</xdr:row>
      <xdr:rowOff>190500</xdr:rowOff>
    </xdr:from>
    <xdr:to>
      <xdr:col>21</xdr:col>
      <xdr:colOff>276225</xdr:colOff>
      <xdr:row>8</xdr:row>
      <xdr:rowOff>125463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0" y="590550"/>
          <a:ext cx="3790950" cy="1135113"/>
        </a:xfrm>
        <a:prstGeom prst="rect">
          <a:avLst/>
        </a:prstGeom>
        <a:noFill/>
      </xdr:spPr>
    </xdr:pic>
    <xdr:clientData/>
  </xdr:twoCellAnchor>
  <xdr:twoCellAnchor>
    <xdr:from>
      <xdr:col>5</xdr:col>
      <xdr:colOff>19050</xdr:colOff>
      <xdr:row>9</xdr:row>
      <xdr:rowOff>9524</xdr:rowOff>
    </xdr:from>
    <xdr:to>
      <xdr:col>12</xdr:col>
      <xdr:colOff>581026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523875</xdr:colOff>
      <xdr:row>9</xdr:row>
      <xdr:rowOff>171450</xdr:rowOff>
    </xdr:from>
    <xdr:to>
      <xdr:col>22</xdr:col>
      <xdr:colOff>47625</xdr:colOff>
      <xdr:row>15</xdr:row>
      <xdr:rowOff>106413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96475" y="1971675"/>
          <a:ext cx="3790950" cy="1135113"/>
        </a:xfrm>
        <a:prstGeom prst="rect">
          <a:avLst/>
        </a:prstGeom>
        <a:noFill/>
      </xdr:spPr>
    </xdr:pic>
    <xdr:clientData/>
  </xdr:twoCellAnchor>
  <xdr:twoCellAnchor>
    <xdr:from>
      <xdr:col>5</xdr:col>
      <xdr:colOff>19049</xdr:colOff>
      <xdr:row>9</xdr:row>
      <xdr:rowOff>19050</xdr:rowOff>
    </xdr:from>
    <xdr:to>
      <xdr:col>12</xdr:col>
      <xdr:colOff>561974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8</xdr:row>
      <xdr:rowOff>200024</xdr:rowOff>
    </xdr:from>
    <xdr:to>
      <xdr:col>12</xdr:col>
      <xdr:colOff>590549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295275</xdr:colOff>
      <xdr:row>0</xdr:row>
      <xdr:rowOff>76200</xdr:rowOff>
    </xdr:from>
    <xdr:to>
      <xdr:col>24</xdr:col>
      <xdr:colOff>428625</xdr:colOff>
      <xdr:row>4</xdr:row>
      <xdr:rowOff>163563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00" y="76200"/>
          <a:ext cx="3790950" cy="1087488"/>
        </a:xfrm>
        <a:prstGeom prst="rect">
          <a:avLst/>
        </a:prstGeom>
        <a:noFill/>
      </xdr:spPr>
    </xdr:pic>
    <xdr:clientData/>
  </xdr:twoCellAnchor>
  <xdr:twoCellAnchor>
    <xdr:from>
      <xdr:col>10</xdr:col>
      <xdr:colOff>85723</xdr:colOff>
      <xdr:row>8</xdr:row>
      <xdr:rowOff>142875</xdr:rowOff>
    </xdr:from>
    <xdr:to>
      <xdr:col>21</xdr:col>
      <xdr:colOff>485774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295275</xdr:colOff>
      <xdr:row>0</xdr:row>
      <xdr:rowOff>76200</xdr:rowOff>
    </xdr:from>
    <xdr:to>
      <xdr:col>24</xdr:col>
      <xdr:colOff>428625</xdr:colOff>
      <xdr:row>4</xdr:row>
      <xdr:rowOff>182613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7675" y="76200"/>
          <a:ext cx="3790950" cy="1087488"/>
        </a:xfrm>
        <a:prstGeom prst="rect">
          <a:avLst/>
        </a:prstGeom>
        <a:noFill/>
      </xdr:spPr>
    </xdr:pic>
    <xdr:clientData/>
  </xdr:twoCellAnchor>
  <xdr:twoCellAnchor>
    <xdr:from>
      <xdr:col>10</xdr:col>
      <xdr:colOff>85723</xdr:colOff>
      <xdr:row>8</xdr:row>
      <xdr:rowOff>142875</xdr:rowOff>
    </xdr:from>
    <xdr:to>
      <xdr:col>21</xdr:col>
      <xdr:colOff>485774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2</xdr:row>
      <xdr:rowOff>161056</xdr:rowOff>
    </xdr:from>
    <xdr:to>
      <xdr:col>18</xdr:col>
      <xdr:colOff>390525</xdr:colOff>
      <xdr:row>7</xdr:row>
      <xdr:rowOff>125462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86825" y="570631"/>
          <a:ext cx="3362325" cy="964531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428623</xdr:colOff>
      <xdr:row>9</xdr:row>
      <xdr:rowOff>47625</xdr:rowOff>
    </xdr:from>
    <xdr:to>
      <xdr:col>22</xdr:col>
      <xdr:colOff>219074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tabSelected="1" workbookViewId="0">
      <pane ySplit="1" topLeftCell="A2" activePane="bottomLeft" state="frozen"/>
      <selection pane="bottomLeft" sqref="A1:E1"/>
    </sheetView>
  </sheetViews>
  <sheetFormatPr defaultRowHeight="15" x14ac:dyDescent="0.25"/>
  <cols>
    <col min="1" max="1" width="14.28515625" customWidth="1"/>
    <col min="2" max="2" width="17.85546875" customWidth="1"/>
    <col min="3" max="3" width="12.7109375" customWidth="1"/>
    <col min="4" max="4" width="12" bestFit="1" customWidth="1"/>
  </cols>
  <sheetData>
    <row r="1" spans="1:5" ht="30.75" thickBot="1" x14ac:dyDescent="0.3">
      <c r="A1" s="1" t="s">
        <v>210</v>
      </c>
      <c r="B1" s="1" t="s">
        <v>236</v>
      </c>
      <c r="C1" s="1" t="s">
        <v>237</v>
      </c>
      <c r="D1" s="1" t="s">
        <v>238</v>
      </c>
      <c r="E1" s="1" t="s">
        <v>239</v>
      </c>
    </row>
    <row r="2" spans="1:5" ht="15.75" thickBot="1" x14ac:dyDescent="0.3">
      <c r="A2" s="1">
        <v>1</v>
      </c>
      <c r="B2" s="1" t="s">
        <v>208</v>
      </c>
      <c r="C2" s="2">
        <v>41</v>
      </c>
      <c r="D2" s="3">
        <v>0</v>
      </c>
      <c r="E2" s="4">
        <v>0</v>
      </c>
    </row>
    <row r="3" spans="1:5" ht="15.75" thickBot="1" x14ac:dyDescent="0.3">
      <c r="A3" s="1">
        <v>2</v>
      </c>
      <c r="B3" s="1" t="s">
        <v>207</v>
      </c>
      <c r="C3" s="2">
        <v>17</v>
      </c>
      <c r="D3" s="3">
        <v>1</v>
      </c>
      <c r="E3" s="4">
        <v>0</v>
      </c>
    </row>
    <row r="4" spans="1:5" ht="15.75" thickBot="1" x14ac:dyDescent="0.3">
      <c r="A4" s="1">
        <v>3</v>
      </c>
      <c r="B4" s="1" t="s">
        <v>206</v>
      </c>
      <c r="C4" s="2">
        <v>15</v>
      </c>
      <c r="D4" s="3">
        <v>1</v>
      </c>
      <c r="E4" s="4">
        <v>0</v>
      </c>
    </row>
    <row r="5" spans="1:5" ht="15.75" thickBot="1" x14ac:dyDescent="0.3">
      <c r="A5" s="1">
        <v>4</v>
      </c>
      <c r="B5" s="1" t="s">
        <v>205</v>
      </c>
      <c r="C5" s="2">
        <v>15</v>
      </c>
      <c r="D5" s="3">
        <v>3</v>
      </c>
      <c r="E5" s="4">
        <v>0</v>
      </c>
    </row>
    <row r="6" spans="1:5" ht="15.75" thickBot="1" x14ac:dyDescent="0.3">
      <c r="A6" s="1">
        <v>5</v>
      </c>
      <c r="B6" s="1" t="s">
        <v>204</v>
      </c>
      <c r="C6" s="2">
        <v>38</v>
      </c>
      <c r="D6" s="3">
        <v>0</v>
      </c>
      <c r="E6" s="4">
        <v>0</v>
      </c>
    </row>
    <row r="7" spans="1:5" ht="15.75" thickBot="1" x14ac:dyDescent="0.3">
      <c r="A7" s="1">
        <v>6</v>
      </c>
      <c r="B7" s="1" t="s">
        <v>203</v>
      </c>
      <c r="C7" s="2">
        <v>67</v>
      </c>
      <c r="D7" s="3">
        <v>2</v>
      </c>
      <c r="E7" s="4">
        <v>0</v>
      </c>
    </row>
    <row r="8" spans="1:5" ht="15.75" thickBot="1" x14ac:dyDescent="0.3">
      <c r="A8" s="1">
        <v>7</v>
      </c>
      <c r="B8" s="1" t="s">
        <v>202</v>
      </c>
      <c r="C8" s="2">
        <v>36</v>
      </c>
      <c r="D8" s="3">
        <v>0</v>
      </c>
      <c r="E8" s="4">
        <v>0</v>
      </c>
    </row>
    <row r="9" spans="1:5" ht="15.75" thickBot="1" x14ac:dyDescent="0.3">
      <c r="A9" s="1">
        <v>8</v>
      </c>
      <c r="B9" s="1" t="s">
        <v>201</v>
      </c>
      <c r="C9" s="2">
        <v>70</v>
      </c>
      <c r="D9" s="3">
        <v>0</v>
      </c>
      <c r="E9" s="4">
        <v>0</v>
      </c>
    </row>
    <row r="10" spans="1:5" ht="15.75" thickBot="1" x14ac:dyDescent="0.3">
      <c r="A10" s="1">
        <v>9</v>
      </c>
      <c r="B10" s="1" t="s">
        <v>200</v>
      </c>
      <c r="C10" s="2">
        <v>48</v>
      </c>
      <c r="D10" s="3">
        <v>16</v>
      </c>
      <c r="E10" s="4">
        <v>0</v>
      </c>
    </row>
    <row r="11" spans="1:5" ht="15.75" thickBot="1" x14ac:dyDescent="0.3">
      <c r="A11" s="1">
        <v>10</v>
      </c>
      <c r="B11" s="1" t="s">
        <v>199</v>
      </c>
      <c r="C11" s="2">
        <v>119</v>
      </c>
      <c r="D11" s="3">
        <v>0</v>
      </c>
      <c r="E11" s="4">
        <v>0</v>
      </c>
    </row>
    <row r="12" spans="1:5" ht="15.75" thickBot="1" x14ac:dyDescent="0.3">
      <c r="A12" s="1">
        <v>11</v>
      </c>
      <c r="B12" s="1" t="s">
        <v>198</v>
      </c>
      <c r="C12" s="2">
        <v>51</v>
      </c>
      <c r="D12" s="3">
        <v>0</v>
      </c>
      <c r="E12" s="4">
        <v>0</v>
      </c>
    </row>
    <row r="13" spans="1:5" ht="15.75" thickBot="1" x14ac:dyDescent="0.3">
      <c r="A13" s="1">
        <v>12</v>
      </c>
      <c r="B13" s="1" t="s">
        <v>197</v>
      </c>
      <c r="C13" s="2">
        <v>205</v>
      </c>
      <c r="D13" s="3">
        <v>4</v>
      </c>
      <c r="E13" s="4">
        <v>1</v>
      </c>
    </row>
    <row r="14" spans="1:5" ht="15.75" thickBot="1" x14ac:dyDescent="0.3">
      <c r="A14" s="1">
        <v>13</v>
      </c>
      <c r="B14" s="1" t="s">
        <v>196</v>
      </c>
      <c r="C14" s="2">
        <v>133</v>
      </c>
      <c r="D14" s="3">
        <v>1</v>
      </c>
      <c r="E14" s="4">
        <v>1</v>
      </c>
    </row>
    <row r="15" spans="1:5" ht="15.75" thickBot="1" x14ac:dyDescent="0.3">
      <c r="A15" s="1">
        <v>14</v>
      </c>
      <c r="B15" s="1" t="s">
        <v>195</v>
      </c>
      <c r="C15" s="2">
        <v>112</v>
      </c>
      <c r="D15" s="3">
        <v>4</v>
      </c>
      <c r="E15" s="4">
        <v>1</v>
      </c>
    </row>
    <row r="16" spans="1:5" ht="15.75" thickBot="1" x14ac:dyDescent="0.3">
      <c r="A16" s="1">
        <v>15</v>
      </c>
      <c r="B16" s="1" t="s">
        <v>194</v>
      </c>
      <c r="C16" s="2">
        <v>92</v>
      </c>
      <c r="D16" s="3">
        <v>2</v>
      </c>
      <c r="E16" s="4">
        <v>0</v>
      </c>
    </row>
    <row r="17" spans="1:5" ht="15.75" thickBot="1" x14ac:dyDescent="0.3">
      <c r="A17" s="1">
        <v>16</v>
      </c>
      <c r="B17" s="1" t="s">
        <v>193</v>
      </c>
      <c r="C17" s="2">
        <v>99</v>
      </c>
      <c r="D17" s="3">
        <v>2</v>
      </c>
      <c r="E17" s="4">
        <v>1</v>
      </c>
    </row>
    <row r="18" spans="1:5" ht="15.75" thickBot="1" x14ac:dyDescent="0.3">
      <c r="A18" s="1">
        <v>17</v>
      </c>
      <c r="B18" s="1" t="s">
        <v>192</v>
      </c>
      <c r="C18" s="2">
        <v>96</v>
      </c>
      <c r="D18" s="3">
        <v>29</v>
      </c>
      <c r="E18" s="4">
        <v>4</v>
      </c>
    </row>
    <row r="19" spans="1:5" ht="15.75" thickBot="1" x14ac:dyDescent="0.3">
      <c r="A19" s="1">
        <v>18</v>
      </c>
      <c r="B19" s="1" t="s">
        <v>191</v>
      </c>
      <c r="C19" s="2">
        <v>154</v>
      </c>
      <c r="D19" s="3">
        <v>49</v>
      </c>
      <c r="E19" s="4">
        <v>0</v>
      </c>
    </row>
    <row r="20" spans="1:5" ht="15.75" thickBot="1" x14ac:dyDescent="0.3">
      <c r="A20" s="1">
        <v>19</v>
      </c>
      <c r="B20" s="1" t="s">
        <v>190</v>
      </c>
      <c r="C20" s="2">
        <v>110</v>
      </c>
      <c r="D20" s="3">
        <v>50</v>
      </c>
      <c r="E20" s="4">
        <v>2</v>
      </c>
    </row>
    <row r="21" spans="1:5" ht="15.75" thickBot="1" x14ac:dyDescent="0.3">
      <c r="A21" s="1">
        <v>20</v>
      </c>
      <c r="B21" s="1" t="s">
        <v>189</v>
      </c>
      <c r="C21" s="2">
        <v>157</v>
      </c>
      <c r="D21" s="3">
        <v>99</v>
      </c>
      <c r="E21" s="4">
        <v>6</v>
      </c>
    </row>
    <row r="22" spans="1:5" ht="15.75" thickBot="1" x14ac:dyDescent="0.3">
      <c r="A22" s="1">
        <v>21</v>
      </c>
      <c r="B22" s="1" t="s">
        <v>188</v>
      </c>
      <c r="C22" s="2">
        <v>165</v>
      </c>
      <c r="D22" s="3">
        <v>64</v>
      </c>
      <c r="E22" s="4">
        <v>5</v>
      </c>
    </row>
    <row r="23" spans="1:5" ht="15.75" thickBot="1" x14ac:dyDescent="0.3">
      <c r="A23" s="1">
        <v>22</v>
      </c>
      <c r="B23" s="1" t="s">
        <v>187</v>
      </c>
      <c r="C23" s="2">
        <v>154</v>
      </c>
      <c r="D23" s="3">
        <v>23</v>
      </c>
      <c r="E23" s="4">
        <v>4</v>
      </c>
    </row>
    <row r="24" spans="1:5" ht="15.75" thickBot="1" x14ac:dyDescent="0.3">
      <c r="A24" s="1">
        <v>23</v>
      </c>
      <c r="B24" s="1" t="s">
        <v>186</v>
      </c>
      <c r="C24" s="2">
        <v>182</v>
      </c>
      <c r="D24" s="3">
        <v>69</v>
      </c>
      <c r="E24" s="4">
        <v>4</v>
      </c>
    </row>
    <row r="25" spans="1:5" ht="15.75" thickBot="1" x14ac:dyDescent="0.3">
      <c r="A25" s="1">
        <v>24</v>
      </c>
      <c r="B25" s="1" t="s">
        <v>185</v>
      </c>
      <c r="C25" s="2">
        <v>181</v>
      </c>
      <c r="D25" s="3">
        <v>68</v>
      </c>
      <c r="E25" s="4">
        <v>5</v>
      </c>
    </row>
    <row r="26" spans="1:5" ht="15.75" thickBot="1" x14ac:dyDescent="0.3">
      <c r="A26" s="1">
        <v>25</v>
      </c>
      <c r="B26" s="1" t="s">
        <v>184</v>
      </c>
      <c r="C26" s="2">
        <v>203</v>
      </c>
      <c r="D26" s="3">
        <v>63</v>
      </c>
      <c r="E26" s="4">
        <v>4</v>
      </c>
    </row>
    <row r="27" spans="1:5" ht="15.75" thickBot="1" x14ac:dyDescent="0.3">
      <c r="A27" s="1">
        <v>26</v>
      </c>
      <c r="B27" s="1" t="s">
        <v>183</v>
      </c>
      <c r="C27" s="2">
        <v>327</v>
      </c>
      <c r="D27" s="3">
        <v>80</v>
      </c>
      <c r="E27" s="4">
        <v>3</v>
      </c>
    </row>
    <row r="28" spans="1:5" ht="15.75" thickBot="1" x14ac:dyDescent="0.3">
      <c r="A28" s="1">
        <v>27</v>
      </c>
      <c r="B28" s="1" t="s">
        <v>182</v>
      </c>
      <c r="C28" s="2">
        <v>355</v>
      </c>
      <c r="D28" s="3">
        <v>35</v>
      </c>
      <c r="E28" s="4">
        <v>3</v>
      </c>
    </row>
    <row r="29" spans="1:5" ht="15.75" thickBot="1" x14ac:dyDescent="0.3">
      <c r="A29" s="1">
        <v>28</v>
      </c>
      <c r="B29" s="1" t="s">
        <v>181</v>
      </c>
      <c r="C29" s="2">
        <v>364</v>
      </c>
      <c r="D29" s="3">
        <v>19</v>
      </c>
      <c r="E29" s="4">
        <v>3</v>
      </c>
    </row>
    <row r="30" spans="1:5" ht="15.75" thickBot="1" x14ac:dyDescent="0.3">
      <c r="A30" s="1">
        <v>29</v>
      </c>
      <c r="B30" s="1" t="s">
        <v>180</v>
      </c>
      <c r="C30" s="2">
        <v>382</v>
      </c>
      <c r="D30" s="3">
        <v>35</v>
      </c>
      <c r="E30" s="4">
        <v>5</v>
      </c>
    </row>
    <row r="31" spans="1:5" ht="15.75" thickBot="1" x14ac:dyDescent="0.3">
      <c r="A31" s="1">
        <v>30</v>
      </c>
      <c r="B31" s="1" t="s">
        <v>179</v>
      </c>
      <c r="C31" s="2">
        <v>429</v>
      </c>
      <c r="D31" s="3">
        <v>41</v>
      </c>
      <c r="E31" s="4">
        <v>7</v>
      </c>
    </row>
    <row r="32" spans="1:5" ht="15.75" thickBot="1" x14ac:dyDescent="0.3">
      <c r="A32" s="1">
        <v>31</v>
      </c>
      <c r="B32" s="1" t="s">
        <v>178</v>
      </c>
      <c r="C32" s="2">
        <v>472</v>
      </c>
      <c r="D32" s="3">
        <v>44</v>
      </c>
      <c r="E32" s="4">
        <v>6</v>
      </c>
    </row>
    <row r="33" spans="1:5" ht="15.75" thickBot="1" x14ac:dyDescent="0.3">
      <c r="A33" s="1">
        <v>32</v>
      </c>
      <c r="B33" s="1" t="s">
        <v>177</v>
      </c>
      <c r="C33" s="2">
        <v>435</v>
      </c>
      <c r="D33" s="3">
        <v>84</v>
      </c>
      <c r="E33" s="4">
        <v>8</v>
      </c>
    </row>
    <row r="34" spans="1:5" ht="15.75" thickBot="1" x14ac:dyDescent="0.3">
      <c r="A34" s="1">
        <v>33</v>
      </c>
      <c r="B34" s="1" t="s">
        <v>176</v>
      </c>
      <c r="C34" s="2">
        <v>493</v>
      </c>
      <c r="D34" s="3">
        <v>42</v>
      </c>
      <c r="E34" s="4">
        <v>6</v>
      </c>
    </row>
    <row r="35" spans="1:5" ht="15.75" thickBot="1" x14ac:dyDescent="0.3">
      <c r="A35" s="1">
        <v>34</v>
      </c>
      <c r="B35" s="1" t="s">
        <v>175</v>
      </c>
      <c r="C35" s="2">
        <v>518</v>
      </c>
      <c r="D35" s="3">
        <v>59</v>
      </c>
      <c r="E35" s="4">
        <v>4</v>
      </c>
    </row>
    <row r="36" spans="1:5" ht="15.75" thickBot="1" x14ac:dyDescent="0.3">
      <c r="A36" s="1">
        <v>35</v>
      </c>
      <c r="B36" s="1" t="s">
        <v>174</v>
      </c>
      <c r="C36" s="2">
        <v>762</v>
      </c>
      <c r="D36" s="3">
        <v>59</v>
      </c>
      <c r="E36" s="4">
        <v>4</v>
      </c>
    </row>
    <row r="37" spans="1:5" ht="15.75" thickBot="1" x14ac:dyDescent="0.3">
      <c r="A37" s="1">
        <v>36</v>
      </c>
      <c r="B37" s="1" t="s">
        <v>173</v>
      </c>
      <c r="C37" s="2">
        <v>1132</v>
      </c>
      <c r="D37" s="3">
        <v>280</v>
      </c>
      <c r="E37" s="4">
        <v>5</v>
      </c>
    </row>
    <row r="38" spans="1:5" ht="15.75" thickBot="1" x14ac:dyDescent="0.3">
      <c r="A38" s="1">
        <v>37</v>
      </c>
      <c r="B38" s="1" t="s">
        <v>172</v>
      </c>
      <c r="C38" s="2">
        <v>1088</v>
      </c>
      <c r="D38" s="3">
        <v>69</v>
      </c>
      <c r="E38" s="4">
        <v>5</v>
      </c>
    </row>
    <row r="39" spans="1:5" ht="15.75" thickBot="1" x14ac:dyDescent="0.3">
      <c r="A39" s="1">
        <v>38</v>
      </c>
      <c r="B39" s="1" t="s">
        <v>171</v>
      </c>
      <c r="C39" s="2">
        <v>1122</v>
      </c>
      <c r="D39" s="3">
        <v>92</v>
      </c>
      <c r="E39" s="4">
        <v>6</v>
      </c>
    </row>
    <row r="40" spans="1:5" ht="15.75" thickBot="1" x14ac:dyDescent="0.3">
      <c r="A40" s="1">
        <v>39</v>
      </c>
      <c r="B40" s="1" t="s">
        <v>170</v>
      </c>
      <c r="C40" s="2">
        <v>1147</v>
      </c>
      <c r="D40" s="3">
        <v>150</v>
      </c>
      <c r="E40" s="4">
        <v>6</v>
      </c>
    </row>
    <row r="41" spans="1:5" ht="15.75" thickBot="1" x14ac:dyDescent="0.3">
      <c r="A41" s="1">
        <v>40</v>
      </c>
      <c r="B41" s="1" t="s">
        <v>169</v>
      </c>
      <c r="C41" s="2">
        <v>1141</v>
      </c>
      <c r="D41" s="3">
        <v>172</v>
      </c>
      <c r="E41" s="4">
        <v>5</v>
      </c>
    </row>
    <row r="42" spans="1:5" ht="15.75" thickBot="1" x14ac:dyDescent="0.3">
      <c r="A42" s="1">
        <v>41</v>
      </c>
      <c r="B42" s="1" t="s">
        <v>168</v>
      </c>
      <c r="C42" s="2">
        <v>1158</v>
      </c>
      <c r="D42" s="3">
        <v>113</v>
      </c>
      <c r="E42" s="4">
        <v>7</v>
      </c>
    </row>
    <row r="43" spans="1:5" ht="15.75" thickBot="1" x14ac:dyDescent="0.3">
      <c r="A43" s="1">
        <v>42</v>
      </c>
      <c r="B43" s="1" t="s">
        <v>167</v>
      </c>
      <c r="C43" s="2">
        <v>1172</v>
      </c>
      <c r="D43" s="3">
        <v>124</v>
      </c>
      <c r="E43" s="4">
        <v>6</v>
      </c>
    </row>
    <row r="44" spans="1:5" ht="15.75" thickBot="1" x14ac:dyDescent="0.3">
      <c r="A44" s="1">
        <v>43</v>
      </c>
      <c r="B44" s="1" t="s">
        <v>166</v>
      </c>
      <c r="C44" s="2">
        <v>1197</v>
      </c>
      <c r="D44" s="3">
        <v>166</v>
      </c>
      <c r="E44" s="4">
        <v>9</v>
      </c>
    </row>
    <row r="45" spans="1:5" ht="15.75" thickBot="1" x14ac:dyDescent="0.3">
      <c r="A45" s="1">
        <v>44</v>
      </c>
      <c r="B45" s="1" t="s">
        <v>165</v>
      </c>
      <c r="C45" s="2">
        <v>1223</v>
      </c>
      <c r="D45" s="3">
        <v>142</v>
      </c>
      <c r="E45" s="4">
        <v>3</v>
      </c>
    </row>
    <row r="46" spans="1:5" ht="15.75" thickBot="1" x14ac:dyDescent="0.3">
      <c r="A46" s="1">
        <v>45</v>
      </c>
      <c r="B46" s="1" t="s">
        <v>164</v>
      </c>
      <c r="C46" s="2">
        <v>1289</v>
      </c>
      <c r="D46" s="3">
        <v>174</v>
      </c>
      <c r="E46" s="4">
        <v>5</v>
      </c>
    </row>
    <row r="47" spans="1:5" ht="15.75" thickBot="1" x14ac:dyDescent="0.3">
      <c r="A47" s="1">
        <v>46</v>
      </c>
      <c r="B47" s="1" t="s">
        <v>163</v>
      </c>
      <c r="C47" s="2">
        <v>1266</v>
      </c>
      <c r="D47" s="3">
        <v>253</v>
      </c>
      <c r="E47" s="4">
        <v>8</v>
      </c>
    </row>
    <row r="48" spans="1:5" ht="15.75" thickBot="1" x14ac:dyDescent="0.3">
      <c r="A48" s="1">
        <v>47</v>
      </c>
      <c r="B48" s="1" t="s">
        <v>162</v>
      </c>
      <c r="C48" s="2">
        <v>1325</v>
      </c>
      <c r="D48" s="3">
        <v>169</v>
      </c>
      <c r="E48" s="4">
        <v>5</v>
      </c>
    </row>
    <row r="49" spans="1:5" ht="15.75" thickBot="1" x14ac:dyDescent="0.3">
      <c r="A49" s="1">
        <v>48</v>
      </c>
      <c r="B49" s="1" t="s">
        <v>161</v>
      </c>
      <c r="C49" s="2">
        <v>1351</v>
      </c>
      <c r="D49" s="3">
        <v>210</v>
      </c>
      <c r="E49" s="4">
        <v>5</v>
      </c>
    </row>
    <row r="50" spans="1:5" ht="15.75" thickBot="1" x14ac:dyDescent="0.3">
      <c r="A50" s="1">
        <v>49</v>
      </c>
      <c r="B50" s="1" t="s">
        <v>160</v>
      </c>
      <c r="C50" s="2">
        <v>1344</v>
      </c>
      <c r="D50" s="3">
        <v>392</v>
      </c>
      <c r="E50" s="4">
        <v>7</v>
      </c>
    </row>
    <row r="51" spans="1:5" ht="15.75" thickBot="1" x14ac:dyDescent="0.3">
      <c r="A51" s="1">
        <v>50</v>
      </c>
      <c r="B51" s="1" t="s">
        <v>159</v>
      </c>
      <c r="C51" s="2">
        <v>1362</v>
      </c>
      <c r="D51" s="3">
        <v>210</v>
      </c>
      <c r="E51" s="4">
        <v>7</v>
      </c>
    </row>
    <row r="52" spans="1:5" ht="15.75" thickBot="1" x14ac:dyDescent="0.3">
      <c r="A52" s="1">
        <v>51</v>
      </c>
      <c r="B52" s="1" t="s">
        <v>158</v>
      </c>
      <c r="C52" s="2">
        <v>1552</v>
      </c>
      <c r="D52" s="3">
        <v>369</v>
      </c>
      <c r="E52" s="4">
        <v>8</v>
      </c>
    </row>
    <row r="53" spans="1:5" ht="15.75" thickBot="1" x14ac:dyDescent="0.3">
      <c r="A53" s="1">
        <v>52</v>
      </c>
      <c r="B53" s="1" t="s">
        <v>157</v>
      </c>
      <c r="C53" s="2">
        <v>1645</v>
      </c>
      <c r="D53" s="3">
        <v>342</v>
      </c>
      <c r="E53" s="4">
        <v>7</v>
      </c>
    </row>
    <row r="54" spans="1:5" ht="15.75" thickBot="1" x14ac:dyDescent="0.3">
      <c r="A54" s="1">
        <v>53</v>
      </c>
      <c r="B54" s="1" t="s">
        <v>156</v>
      </c>
      <c r="C54" s="2">
        <v>1595</v>
      </c>
      <c r="D54" s="3">
        <v>955</v>
      </c>
      <c r="E54" s="4">
        <v>9</v>
      </c>
    </row>
    <row r="55" spans="1:5" ht="15.75" thickBot="1" x14ac:dyDescent="0.3">
      <c r="A55" s="1">
        <v>54</v>
      </c>
      <c r="B55" s="1" t="s">
        <v>155</v>
      </c>
      <c r="C55" s="2">
        <v>1687</v>
      </c>
      <c r="D55" s="3">
        <v>1352</v>
      </c>
      <c r="E55" s="4">
        <v>9</v>
      </c>
    </row>
    <row r="56" spans="1:5" ht="15.75" thickBot="1" x14ac:dyDescent="0.3">
      <c r="A56" s="1">
        <v>55</v>
      </c>
      <c r="B56" s="1" t="s">
        <v>154</v>
      </c>
      <c r="C56" s="2">
        <v>1793</v>
      </c>
      <c r="D56" s="3">
        <v>1015</v>
      </c>
      <c r="E56" s="4">
        <v>10</v>
      </c>
    </row>
    <row r="57" spans="1:5" ht="15.75" thickBot="1" x14ac:dyDescent="0.3">
      <c r="A57" s="1">
        <v>56</v>
      </c>
      <c r="B57" s="1" t="s">
        <v>153</v>
      </c>
      <c r="C57" s="2">
        <v>1701</v>
      </c>
      <c r="D57" s="3">
        <v>1322</v>
      </c>
      <c r="E57" s="4">
        <v>10</v>
      </c>
    </row>
    <row r="58" spans="1:5" ht="15.75" thickBot="1" x14ac:dyDescent="0.3">
      <c r="A58" s="1">
        <v>57</v>
      </c>
      <c r="B58" s="1" t="s">
        <v>152</v>
      </c>
      <c r="C58" s="2">
        <v>1704</v>
      </c>
      <c r="D58" s="3">
        <v>1024</v>
      </c>
      <c r="E58" s="4">
        <v>10</v>
      </c>
    </row>
    <row r="59" spans="1:5" ht="15.75" thickBot="1" x14ac:dyDescent="0.3">
      <c r="A59" s="1">
        <v>58</v>
      </c>
      <c r="B59" s="1" t="s">
        <v>151</v>
      </c>
      <c r="C59" s="2">
        <v>1912</v>
      </c>
      <c r="D59" s="3">
        <v>1313</v>
      </c>
      <c r="E59" s="4">
        <v>7</v>
      </c>
    </row>
    <row r="60" spans="1:5" ht="15.75" thickBot="1" x14ac:dyDescent="0.3">
      <c r="A60" s="1">
        <v>59</v>
      </c>
      <c r="B60" s="1" t="s">
        <v>150</v>
      </c>
      <c r="C60" s="2">
        <v>1966</v>
      </c>
      <c r="D60" s="3">
        <v>1280</v>
      </c>
      <c r="E60" s="4">
        <v>9</v>
      </c>
    </row>
    <row r="61" spans="1:5" ht="15.75" thickBot="1" x14ac:dyDescent="0.3">
      <c r="A61" s="1">
        <v>60</v>
      </c>
      <c r="B61" s="1" t="s">
        <v>149</v>
      </c>
      <c r="C61" s="2">
        <v>1911</v>
      </c>
      <c r="D61" s="3">
        <v>2520</v>
      </c>
      <c r="E61" s="4">
        <v>9</v>
      </c>
    </row>
    <row r="62" spans="1:5" ht="15.75" thickBot="1" x14ac:dyDescent="0.3">
      <c r="A62" s="1">
        <v>61</v>
      </c>
      <c r="B62" s="1" t="s">
        <v>148</v>
      </c>
      <c r="C62" s="2">
        <v>1905</v>
      </c>
      <c r="D62" s="3">
        <v>2365</v>
      </c>
      <c r="E62" s="4">
        <v>9</v>
      </c>
    </row>
    <row r="63" spans="1:5" ht="15.75" thickBot="1" x14ac:dyDescent="0.3">
      <c r="A63" s="1">
        <v>62</v>
      </c>
      <c r="B63" s="1" t="s">
        <v>147</v>
      </c>
      <c r="C63" s="2">
        <v>2039</v>
      </c>
      <c r="D63" s="3">
        <v>1429</v>
      </c>
      <c r="E63" s="4">
        <v>10</v>
      </c>
    </row>
    <row r="64" spans="1:5" ht="15.75" thickBot="1" x14ac:dyDescent="0.3">
      <c r="A64" s="1">
        <v>63</v>
      </c>
      <c r="B64" s="1" t="s">
        <v>146</v>
      </c>
      <c r="C64" s="2">
        <v>2307</v>
      </c>
      <c r="D64" s="3">
        <v>2818</v>
      </c>
      <c r="E64" s="4">
        <v>9</v>
      </c>
    </row>
    <row r="65" spans="1:5" ht="15.75" thickBot="1" x14ac:dyDescent="0.3">
      <c r="A65" s="1">
        <v>64</v>
      </c>
      <c r="B65" s="1" t="s">
        <v>145</v>
      </c>
      <c r="C65" s="2">
        <v>2840</v>
      </c>
      <c r="D65" s="3">
        <v>1797</v>
      </c>
      <c r="E65" s="4">
        <v>10</v>
      </c>
    </row>
    <row r="66" spans="1:5" ht="15.75" thickBot="1" x14ac:dyDescent="0.3">
      <c r="A66" s="1">
        <v>65</v>
      </c>
      <c r="B66" s="1" t="s">
        <v>144</v>
      </c>
      <c r="C66" s="2">
        <v>2736</v>
      </c>
      <c r="D66" s="3">
        <v>2056</v>
      </c>
      <c r="E66" s="4">
        <v>10</v>
      </c>
    </row>
    <row r="67" spans="1:5" ht="15.75" thickBot="1" x14ac:dyDescent="0.3">
      <c r="A67" s="1">
        <v>66</v>
      </c>
      <c r="B67" s="1" t="s">
        <v>143</v>
      </c>
      <c r="C67" s="2">
        <v>2593</v>
      </c>
      <c r="D67" s="3">
        <v>3026</v>
      </c>
      <c r="E67" s="4">
        <v>8</v>
      </c>
    </row>
    <row r="68" spans="1:5" ht="15.75" thickBot="1" x14ac:dyDescent="0.3">
      <c r="A68" s="1">
        <v>67</v>
      </c>
      <c r="B68" s="1" t="s">
        <v>142</v>
      </c>
      <c r="C68" s="2">
        <v>2509</v>
      </c>
      <c r="D68" s="3">
        <v>2886</v>
      </c>
      <c r="E68" s="4">
        <v>9</v>
      </c>
    </row>
    <row r="69" spans="1:5" ht="15.75" thickBot="1" x14ac:dyDescent="0.3">
      <c r="A69" s="1">
        <v>68</v>
      </c>
      <c r="B69" s="1" t="s">
        <v>141</v>
      </c>
      <c r="C69" s="2">
        <v>2691</v>
      </c>
      <c r="D69" s="3">
        <v>1844</v>
      </c>
      <c r="E69" s="4">
        <v>10</v>
      </c>
    </row>
    <row r="70" spans="1:5" ht="15.75" thickBot="1" x14ac:dyDescent="0.3">
      <c r="A70" s="1">
        <v>69</v>
      </c>
      <c r="B70" s="1" t="s">
        <v>140</v>
      </c>
      <c r="C70" s="2">
        <v>2532</v>
      </c>
      <c r="D70" s="3">
        <v>2562</v>
      </c>
      <c r="E70" s="4">
        <v>12</v>
      </c>
    </row>
    <row r="71" spans="1:5" ht="15.75" thickBot="1" x14ac:dyDescent="0.3">
      <c r="A71" s="1">
        <v>70</v>
      </c>
      <c r="B71" s="1" t="s">
        <v>139</v>
      </c>
      <c r="C71" s="2">
        <v>2642</v>
      </c>
      <c r="D71" s="3">
        <v>2963</v>
      </c>
      <c r="E71" s="4">
        <v>13</v>
      </c>
    </row>
    <row r="72" spans="1:5" ht="15.75" thickBot="1" x14ac:dyDescent="0.3">
      <c r="A72" s="1">
        <v>71</v>
      </c>
      <c r="B72" s="1" t="s">
        <v>138</v>
      </c>
      <c r="C72" s="2">
        <v>2442</v>
      </c>
      <c r="D72" s="3">
        <v>2233</v>
      </c>
      <c r="E72" s="4">
        <v>15</v>
      </c>
    </row>
    <row r="73" spans="1:5" ht="15.75" thickBot="1" x14ac:dyDescent="0.3">
      <c r="A73" s="1">
        <v>72</v>
      </c>
      <c r="B73" s="1" t="s">
        <v>137</v>
      </c>
      <c r="C73" s="2">
        <v>2399</v>
      </c>
      <c r="D73" s="3">
        <v>2284</v>
      </c>
      <c r="E73" s="4">
        <v>11</v>
      </c>
    </row>
    <row r="74" spans="1:5" ht="15.75" thickBot="1" x14ac:dyDescent="0.3">
      <c r="A74" s="1">
        <v>73</v>
      </c>
      <c r="B74" s="1" t="s">
        <v>136</v>
      </c>
      <c r="C74" s="2">
        <v>2235</v>
      </c>
      <c r="D74" s="3">
        <v>2148</v>
      </c>
      <c r="E74" s="4">
        <v>9</v>
      </c>
    </row>
    <row r="75" spans="1:5" ht="15.75" thickBot="1" x14ac:dyDescent="0.3">
      <c r="A75" s="1">
        <v>74</v>
      </c>
      <c r="B75" s="1" t="s">
        <v>135</v>
      </c>
      <c r="C75" s="2">
        <v>1931</v>
      </c>
      <c r="D75" s="3">
        <v>2782</v>
      </c>
      <c r="E75" s="4">
        <v>12</v>
      </c>
    </row>
    <row r="76" spans="1:5" ht="15.75" thickBot="1" x14ac:dyDescent="0.3">
      <c r="A76" s="1">
        <v>75</v>
      </c>
      <c r="B76" s="1" t="s">
        <v>134</v>
      </c>
      <c r="C76" s="2">
        <v>1815</v>
      </c>
      <c r="D76" s="3">
        <v>2572</v>
      </c>
      <c r="E76" s="4">
        <v>14</v>
      </c>
    </row>
    <row r="77" spans="1:5" ht="15.75" thickBot="1" x14ac:dyDescent="0.3">
      <c r="A77" s="1">
        <v>76</v>
      </c>
      <c r="B77" s="1" t="s">
        <v>133</v>
      </c>
      <c r="C77" s="2">
        <v>1644</v>
      </c>
      <c r="D77" s="3">
        <v>3531</v>
      </c>
      <c r="E77" s="4">
        <v>16</v>
      </c>
    </row>
    <row r="78" spans="1:5" ht="15.75" thickBot="1" x14ac:dyDescent="0.3">
      <c r="A78" s="1">
        <v>77</v>
      </c>
      <c r="B78" s="1" t="s">
        <v>132</v>
      </c>
      <c r="C78" s="2">
        <v>1581</v>
      </c>
      <c r="D78" s="3">
        <v>2460</v>
      </c>
      <c r="E78" s="4">
        <v>17</v>
      </c>
    </row>
    <row r="79" spans="1:5" ht="15.75" thickBot="1" x14ac:dyDescent="0.3">
      <c r="A79" s="1">
        <v>78</v>
      </c>
      <c r="B79" s="1" t="s">
        <v>131</v>
      </c>
      <c r="C79" s="2">
        <v>1618</v>
      </c>
      <c r="D79" s="3">
        <v>1870</v>
      </c>
      <c r="E79" s="4">
        <v>22</v>
      </c>
    </row>
    <row r="80" spans="1:5" ht="15.75" thickBot="1" x14ac:dyDescent="0.3">
      <c r="A80" s="1">
        <v>79</v>
      </c>
      <c r="B80" s="1" t="s">
        <v>130</v>
      </c>
      <c r="C80" s="2">
        <v>1877</v>
      </c>
      <c r="D80" s="3">
        <v>3559</v>
      </c>
      <c r="E80" s="4">
        <v>23</v>
      </c>
    </row>
    <row r="81" spans="1:5" ht="15.75" thickBot="1" x14ac:dyDescent="0.3">
      <c r="A81" s="1">
        <v>80</v>
      </c>
      <c r="B81" s="1" t="s">
        <v>129</v>
      </c>
      <c r="C81" s="2">
        <v>1881</v>
      </c>
      <c r="D81" s="3">
        <v>1864</v>
      </c>
      <c r="E81" s="4">
        <v>22</v>
      </c>
    </row>
    <row r="82" spans="1:5" ht="15.75" thickBot="1" x14ac:dyDescent="0.3">
      <c r="A82" s="1">
        <v>81</v>
      </c>
      <c r="B82" s="1" t="s">
        <v>128</v>
      </c>
      <c r="C82" s="2">
        <v>1869</v>
      </c>
      <c r="D82" s="3">
        <v>1484</v>
      </c>
      <c r="E82" s="4">
        <v>24</v>
      </c>
    </row>
    <row r="83" spans="1:5" ht="15.75" thickBot="1" x14ac:dyDescent="0.3">
      <c r="A83" s="1">
        <v>82</v>
      </c>
      <c r="B83" s="1" t="s">
        <v>127</v>
      </c>
      <c r="C83" s="2">
        <v>2171</v>
      </c>
      <c r="D83" s="3">
        <v>2369</v>
      </c>
      <c r="E83" s="4">
        <v>30</v>
      </c>
    </row>
    <row r="84" spans="1:5" ht="15.75" thickBot="1" x14ac:dyDescent="0.3">
      <c r="A84" s="1">
        <v>83</v>
      </c>
      <c r="B84" s="1" t="s">
        <v>126</v>
      </c>
      <c r="C84" s="2">
        <v>1975</v>
      </c>
      <c r="D84" s="3">
        <v>806</v>
      </c>
      <c r="E84" s="4">
        <v>32</v>
      </c>
    </row>
    <row r="85" spans="1:5" ht="15.75" thickBot="1" x14ac:dyDescent="0.3">
      <c r="A85" s="1">
        <v>84</v>
      </c>
      <c r="B85" s="1" t="s">
        <v>125</v>
      </c>
      <c r="C85" s="2">
        <v>2591</v>
      </c>
      <c r="D85" s="3">
        <v>1651</v>
      </c>
      <c r="E85" s="4">
        <v>31</v>
      </c>
    </row>
    <row r="86" spans="1:5" ht="15.75" thickBot="1" x14ac:dyDescent="0.3">
      <c r="A86" s="1">
        <v>85</v>
      </c>
      <c r="B86" s="1" t="s">
        <v>124</v>
      </c>
      <c r="C86" s="2">
        <v>3121</v>
      </c>
      <c r="D86" s="3">
        <v>1175</v>
      </c>
      <c r="E86" s="4">
        <v>34</v>
      </c>
    </row>
    <row r="87" spans="1:5" ht="15.75" thickBot="1" x14ac:dyDescent="0.3">
      <c r="A87" s="1">
        <v>86</v>
      </c>
      <c r="B87" s="1" t="s">
        <v>123</v>
      </c>
      <c r="C87" s="2">
        <v>3045</v>
      </c>
      <c r="D87" s="3">
        <v>1026</v>
      </c>
      <c r="E87" s="4">
        <v>36</v>
      </c>
    </row>
    <row r="88" spans="1:5" ht="15.75" thickBot="1" x14ac:dyDescent="0.3">
      <c r="A88" s="1">
        <v>87</v>
      </c>
      <c r="B88" s="1" t="s">
        <v>122</v>
      </c>
      <c r="C88" s="2">
        <v>3369</v>
      </c>
      <c r="D88" s="3">
        <v>1707</v>
      </c>
      <c r="E88" s="4">
        <v>34</v>
      </c>
    </row>
    <row r="89" spans="1:5" ht="15.75" thickBot="1" x14ac:dyDescent="0.3">
      <c r="A89" s="1">
        <v>88</v>
      </c>
      <c r="B89" s="1" t="s">
        <v>121</v>
      </c>
      <c r="C89" s="2">
        <v>3288</v>
      </c>
      <c r="D89" s="3">
        <v>1815</v>
      </c>
      <c r="E89" s="4">
        <v>37</v>
      </c>
    </row>
    <row r="90" spans="1:5" ht="15.75" thickBot="1" x14ac:dyDescent="0.3">
      <c r="A90" s="1">
        <v>89</v>
      </c>
      <c r="B90" s="1" t="s">
        <v>120</v>
      </c>
      <c r="C90" s="2">
        <v>3717</v>
      </c>
      <c r="D90" s="3">
        <v>1615</v>
      </c>
      <c r="E90" s="4">
        <v>36</v>
      </c>
    </row>
    <row r="91" spans="1:5" ht="15.75" thickBot="1" x14ac:dyDescent="0.3">
      <c r="A91" s="1">
        <v>90</v>
      </c>
      <c r="B91" s="1" t="s">
        <v>119</v>
      </c>
      <c r="C91" s="2">
        <v>3733</v>
      </c>
      <c r="D91" s="3">
        <v>2065</v>
      </c>
      <c r="E91" s="4">
        <v>38</v>
      </c>
    </row>
    <row r="92" spans="1:5" ht="15.75" thickBot="1" x14ac:dyDescent="0.3">
      <c r="A92" s="1">
        <v>91</v>
      </c>
      <c r="B92" s="1" t="s">
        <v>118</v>
      </c>
      <c r="C92" s="2">
        <v>3921</v>
      </c>
      <c r="D92" s="3">
        <v>1010</v>
      </c>
      <c r="E92" s="4">
        <v>36</v>
      </c>
    </row>
    <row r="93" spans="1:5" ht="15.75" thickBot="1" x14ac:dyDescent="0.3">
      <c r="A93" s="1">
        <v>92</v>
      </c>
      <c r="B93" s="1" t="s">
        <v>117</v>
      </c>
      <c r="C93" s="2">
        <v>3366</v>
      </c>
      <c r="D93" s="3">
        <v>1519</v>
      </c>
      <c r="E93" s="4">
        <v>39</v>
      </c>
    </row>
    <row r="94" spans="1:5" ht="15.75" thickBot="1" x14ac:dyDescent="0.3">
      <c r="A94" s="1">
        <v>93</v>
      </c>
      <c r="B94" s="1" t="s">
        <v>116</v>
      </c>
      <c r="C94" s="2">
        <v>4233</v>
      </c>
      <c r="D94" s="3">
        <v>2172</v>
      </c>
      <c r="E94" s="4">
        <v>40</v>
      </c>
    </row>
    <row r="95" spans="1:5" ht="15.75" thickBot="1" x14ac:dyDescent="0.3">
      <c r="A95" s="1">
        <v>94</v>
      </c>
      <c r="B95" s="1" t="s">
        <v>115</v>
      </c>
      <c r="C95" s="2">
        <v>4507</v>
      </c>
      <c r="D95" s="3">
        <v>3170</v>
      </c>
      <c r="E95" s="4">
        <v>39</v>
      </c>
    </row>
    <row r="96" spans="1:5" ht="15.75" thickBot="1" x14ac:dyDescent="0.3">
      <c r="A96" s="1">
        <v>95</v>
      </c>
      <c r="B96" s="1" t="s">
        <v>114</v>
      </c>
      <c r="C96" s="2">
        <v>4267</v>
      </c>
      <c r="D96" s="3">
        <v>1650</v>
      </c>
      <c r="E96" s="4">
        <v>41</v>
      </c>
    </row>
    <row r="97" spans="1:5" ht="15.75" thickBot="1" x14ac:dyDescent="0.3">
      <c r="A97" s="1">
        <v>96</v>
      </c>
      <c r="B97" s="1" t="s">
        <v>113</v>
      </c>
      <c r="C97" s="2">
        <v>4919</v>
      </c>
      <c r="D97" s="3">
        <v>2122</v>
      </c>
      <c r="E97" s="4">
        <v>39</v>
      </c>
    </row>
    <row r="98" spans="1:5" ht="15.75" thickBot="1" x14ac:dyDescent="0.3">
      <c r="A98" s="1">
        <v>97</v>
      </c>
      <c r="B98" s="1" t="s">
        <v>112</v>
      </c>
      <c r="C98" s="2">
        <v>4757</v>
      </c>
      <c r="D98" s="3">
        <v>2253</v>
      </c>
      <c r="E98" s="4">
        <v>48</v>
      </c>
    </row>
    <row r="99" spans="1:5" ht="15.75" thickBot="1" x14ac:dyDescent="0.3">
      <c r="A99" s="1">
        <v>98</v>
      </c>
      <c r="B99" s="1" t="s">
        <v>111</v>
      </c>
      <c r="C99" s="2">
        <v>4301</v>
      </c>
      <c r="D99" s="3">
        <v>1849</v>
      </c>
      <c r="E99" s="4">
        <v>45</v>
      </c>
    </row>
    <row r="100" spans="1:5" ht="15.75" thickBot="1" x14ac:dyDescent="0.3">
      <c r="A100" s="1">
        <v>99</v>
      </c>
      <c r="B100" s="1" t="s">
        <v>110</v>
      </c>
      <c r="C100" s="2">
        <v>3941</v>
      </c>
      <c r="D100" s="3">
        <v>3153</v>
      </c>
      <c r="E100" s="4">
        <v>46</v>
      </c>
    </row>
    <row r="101" spans="1:5" ht="15.75" thickBot="1" x14ac:dyDescent="0.3">
      <c r="A101" s="1">
        <v>100</v>
      </c>
      <c r="B101" s="1" t="s">
        <v>109</v>
      </c>
      <c r="C101" s="2">
        <v>3379</v>
      </c>
      <c r="D101" s="3">
        <v>2213</v>
      </c>
      <c r="E101" s="4">
        <v>37</v>
      </c>
    </row>
    <row r="102" spans="1:5" ht="15.75" thickBot="1" x14ac:dyDescent="0.3">
      <c r="A102" s="1">
        <v>101</v>
      </c>
      <c r="B102" s="1" t="s">
        <v>108</v>
      </c>
      <c r="C102" s="2">
        <v>3393</v>
      </c>
      <c r="D102" s="3">
        <v>4045</v>
      </c>
      <c r="E102" s="4">
        <v>40</v>
      </c>
    </row>
    <row r="103" spans="1:5" ht="15.75" thickBot="1" x14ac:dyDescent="0.3">
      <c r="A103" s="1">
        <v>102</v>
      </c>
      <c r="B103" s="1" t="s">
        <v>107</v>
      </c>
      <c r="C103" s="2">
        <v>3139</v>
      </c>
      <c r="D103" s="3">
        <v>4710</v>
      </c>
      <c r="E103" s="4">
        <v>39</v>
      </c>
    </row>
    <row r="104" spans="1:5" ht="15.75" thickBot="1" x14ac:dyDescent="0.3">
      <c r="A104" s="1">
        <v>103</v>
      </c>
      <c r="B104" s="1" t="s">
        <v>106</v>
      </c>
      <c r="C104" s="2">
        <v>3123</v>
      </c>
      <c r="D104" s="3">
        <v>2912</v>
      </c>
      <c r="E104" s="4">
        <v>41</v>
      </c>
    </row>
    <row r="105" spans="1:5" ht="15.75" thickBot="1" x14ac:dyDescent="0.3">
      <c r="A105" s="1">
        <v>104</v>
      </c>
      <c r="B105" s="1" t="s">
        <v>105</v>
      </c>
      <c r="C105" s="2">
        <v>3372</v>
      </c>
      <c r="D105" s="3">
        <v>5085</v>
      </c>
      <c r="E105" s="4">
        <v>41</v>
      </c>
    </row>
    <row r="106" spans="1:5" ht="15.75" thickBot="1" x14ac:dyDescent="0.3">
      <c r="A106" s="1">
        <v>105</v>
      </c>
      <c r="B106" s="1" t="s">
        <v>104</v>
      </c>
      <c r="C106" s="2">
        <v>3938</v>
      </c>
      <c r="D106" s="3">
        <v>2589</v>
      </c>
      <c r="E106" s="4">
        <v>46</v>
      </c>
    </row>
    <row r="107" spans="1:5" ht="15.75" thickBot="1" x14ac:dyDescent="0.3">
      <c r="A107" s="1">
        <v>106</v>
      </c>
      <c r="B107" s="1" t="s">
        <v>103</v>
      </c>
      <c r="C107" s="2">
        <v>3927</v>
      </c>
      <c r="D107" s="3">
        <v>1657</v>
      </c>
      <c r="E107" s="4">
        <v>37</v>
      </c>
    </row>
    <row r="108" spans="1:5" ht="15.75" thickBot="1" x14ac:dyDescent="0.3">
      <c r="A108" s="1">
        <v>107</v>
      </c>
      <c r="B108" s="1" t="s">
        <v>102</v>
      </c>
      <c r="C108" s="2">
        <v>3989</v>
      </c>
      <c r="D108" s="3">
        <v>2627</v>
      </c>
      <c r="E108" s="4">
        <v>40</v>
      </c>
    </row>
    <row r="109" spans="1:5" ht="15.75" thickBot="1" x14ac:dyDescent="0.3">
      <c r="A109" s="1">
        <v>108</v>
      </c>
      <c r="B109" s="1" t="s">
        <v>101</v>
      </c>
      <c r="C109" s="2">
        <v>3943</v>
      </c>
      <c r="D109" s="3">
        <v>2363</v>
      </c>
      <c r="E109" s="4">
        <v>48</v>
      </c>
    </row>
    <row r="110" spans="1:5" ht="15.75" thickBot="1" x14ac:dyDescent="0.3">
      <c r="A110" s="1">
        <v>109</v>
      </c>
      <c r="B110" s="1" t="s">
        <v>100</v>
      </c>
      <c r="C110" s="2">
        <v>4387</v>
      </c>
      <c r="D110" s="3">
        <v>3648</v>
      </c>
      <c r="E110" s="4">
        <v>50</v>
      </c>
    </row>
    <row r="111" spans="1:5" ht="15.75" thickBot="1" x14ac:dyDescent="0.3">
      <c r="A111" s="1">
        <v>110</v>
      </c>
      <c r="B111" s="1" t="s">
        <v>99</v>
      </c>
      <c r="C111" s="2">
        <v>3402</v>
      </c>
      <c r="D111" s="3">
        <v>1994</v>
      </c>
      <c r="E111" s="4">
        <v>49</v>
      </c>
    </row>
    <row r="112" spans="1:5" ht="15.75" thickBot="1" x14ac:dyDescent="0.3">
      <c r="A112" s="1">
        <v>111</v>
      </c>
      <c r="B112" s="1" t="s">
        <v>98</v>
      </c>
      <c r="C112" s="2">
        <v>3383</v>
      </c>
      <c r="D112" s="3">
        <v>4909</v>
      </c>
      <c r="E112" s="4">
        <v>54</v>
      </c>
    </row>
    <row r="113" spans="1:5" ht="15.75" thickBot="1" x14ac:dyDescent="0.3">
      <c r="A113" s="1">
        <v>112</v>
      </c>
      <c r="B113" s="1" t="s">
        <v>97</v>
      </c>
      <c r="C113" s="2">
        <v>4193</v>
      </c>
      <c r="D113" s="3">
        <v>2945</v>
      </c>
      <c r="E113" s="4">
        <v>50</v>
      </c>
    </row>
    <row r="114" spans="1:5" ht="15.75" thickBot="1" x14ac:dyDescent="0.3">
      <c r="A114" s="1">
        <v>113</v>
      </c>
      <c r="B114" s="1" t="s">
        <v>96</v>
      </c>
      <c r="C114" s="2">
        <v>4128</v>
      </c>
      <c r="D114" s="3">
        <v>2642</v>
      </c>
      <c r="E114" s="4">
        <v>56</v>
      </c>
    </row>
    <row r="115" spans="1:5" ht="15.75" thickBot="1" x14ac:dyDescent="0.3">
      <c r="A115" s="1">
        <v>114</v>
      </c>
      <c r="B115" s="1" t="s">
        <v>95</v>
      </c>
      <c r="C115" s="2">
        <v>3580</v>
      </c>
      <c r="D115" s="3">
        <v>1980</v>
      </c>
      <c r="E115" s="4">
        <v>58</v>
      </c>
    </row>
    <row r="116" spans="1:5" ht="15.75" thickBot="1" x14ac:dyDescent="0.3">
      <c r="A116" s="1">
        <v>115</v>
      </c>
      <c r="B116" s="1" t="s">
        <v>94</v>
      </c>
      <c r="C116" s="2">
        <v>4207</v>
      </c>
      <c r="D116" s="3">
        <v>4398</v>
      </c>
      <c r="E116" s="4">
        <v>52</v>
      </c>
    </row>
    <row r="117" spans="1:5" ht="15.75" thickBot="1" x14ac:dyDescent="0.3">
      <c r="A117" s="1">
        <v>116</v>
      </c>
      <c r="B117" s="1" t="s">
        <v>93</v>
      </c>
      <c r="C117" s="2">
        <v>3392</v>
      </c>
      <c r="D117" s="3">
        <v>5205</v>
      </c>
      <c r="E117" s="4">
        <v>49</v>
      </c>
    </row>
    <row r="118" spans="1:5" ht="15.75" thickBot="1" x14ac:dyDescent="0.3">
      <c r="A118" s="1">
        <v>117</v>
      </c>
      <c r="B118" s="1" t="s">
        <v>92</v>
      </c>
      <c r="C118" s="2">
        <v>3036</v>
      </c>
      <c r="D118" s="3">
        <v>3211</v>
      </c>
      <c r="E118" s="4">
        <v>42</v>
      </c>
    </row>
    <row r="119" spans="1:5" ht="15.75" thickBot="1" x14ac:dyDescent="0.3">
      <c r="A119" s="1">
        <v>118</v>
      </c>
      <c r="B119" s="1" t="s">
        <v>91</v>
      </c>
      <c r="C119" s="2">
        <v>3183</v>
      </c>
      <c r="D119" s="3">
        <v>3046</v>
      </c>
      <c r="E119" s="4">
        <v>41</v>
      </c>
    </row>
    <row r="120" spans="1:5" ht="15.75" thickBot="1" x14ac:dyDescent="0.3">
      <c r="A120" s="1">
        <v>119</v>
      </c>
      <c r="B120" s="1" t="s">
        <v>90</v>
      </c>
      <c r="C120" s="2">
        <v>3159</v>
      </c>
      <c r="D120" s="3">
        <v>1930</v>
      </c>
      <c r="E120" s="4">
        <v>51</v>
      </c>
    </row>
    <row r="121" spans="1:5" ht="15.75" thickBot="1" x14ac:dyDescent="0.3">
      <c r="A121" s="1">
        <v>120</v>
      </c>
      <c r="B121" s="1" t="s">
        <v>89</v>
      </c>
      <c r="C121" s="2">
        <v>2994</v>
      </c>
      <c r="D121" s="3">
        <v>2370</v>
      </c>
      <c r="E121" s="4">
        <v>30</v>
      </c>
    </row>
    <row r="122" spans="1:5" ht="15.75" thickBot="1" x14ac:dyDescent="0.3">
      <c r="A122" s="1">
        <v>121</v>
      </c>
      <c r="B122" s="1" t="s">
        <v>88</v>
      </c>
      <c r="C122" s="2">
        <v>2779</v>
      </c>
      <c r="D122" s="3">
        <v>1742</v>
      </c>
      <c r="E122" s="4">
        <v>42</v>
      </c>
    </row>
    <row r="123" spans="1:5" ht="15.75" thickBot="1" x14ac:dyDescent="0.3">
      <c r="A123" s="1">
        <v>122</v>
      </c>
      <c r="B123" s="1" t="s">
        <v>87</v>
      </c>
      <c r="C123" s="2">
        <v>2852</v>
      </c>
      <c r="D123" s="3">
        <v>2704</v>
      </c>
      <c r="E123" s="4">
        <v>20</v>
      </c>
    </row>
    <row r="124" spans="1:5" ht="15.75" thickBot="1" x14ac:dyDescent="0.3">
      <c r="A124" s="1">
        <v>123</v>
      </c>
      <c r="B124" s="1" t="s">
        <v>86</v>
      </c>
      <c r="C124" s="2">
        <v>2692</v>
      </c>
      <c r="D124" s="3">
        <v>7718</v>
      </c>
      <c r="E124" s="4">
        <v>40</v>
      </c>
    </row>
    <row r="125" spans="1:5" ht="15.75" thickBot="1" x14ac:dyDescent="0.3">
      <c r="A125" s="1">
        <v>124</v>
      </c>
      <c r="B125" s="1" t="s">
        <v>85</v>
      </c>
      <c r="C125" s="2">
        <v>2671</v>
      </c>
      <c r="D125" s="3">
        <v>5489</v>
      </c>
      <c r="E125" s="4">
        <v>42</v>
      </c>
    </row>
    <row r="126" spans="1:5" ht="15.75" thickBot="1" x14ac:dyDescent="0.3">
      <c r="A126" s="1">
        <v>125</v>
      </c>
      <c r="B126" s="1" t="s">
        <v>84</v>
      </c>
      <c r="C126" s="2">
        <v>2764</v>
      </c>
      <c r="D126" s="3">
        <v>4573</v>
      </c>
      <c r="E126" s="4">
        <v>45</v>
      </c>
    </row>
    <row r="127" spans="1:5" ht="15.75" thickBot="1" x14ac:dyDescent="0.3">
      <c r="A127" s="1">
        <v>126</v>
      </c>
      <c r="B127" s="1" t="s">
        <v>83</v>
      </c>
      <c r="C127" s="2">
        <v>2613</v>
      </c>
      <c r="D127" s="3">
        <v>3539</v>
      </c>
      <c r="E127" s="4">
        <v>37</v>
      </c>
    </row>
    <row r="128" spans="1:5" ht="15.75" thickBot="1" x14ac:dyDescent="0.3">
      <c r="A128" s="1">
        <v>127</v>
      </c>
      <c r="B128" s="1" t="s">
        <v>82</v>
      </c>
      <c r="C128" s="2">
        <v>2565</v>
      </c>
      <c r="D128" s="3">
        <v>3057</v>
      </c>
      <c r="E128" s="4">
        <v>40</v>
      </c>
    </row>
    <row r="129" spans="1:5" ht="15.75" thickBot="1" x14ac:dyDescent="0.3">
      <c r="A129" s="1">
        <v>128</v>
      </c>
      <c r="B129" s="1" t="s">
        <v>81</v>
      </c>
      <c r="C129" s="2">
        <v>2504</v>
      </c>
      <c r="D129" s="3">
        <v>3517</v>
      </c>
      <c r="E129" s="4">
        <v>39</v>
      </c>
    </row>
    <row r="130" spans="1:5" ht="15.75" thickBot="1" x14ac:dyDescent="0.3">
      <c r="A130" s="1">
        <v>129</v>
      </c>
      <c r="B130" s="1" t="s">
        <v>80</v>
      </c>
      <c r="C130" s="2">
        <v>2429</v>
      </c>
      <c r="D130" s="3">
        <v>5524</v>
      </c>
      <c r="E130" s="4">
        <v>37</v>
      </c>
    </row>
    <row r="131" spans="1:5" ht="15.75" thickBot="1" x14ac:dyDescent="0.3">
      <c r="A131" s="1">
        <v>130</v>
      </c>
      <c r="B131" s="1" t="s">
        <v>79</v>
      </c>
      <c r="C131" s="2">
        <v>2476</v>
      </c>
      <c r="D131" s="3">
        <v>4000</v>
      </c>
      <c r="E131" s="4">
        <v>34</v>
      </c>
    </row>
    <row r="132" spans="1:5" ht="15.75" thickBot="1" x14ac:dyDescent="0.3">
      <c r="A132" s="1">
        <v>131</v>
      </c>
      <c r="B132" s="1" t="s">
        <v>78</v>
      </c>
      <c r="C132" s="2">
        <v>2331</v>
      </c>
      <c r="D132" s="3">
        <v>3139</v>
      </c>
      <c r="E132" s="4">
        <v>44</v>
      </c>
    </row>
    <row r="133" spans="1:5" ht="15.75" thickBot="1" x14ac:dyDescent="0.3">
      <c r="A133" s="1">
        <v>132</v>
      </c>
      <c r="B133" s="1" t="s">
        <v>77</v>
      </c>
      <c r="C133" s="2">
        <v>2238</v>
      </c>
      <c r="D133" s="3">
        <v>3092</v>
      </c>
      <c r="E133" s="4">
        <v>34</v>
      </c>
    </row>
    <row r="134" spans="1:5" ht="15.75" thickBot="1" x14ac:dyDescent="0.3">
      <c r="A134" s="1">
        <v>133</v>
      </c>
      <c r="B134" s="1" t="s">
        <v>76</v>
      </c>
      <c r="C134" s="2">
        <v>2378</v>
      </c>
      <c r="D134" s="3">
        <v>2241</v>
      </c>
      <c r="E134" s="4">
        <v>37</v>
      </c>
    </row>
    <row r="135" spans="1:5" ht="15.75" thickBot="1" x14ac:dyDescent="0.3">
      <c r="A135" s="1">
        <v>134</v>
      </c>
      <c r="B135" s="1" t="s">
        <v>75</v>
      </c>
      <c r="C135" s="2">
        <v>2201</v>
      </c>
      <c r="D135" s="3">
        <v>2051</v>
      </c>
      <c r="E135" s="4">
        <v>31</v>
      </c>
    </row>
    <row r="136" spans="1:5" ht="15.75" thickBot="1" x14ac:dyDescent="0.3">
      <c r="A136" s="1">
        <v>135</v>
      </c>
      <c r="B136" s="1" t="s">
        <v>74</v>
      </c>
      <c r="C136" s="2">
        <v>1968</v>
      </c>
      <c r="D136" s="3">
        <v>2541</v>
      </c>
      <c r="E136" s="4">
        <v>30</v>
      </c>
    </row>
    <row r="137" spans="1:5" ht="15.75" thickBot="1" x14ac:dyDescent="0.3">
      <c r="A137" s="1">
        <v>136</v>
      </c>
      <c r="B137" s="1" t="s">
        <v>73</v>
      </c>
      <c r="C137" s="2">
        <v>1993</v>
      </c>
      <c r="D137" s="3">
        <v>2613</v>
      </c>
      <c r="E137" s="4">
        <v>27</v>
      </c>
    </row>
    <row r="138" spans="1:5" ht="15.75" thickBot="1" x14ac:dyDescent="0.3">
      <c r="A138" s="1">
        <v>137</v>
      </c>
      <c r="B138" s="1" t="s">
        <v>72</v>
      </c>
      <c r="C138" s="2">
        <v>1897</v>
      </c>
      <c r="D138" s="3">
        <v>2688</v>
      </c>
      <c r="E138" s="4">
        <v>29</v>
      </c>
    </row>
    <row r="139" spans="1:5" ht="15.75" thickBot="1" x14ac:dyDescent="0.3">
      <c r="A139" s="1">
        <v>138</v>
      </c>
      <c r="B139" s="1" t="s">
        <v>71</v>
      </c>
      <c r="C139" s="2">
        <v>1759</v>
      </c>
      <c r="D139" s="3">
        <v>2945</v>
      </c>
      <c r="E139" s="4">
        <v>27</v>
      </c>
    </row>
    <row r="140" spans="1:5" ht="15.75" thickBot="1" x14ac:dyDescent="0.3">
      <c r="A140" s="1">
        <v>139</v>
      </c>
      <c r="B140" s="1" t="s">
        <v>70</v>
      </c>
      <c r="C140" s="2">
        <v>1643</v>
      </c>
      <c r="D140" s="3">
        <v>2652</v>
      </c>
      <c r="E140" s="4">
        <v>26</v>
      </c>
    </row>
    <row r="141" spans="1:5" ht="15.75" thickBot="1" x14ac:dyDescent="0.3">
      <c r="A141" s="1">
        <v>140</v>
      </c>
      <c r="B141" s="1" t="s">
        <v>69</v>
      </c>
      <c r="C141" s="2">
        <v>1672</v>
      </c>
      <c r="D141" s="3">
        <v>4437</v>
      </c>
      <c r="E141" s="4">
        <v>24</v>
      </c>
    </row>
    <row r="142" spans="1:5" ht="15.75" thickBot="1" x14ac:dyDescent="0.3">
      <c r="A142" s="1">
        <v>141</v>
      </c>
      <c r="B142" s="1" t="s">
        <v>68</v>
      </c>
      <c r="C142" s="2">
        <v>1573</v>
      </c>
      <c r="D142" s="3">
        <v>1890</v>
      </c>
      <c r="E142" s="4">
        <v>21</v>
      </c>
    </row>
    <row r="143" spans="1:5" ht="15.75" thickBot="1" x14ac:dyDescent="0.3">
      <c r="A143" s="1">
        <v>142</v>
      </c>
      <c r="B143" s="1" t="s">
        <v>67</v>
      </c>
      <c r="C143" s="2">
        <v>1357</v>
      </c>
      <c r="D143" s="3">
        <v>2533</v>
      </c>
      <c r="E143" s="4">
        <v>30</v>
      </c>
    </row>
    <row r="144" spans="1:5" ht="15.75" thickBot="1" x14ac:dyDescent="0.3">
      <c r="A144" s="1">
        <v>143</v>
      </c>
      <c r="B144" s="1" t="s">
        <v>66</v>
      </c>
      <c r="C144" s="2">
        <v>1258</v>
      </c>
      <c r="D144" s="3">
        <v>1972</v>
      </c>
      <c r="E144" s="4">
        <v>32</v>
      </c>
    </row>
    <row r="145" spans="1:5" ht="15.75" thickBot="1" x14ac:dyDescent="0.3">
      <c r="A145" s="1">
        <v>144</v>
      </c>
      <c r="B145" s="1" t="s">
        <v>65</v>
      </c>
      <c r="C145" s="2">
        <v>1342</v>
      </c>
      <c r="D145" s="3">
        <v>1635</v>
      </c>
      <c r="E145" s="4">
        <v>35</v>
      </c>
    </row>
    <row r="146" spans="1:5" ht="15.75" thickBot="1" x14ac:dyDescent="0.3">
      <c r="A146" s="1">
        <v>145</v>
      </c>
      <c r="B146" s="1" t="s">
        <v>64</v>
      </c>
      <c r="C146" s="2">
        <v>1389</v>
      </c>
      <c r="D146" s="3">
        <v>1626</v>
      </c>
      <c r="E146" s="4">
        <v>36</v>
      </c>
    </row>
    <row r="147" spans="1:5" ht="15.75" thickBot="1" x14ac:dyDescent="0.3">
      <c r="A147" s="1">
        <v>146</v>
      </c>
      <c r="B147" s="1" t="s">
        <v>63</v>
      </c>
      <c r="C147" s="2">
        <v>1402</v>
      </c>
      <c r="D147" s="3">
        <v>1775</v>
      </c>
      <c r="E147" s="4">
        <v>35</v>
      </c>
    </row>
    <row r="148" spans="1:5" ht="15.75" thickBot="1" x14ac:dyDescent="0.3">
      <c r="A148" s="1">
        <v>147</v>
      </c>
      <c r="B148" s="1" t="s">
        <v>62</v>
      </c>
      <c r="C148" s="2">
        <v>1567</v>
      </c>
      <c r="D148" s="3">
        <v>1859</v>
      </c>
      <c r="E148" s="4">
        <v>38</v>
      </c>
    </row>
    <row r="149" spans="1:5" ht="15.75" thickBot="1" x14ac:dyDescent="0.3">
      <c r="A149" s="1">
        <v>148</v>
      </c>
      <c r="B149" s="1" t="s">
        <v>61</v>
      </c>
      <c r="C149" s="2">
        <v>1469</v>
      </c>
      <c r="D149" s="3">
        <v>1492</v>
      </c>
      <c r="E149" s="4">
        <v>37</v>
      </c>
    </row>
    <row r="150" spans="1:5" ht="15.75" thickBot="1" x14ac:dyDescent="0.3">
      <c r="A150" s="1">
        <v>149</v>
      </c>
      <c r="B150" s="1" t="s">
        <v>60</v>
      </c>
      <c r="C150" s="2">
        <v>1428</v>
      </c>
      <c r="D150" s="3">
        <v>1599</v>
      </c>
      <c r="E150" s="4">
        <v>37</v>
      </c>
    </row>
    <row r="151" spans="1:5" ht="15.75" thickBot="1" x14ac:dyDescent="0.3">
      <c r="A151" s="1">
        <v>150</v>
      </c>
      <c r="B151" s="1" t="s">
        <v>59</v>
      </c>
      <c r="C151" s="2">
        <v>1257</v>
      </c>
      <c r="D151" s="3">
        <v>1439</v>
      </c>
      <c r="E151" s="4">
        <v>32</v>
      </c>
    </row>
    <row r="152" spans="1:5" ht="15.75" thickBot="1" x14ac:dyDescent="0.3">
      <c r="A152" s="1">
        <v>151</v>
      </c>
      <c r="B152" s="1" t="s">
        <v>58</v>
      </c>
      <c r="C152" s="2">
        <v>1521</v>
      </c>
      <c r="D152" s="3">
        <v>1640</v>
      </c>
      <c r="E152" s="4">
        <v>34</v>
      </c>
    </row>
    <row r="153" spans="1:5" ht="15.75" thickBot="1" x14ac:dyDescent="0.3">
      <c r="A153" s="1">
        <v>152</v>
      </c>
      <c r="B153" s="1" t="s">
        <v>57</v>
      </c>
      <c r="C153" s="2">
        <v>1569</v>
      </c>
      <c r="D153" s="3">
        <v>2151</v>
      </c>
      <c r="E153" s="4">
        <v>36</v>
      </c>
    </row>
    <row r="154" spans="1:5" ht="15.75" thickBot="1" x14ac:dyDescent="0.3">
      <c r="A154" s="1">
        <v>153</v>
      </c>
      <c r="B154" s="1" t="s">
        <v>56</v>
      </c>
      <c r="C154" s="2">
        <v>1482</v>
      </c>
      <c r="D154" s="3">
        <v>3124</v>
      </c>
      <c r="E154" s="4">
        <v>34</v>
      </c>
    </row>
    <row r="155" spans="1:5" ht="15.75" thickBot="1" x14ac:dyDescent="0.3">
      <c r="A155" s="1">
        <v>154</v>
      </c>
      <c r="B155" s="1" t="s">
        <v>55</v>
      </c>
      <c r="C155" s="2">
        <v>1383</v>
      </c>
      <c r="D155" s="3">
        <v>2566</v>
      </c>
      <c r="E155" s="4">
        <v>35</v>
      </c>
    </row>
    <row r="156" spans="1:5" ht="15.75" thickBot="1" x14ac:dyDescent="0.3">
      <c r="A156" s="1">
        <v>155</v>
      </c>
      <c r="B156" s="1" t="s">
        <v>54</v>
      </c>
      <c r="C156" s="2">
        <v>1413</v>
      </c>
      <c r="D156" s="3">
        <v>1528</v>
      </c>
      <c r="E156" s="4">
        <v>31</v>
      </c>
    </row>
    <row r="157" spans="1:5" ht="15.75" thickBot="1" x14ac:dyDescent="0.3">
      <c r="A157" s="1">
        <v>156</v>
      </c>
      <c r="B157" s="1" t="s">
        <v>53</v>
      </c>
      <c r="C157" s="2">
        <v>1227</v>
      </c>
      <c r="D157" s="3">
        <v>2466</v>
      </c>
      <c r="E157" s="4">
        <v>39</v>
      </c>
    </row>
    <row r="158" spans="1:5" ht="15.75" thickBot="1" x14ac:dyDescent="0.3">
      <c r="A158" s="1">
        <v>157</v>
      </c>
      <c r="B158" s="1" t="s">
        <v>52</v>
      </c>
      <c r="C158" s="2">
        <v>1372</v>
      </c>
      <c r="D158" s="3">
        <v>1432</v>
      </c>
      <c r="E158" s="4">
        <v>28</v>
      </c>
    </row>
    <row r="159" spans="1:5" ht="15.75" thickBot="1" x14ac:dyDescent="0.3">
      <c r="A159" s="1">
        <v>158</v>
      </c>
      <c r="B159" s="1" t="s">
        <v>51</v>
      </c>
      <c r="C159" s="2">
        <v>1409</v>
      </c>
      <c r="D159" s="3">
        <v>4526</v>
      </c>
      <c r="E159" s="4">
        <v>34</v>
      </c>
    </row>
    <row r="160" spans="1:5" ht="15.75" thickBot="1" x14ac:dyDescent="0.3">
      <c r="A160" s="1">
        <v>159</v>
      </c>
      <c r="B160" s="1" t="s">
        <v>50</v>
      </c>
      <c r="C160" s="2">
        <v>1363</v>
      </c>
      <c r="D160" s="3">
        <v>1180</v>
      </c>
      <c r="E160" s="4">
        <v>36</v>
      </c>
    </row>
    <row r="161" spans="1:5" ht="15.75" thickBot="1" x14ac:dyDescent="0.3">
      <c r="A161" s="1">
        <v>160</v>
      </c>
      <c r="B161" s="1" t="s">
        <v>49</v>
      </c>
      <c r="C161" s="2">
        <v>1287</v>
      </c>
      <c r="D161" s="3">
        <v>1385</v>
      </c>
      <c r="E161" s="4">
        <v>42</v>
      </c>
    </row>
    <row r="162" spans="1:5" ht="15.75" thickBot="1" x14ac:dyDescent="0.3">
      <c r="A162" s="1">
        <v>161</v>
      </c>
      <c r="B162" s="1" t="s">
        <v>48</v>
      </c>
      <c r="C162" s="2">
        <v>1213</v>
      </c>
      <c r="D162" s="3">
        <v>1591</v>
      </c>
      <c r="E162" s="4">
        <v>32</v>
      </c>
    </row>
    <row r="163" spans="1:5" ht="15.75" thickBot="1" x14ac:dyDescent="0.3">
      <c r="A163" s="1">
        <v>162</v>
      </c>
      <c r="B163" s="1" t="s">
        <v>47</v>
      </c>
      <c r="C163" s="2">
        <v>1184</v>
      </c>
      <c r="D163" s="3">
        <v>1374</v>
      </c>
      <c r="E163" s="4">
        <v>39</v>
      </c>
    </row>
    <row r="164" spans="1:5" ht="15.75" thickBot="1" x14ac:dyDescent="0.3">
      <c r="A164" s="1">
        <v>163</v>
      </c>
      <c r="B164" s="1" t="s">
        <v>46</v>
      </c>
      <c r="C164" s="2">
        <v>1109</v>
      </c>
      <c r="D164" s="3">
        <v>1702</v>
      </c>
      <c r="E164" s="4">
        <v>30</v>
      </c>
    </row>
    <row r="165" spans="1:5" ht="15.75" thickBot="1" x14ac:dyDescent="0.3">
      <c r="A165" s="1">
        <v>164</v>
      </c>
      <c r="B165" s="1" t="s">
        <v>45</v>
      </c>
      <c r="C165" s="2">
        <v>1175</v>
      </c>
      <c r="D165" s="3">
        <v>2745</v>
      </c>
      <c r="E165" s="4">
        <v>42</v>
      </c>
    </row>
    <row r="166" spans="1:5" ht="15.75" thickBot="1" x14ac:dyDescent="0.3">
      <c r="A166" s="1">
        <v>165</v>
      </c>
      <c r="B166" s="1" t="s">
        <v>44</v>
      </c>
      <c r="C166" s="2">
        <v>1114</v>
      </c>
      <c r="D166" s="3">
        <v>1044</v>
      </c>
      <c r="E166" s="4">
        <v>31</v>
      </c>
    </row>
    <row r="167" spans="1:5" ht="15.75" thickBot="1" x14ac:dyDescent="0.3">
      <c r="A167" s="1">
        <v>166</v>
      </c>
      <c r="B167" s="1" t="s">
        <v>43</v>
      </c>
      <c r="C167" s="2">
        <v>1068</v>
      </c>
      <c r="D167" s="3">
        <v>1013</v>
      </c>
      <c r="E167" s="4">
        <v>33</v>
      </c>
    </row>
    <row r="168" spans="1:5" ht="15.75" thickBot="1" x14ac:dyDescent="0.3">
      <c r="A168" s="1">
        <v>167</v>
      </c>
      <c r="B168" s="1" t="s">
        <v>42</v>
      </c>
      <c r="C168" s="2">
        <v>1019</v>
      </c>
      <c r="D168" s="3">
        <v>1310</v>
      </c>
      <c r="E168" s="4">
        <v>30</v>
      </c>
    </row>
    <row r="169" spans="1:5" ht="15.75" thickBot="1" x14ac:dyDescent="0.3">
      <c r="A169" s="1">
        <v>168</v>
      </c>
      <c r="B169" s="1" t="s">
        <v>41</v>
      </c>
      <c r="C169" s="2">
        <v>1069</v>
      </c>
      <c r="D169" s="3">
        <v>1148</v>
      </c>
      <c r="E169" s="4">
        <v>28</v>
      </c>
    </row>
    <row r="170" spans="1:5" ht="15.75" thickBot="1" x14ac:dyDescent="0.3">
      <c r="A170" s="1">
        <v>169</v>
      </c>
      <c r="B170" s="1" t="s">
        <v>40</v>
      </c>
      <c r="C170" s="2">
        <v>987</v>
      </c>
      <c r="D170" s="3">
        <v>1038</v>
      </c>
      <c r="E170" s="4">
        <v>27</v>
      </c>
    </row>
    <row r="171" spans="1:5" ht="15.75" thickBot="1" x14ac:dyDescent="0.3">
      <c r="A171" s="1">
        <v>170</v>
      </c>
      <c r="B171" s="1" t="s">
        <v>39</v>
      </c>
      <c r="C171" s="2">
        <v>910</v>
      </c>
      <c r="D171" s="3">
        <v>1226</v>
      </c>
      <c r="E171" s="4">
        <v>30</v>
      </c>
    </row>
    <row r="172" spans="1:5" ht="15.75" thickBot="1" x14ac:dyDescent="0.3">
      <c r="A172" s="1">
        <v>171</v>
      </c>
      <c r="B172" s="1" t="s">
        <v>38</v>
      </c>
      <c r="C172" s="2">
        <v>951</v>
      </c>
      <c r="D172" s="3">
        <v>1129</v>
      </c>
      <c r="E172" s="4">
        <v>27</v>
      </c>
    </row>
    <row r="173" spans="1:5" ht="15.75" thickBot="1" x14ac:dyDescent="0.3">
      <c r="A173" s="1">
        <v>172</v>
      </c>
      <c r="B173" s="1" t="s">
        <v>37</v>
      </c>
      <c r="C173" s="2">
        <v>898</v>
      </c>
      <c r="D173" s="3">
        <v>718</v>
      </c>
      <c r="E173" s="4">
        <v>32</v>
      </c>
    </row>
    <row r="174" spans="1:5" ht="15.75" thickBot="1" x14ac:dyDescent="0.3">
      <c r="A174" s="1">
        <v>173</v>
      </c>
      <c r="B174" s="1" t="s">
        <v>36</v>
      </c>
      <c r="C174" s="2">
        <v>816</v>
      </c>
      <c r="D174" s="3">
        <v>996</v>
      </c>
      <c r="E174" s="4">
        <v>27</v>
      </c>
    </row>
    <row r="175" spans="1:5" ht="15.75" thickBot="1" x14ac:dyDescent="0.3">
      <c r="A175" s="1">
        <v>174</v>
      </c>
      <c r="B175" s="1" t="s">
        <v>35</v>
      </c>
      <c r="C175" s="2">
        <v>833</v>
      </c>
      <c r="D175" s="3">
        <v>1454</v>
      </c>
      <c r="E175" s="4">
        <v>26</v>
      </c>
    </row>
    <row r="176" spans="1:5" ht="15.75" thickBot="1" x14ac:dyDescent="0.3">
      <c r="A176" s="1">
        <v>175</v>
      </c>
      <c r="B176" s="1" t="s">
        <v>34</v>
      </c>
      <c r="C176" s="2">
        <v>822</v>
      </c>
      <c r="D176" s="3">
        <v>1099</v>
      </c>
      <c r="E176" s="4">
        <v>33</v>
      </c>
    </row>
    <row r="177" spans="1:5" ht="15.75" thickBot="1" x14ac:dyDescent="0.3">
      <c r="A177" s="1">
        <v>176</v>
      </c>
      <c r="B177" s="1" t="s">
        <v>33</v>
      </c>
      <c r="C177" s="2">
        <v>791</v>
      </c>
      <c r="D177" s="3">
        <v>779</v>
      </c>
      <c r="E177" s="4">
        <v>34</v>
      </c>
    </row>
    <row r="178" spans="1:5" ht="15.75" thickBot="1" x14ac:dyDescent="0.3">
      <c r="A178" s="1">
        <v>177</v>
      </c>
      <c r="B178" s="1" t="s">
        <v>32</v>
      </c>
      <c r="C178" s="2">
        <v>756</v>
      </c>
      <c r="D178" s="3">
        <v>895</v>
      </c>
      <c r="E178" s="4">
        <v>32</v>
      </c>
    </row>
    <row r="179" spans="1:5" ht="15.75" thickBot="1" x14ac:dyDescent="0.3">
      <c r="A179" s="1">
        <v>178</v>
      </c>
      <c r="B179" s="1" t="s">
        <v>31</v>
      </c>
      <c r="C179" s="2">
        <v>768</v>
      </c>
      <c r="D179" s="3">
        <v>886</v>
      </c>
      <c r="E179" s="4">
        <v>26</v>
      </c>
    </row>
    <row r="180" spans="1:5" ht="15.75" thickBot="1" x14ac:dyDescent="0.3">
      <c r="A180" s="1">
        <v>179</v>
      </c>
      <c r="B180" s="1" t="s">
        <v>30</v>
      </c>
      <c r="C180" s="2">
        <v>781</v>
      </c>
      <c r="D180" s="3">
        <v>623</v>
      </c>
      <c r="E180" s="4">
        <v>30</v>
      </c>
    </row>
    <row r="181" spans="1:5" ht="15.75" thickBot="1" x14ac:dyDescent="0.3">
      <c r="A181" s="1">
        <v>180</v>
      </c>
      <c r="B181" s="1" t="s">
        <v>29</v>
      </c>
      <c r="C181" s="2">
        <v>775</v>
      </c>
      <c r="D181" s="3">
        <v>720</v>
      </c>
      <c r="E181" s="4">
        <v>28</v>
      </c>
    </row>
    <row r="182" spans="1:5" ht="15.75" thickBot="1" x14ac:dyDescent="0.3">
      <c r="A182" s="1">
        <v>181</v>
      </c>
      <c r="B182" s="1" t="s">
        <v>28</v>
      </c>
      <c r="C182" s="2">
        <v>708</v>
      </c>
      <c r="D182" s="3">
        <v>1032</v>
      </c>
      <c r="E182" s="4">
        <v>24</v>
      </c>
    </row>
    <row r="183" spans="1:5" ht="15.75" thickBot="1" x14ac:dyDescent="0.3">
      <c r="A183" s="1">
        <v>182</v>
      </c>
      <c r="B183" s="1" t="s">
        <v>27</v>
      </c>
      <c r="C183" s="2">
        <v>687</v>
      </c>
      <c r="D183" s="3">
        <v>935</v>
      </c>
      <c r="E183" s="4">
        <v>24</v>
      </c>
    </row>
    <row r="184" spans="1:5" ht="15.75" thickBot="1" x14ac:dyDescent="0.3">
      <c r="A184" s="1">
        <v>183</v>
      </c>
      <c r="B184" s="1" t="s">
        <v>26</v>
      </c>
      <c r="C184" s="2">
        <v>643</v>
      </c>
      <c r="D184" s="3">
        <v>903</v>
      </c>
      <c r="E184" s="4">
        <v>27</v>
      </c>
    </row>
    <row r="185" spans="1:5" ht="15.75" thickBot="1" x14ac:dyDescent="0.3">
      <c r="A185" s="1">
        <v>184</v>
      </c>
      <c r="B185" s="1" t="s">
        <v>25</v>
      </c>
      <c r="C185" s="2">
        <v>601</v>
      </c>
      <c r="D185" s="3">
        <v>1034</v>
      </c>
      <c r="E185" s="4">
        <v>28</v>
      </c>
    </row>
    <row r="186" spans="1:5" ht="15.75" thickBot="1" x14ac:dyDescent="0.3">
      <c r="A186" s="1">
        <v>185</v>
      </c>
      <c r="B186" s="1" t="s">
        <v>24</v>
      </c>
      <c r="C186" s="2">
        <v>607</v>
      </c>
      <c r="D186" s="3">
        <v>1060</v>
      </c>
      <c r="E186" s="4">
        <v>37</v>
      </c>
    </row>
    <row r="187" spans="1:5" ht="15.75" thickBot="1" x14ac:dyDescent="0.3">
      <c r="A187" s="1">
        <v>186</v>
      </c>
      <c r="B187" s="1" t="s">
        <v>23</v>
      </c>
      <c r="C187" s="2">
        <v>672</v>
      </c>
      <c r="D187" s="3">
        <v>1092</v>
      </c>
      <c r="E187" s="4">
        <v>33</v>
      </c>
    </row>
    <row r="188" spans="1:5" ht="15.75" thickBot="1" x14ac:dyDescent="0.3">
      <c r="A188" s="1">
        <v>187</v>
      </c>
      <c r="B188" s="1" t="s">
        <v>22</v>
      </c>
      <c r="C188" s="2">
        <v>621</v>
      </c>
      <c r="D188" s="3">
        <v>982</v>
      </c>
      <c r="E188" s="4">
        <v>31</v>
      </c>
    </row>
    <row r="189" spans="1:5" ht="15.75" thickBot="1" x14ac:dyDescent="0.3">
      <c r="A189" s="1">
        <v>188</v>
      </c>
      <c r="B189" s="1" t="s">
        <v>21</v>
      </c>
      <c r="C189" s="2">
        <v>593</v>
      </c>
      <c r="D189" s="3">
        <v>1203</v>
      </c>
      <c r="E189" s="4">
        <v>30</v>
      </c>
    </row>
    <row r="190" spans="1:5" ht="15.75" thickBot="1" x14ac:dyDescent="0.3">
      <c r="A190" s="1">
        <v>189</v>
      </c>
      <c r="B190" s="1" t="s">
        <v>20</v>
      </c>
      <c r="C190" s="2">
        <v>576</v>
      </c>
      <c r="D190" s="3">
        <v>1145</v>
      </c>
      <c r="E190" s="4">
        <v>31</v>
      </c>
    </row>
    <row r="191" spans="1:5" ht="15.75" thickBot="1" x14ac:dyDescent="0.3">
      <c r="A191" s="1">
        <v>190</v>
      </c>
      <c r="B191" s="1" t="s">
        <v>19</v>
      </c>
      <c r="C191" s="2">
        <v>551</v>
      </c>
      <c r="D191" s="3">
        <v>1078</v>
      </c>
      <c r="E191" s="4">
        <v>28</v>
      </c>
    </row>
    <row r="192" spans="1:5" ht="15.75" thickBot="1" x14ac:dyDescent="0.3">
      <c r="A192" s="1">
        <v>191</v>
      </c>
      <c r="B192" s="1" t="s">
        <v>18</v>
      </c>
      <c r="C192" s="2">
        <v>483</v>
      </c>
      <c r="D192" s="3">
        <v>1009</v>
      </c>
      <c r="E192" s="4">
        <v>27</v>
      </c>
    </row>
    <row r="193" spans="1:5" ht="15.75" thickBot="1" x14ac:dyDescent="0.3">
      <c r="A193" s="1">
        <v>192</v>
      </c>
      <c r="B193" s="1" t="s">
        <v>17</v>
      </c>
      <c r="C193" s="2">
        <v>492</v>
      </c>
      <c r="D193" s="3">
        <v>1060</v>
      </c>
      <c r="E193" s="4">
        <v>27</v>
      </c>
    </row>
    <row r="194" spans="1:5" ht="15.75" thickBot="1" x14ac:dyDescent="0.3">
      <c r="A194" s="1">
        <v>193</v>
      </c>
      <c r="B194" s="1" t="s">
        <v>16</v>
      </c>
      <c r="C194" s="2">
        <v>552</v>
      </c>
      <c r="D194" s="3">
        <v>1185</v>
      </c>
      <c r="E194" s="4">
        <v>30</v>
      </c>
    </row>
    <row r="195" spans="1:5" ht="15.75" thickBot="1" x14ac:dyDescent="0.3">
      <c r="A195" s="1">
        <v>194</v>
      </c>
      <c r="B195" s="1" t="s">
        <v>15</v>
      </c>
      <c r="C195" s="2">
        <v>561</v>
      </c>
      <c r="D195" s="3">
        <v>1102</v>
      </c>
      <c r="E195" s="4">
        <v>27</v>
      </c>
    </row>
    <row r="196" spans="1:5" ht="15.75" thickBot="1" x14ac:dyDescent="0.3">
      <c r="A196" s="1">
        <v>195</v>
      </c>
      <c r="B196" s="1" t="s">
        <v>14</v>
      </c>
      <c r="C196" s="2">
        <v>498</v>
      </c>
      <c r="D196" s="3">
        <v>1007</v>
      </c>
      <c r="E196" s="4">
        <v>30</v>
      </c>
    </row>
    <row r="197" spans="1:5" ht="15.75" thickBot="1" x14ac:dyDescent="0.3">
      <c r="A197" s="1">
        <v>196</v>
      </c>
      <c r="B197" s="1" t="s">
        <v>13</v>
      </c>
      <c r="C197" s="2">
        <v>472</v>
      </c>
      <c r="D197" s="3">
        <v>843</v>
      </c>
      <c r="E197" s="4">
        <v>26</v>
      </c>
    </row>
    <row r="198" spans="1:5" ht="15.75" thickBot="1" x14ac:dyDescent="0.3">
      <c r="A198" s="1">
        <v>197</v>
      </c>
      <c r="B198" s="1" t="s">
        <v>12</v>
      </c>
      <c r="C198" s="2">
        <v>461</v>
      </c>
      <c r="D198" s="3">
        <v>769</v>
      </c>
      <c r="E198" s="4">
        <v>30</v>
      </c>
    </row>
    <row r="199" spans="1:5" ht="15.75" thickBot="1" x14ac:dyDescent="0.3">
      <c r="A199" s="1">
        <v>198</v>
      </c>
      <c r="B199" s="1" t="s">
        <v>11</v>
      </c>
      <c r="C199" s="2">
        <v>403</v>
      </c>
      <c r="D199" s="3">
        <v>600</v>
      </c>
      <c r="E199" s="4">
        <v>28</v>
      </c>
    </row>
    <row r="200" spans="1:5" ht="15.75" thickBot="1" x14ac:dyDescent="0.3">
      <c r="A200" s="1">
        <v>199</v>
      </c>
      <c r="B200" s="1" t="s">
        <v>10</v>
      </c>
      <c r="C200" s="2">
        <v>455</v>
      </c>
      <c r="D200" s="3">
        <v>841</v>
      </c>
      <c r="E200" s="4">
        <v>29</v>
      </c>
    </row>
    <row r="201" spans="1:5" ht="15.75" thickBot="1" x14ac:dyDescent="0.3">
      <c r="A201" s="1">
        <v>200</v>
      </c>
      <c r="B201" s="1" t="s">
        <v>9</v>
      </c>
      <c r="C201" s="2">
        <v>539</v>
      </c>
      <c r="D201" s="3">
        <v>696</v>
      </c>
      <c r="E201" s="4">
        <v>27</v>
      </c>
    </row>
    <row r="202" spans="1:5" ht="15.75" thickBot="1" x14ac:dyDescent="0.3">
      <c r="A202" s="1">
        <v>201</v>
      </c>
      <c r="B202" s="1" t="s">
        <v>8</v>
      </c>
      <c r="C202" s="2">
        <v>418</v>
      </c>
      <c r="D202" s="3">
        <v>612</v>
      </c>
      <c r="E202" s="4">
        <v>29</v>
      </c>
    </row>
    <row r="203" spans="1:5" ht="15.75" thickBot="1" x14ac:dyDescent="0.3">
      <c r="A203" s="1">
        <v>202</v>
      </c>
      <c r="B203" s="1" t="s">
        <v>7</v>
      </c>
      <c r="C203" s="2">
        <v>492</v>
      </c>
      <c r="D203" s="3">
        <v>592</v>
      </c>
      <c r="E203" s="4">
        <v>26</v>
      </c>
    </row>
    <row r="204" spans="1:5" ht="15.75" thickBot="1" x14ac:dyDescent="0.3">
      <c r="A204" s="1">
        <v>203</v>
      </c>
      <c r="B204" s="1" t="s">
        <v>6</v>
      </c>
      <c r="C204" s="2">
        <v>481</v>
      </c>
      <c r="D204" s="3">
        <v>602</v>
      </c>
      <c r="E204" s="4">
        <v>29</v>
      </c>
    </row>
    <row r="205" spans="1:5" ht="15.75" thickBot="1" x14ac:dyDescent="0.3">
      <c r="A205" s="1">
        <v>204</v>
      </c>
      <c r="B205" s="1" t="s">
        <v>5</v>
      </c>
      <c r="C205" s="2">
        <v>419</v>
      </c>
      <c r="D205" s="3">
        <v>626</v>
      </c>
      <c r="E205" s="4">
        <v>27</v>
      </c>
    </row>
    <row r="206" spans="1:5" ht="15.75" thickBot="1" x14ac:dyDescent="0.3">
      <c r="A206" s="1">
        <v>205</v>
      </c>
      <c r="B206" s="1" t="s">
        <v>4</v>
      </c>
      <c r="C206" s="2">
        <v>390</v>
      </c>
      <c r="D206" s="3">
        <v>511</v>
      </c>
      <c r="E206" s="4">
        <v>25</v>
      </c>
    </row>
    <row r="207" spans="1:5" ht="15.75" thickBot="1" x14ac:dyDescent="0.3">
      <c r="A207" s="1">
        <v>206</v>
      </c>
      <c r="B207" s="1" t="s">
        <v>3</v>
      </c>
      <c r="C207" s="2">
        <v>379</v>
      </c>
      <c r="D207" s="3">
        <v>570</v>
      </c>
      <c r="E207" s="4">
        <v>23</v>
      </c>
    </row>
    <row r="208" spans="1:5" ht="15.75" thickBot="1" x14ac:dyDescent="0.3">
      <c r="A208" s="1">
        <v>207</v>
      </c>
      <c r="B208" s="1" t="s">
        <v>2</v>
      </c>
      <c r="C208" s="2">
        <v>477</v>
      </c>
      <c r="D208" s="3">
        <v>557</v>
      </c>
      <c r="E208" s="4">
        <v>25</v>
      </c>
    </row>
    <row r="209" spans="1:6" ht="15.75" thickBot="1" x14ac:dyDescent="0.3">
      <c r="A209" s="1">
        <v>208</v>
      </c>
      <c r="B209" s="1" t="s">
        <v>1</v>
      </c>
      <c r="C209" s="2">
        <v>468</v>
      </c>
      <c r="D209" s="3">
        <v>596</v>
      </c>
      <c r="E209" s="4">
        <v>24</v>
      </c>
    </row>
    <row r="210" spans="1:6" ht="15.75" thickBot="1" x14ac:dyDescent="0.3">
      <c r="A210" s="1">
        <v>209</v>
      </c>
      <c r="B210" s="1" t="s">
        <v>0</v>
      </c>
      <c r="C210" s="2">
        <v>421</v>
      </c>
      <c r="D210" s="3">
        <v>561</v>
      </c>
      <c r="E210" s="4">
        <v>25</v>
      </c>
    </row>
    <row r="211" spans="1:6" x14ac:dyDescent="0.25">
      <c r="C211">
        <f>SUM(C2:C210)</f>
        <v>338087</v>
      </c>
      <c r="D211">
        <f>SUM(D2:D210)</f>
        <v>323768</v>
      </c>
      <c r="E211">
        <f>SUM(E2:E210)</f>
        <v>4972</v>
      </c>
      <c r="F211">
        <f>D211+E211</f>
        <v>328740</v>
      </c>
    </row>
    <row r="212" spans="1:6" x14ac:dyDescent="0.25">
      <c r="D212">
        <f>D211/C211</f>
        <v>0.95764699618737192</v>
      </c>
      <c r="E212">
        <f>E211/C211</f>
        <v>1.4706273828925691E-2</v>
      </c>
      <c r="F212">
        <f>E211/F211</f>
        <v>1.5124414430857212E-2</v>
      </c>
    </row>
    <row r="213" spans="1:6" x14ac:dyDescent="0.25">
      <c r="D213">
        <f>D212+E212</f>
        <v>0.97235327001629757</v>
      </c>
      <c r="F213">
        <f>D211/F211</f>
        <v>0.98487558556914279</v>
      </c>
    </row>
    <row r="214" spans="1:6" x14ac:dyDescent="0.25">
      <c r="F214">
        <f>F212+F213</f>
        <v>1</v>
      </c>
    </row>
    <row r="215" spans="1:6" x14ac:dyDescent="0.25">
      <c r="A215" t="s">
        <v>210</v>
      </c>
      <c r="B215" t="s">
        <v>211</v>
      </c>
      <c r="C215" t="s">
        <v>212</v>
      </c>
      <c r="D215" t="s">
        <v>213</v>
      </c>
    </row>
    <row r="216" spans="1:6" x14ac:dyDescent="0.25">
      <c r="A216">
        <v>210</v>
      </c>
      <c r="B216">
        <f xml:space="preserve"> 0.00004*A216^4 - 0.0174*A216^3 + 2.0888*A216^2 - 43.481*A216</f>
        <v>-363.92999999998392</v>
      </c>
      <c r="C216">
        <f xml:space="preserve"> 0.00000002*A216^5 + 0.00003*A216^4 - 0.0153*A216^3 + 1.9359*A216^2 - 39.903*A216</f>
        <v>1812.7620000000225</v>
      </c>
      <c r="D216">
        <f xml:space="preserve"> -0.000000006*A216^6 + 0.000004*A216^5 - 0.0009*A216^4 + 0.0888*A216^3 - 3.378*A216^2 + 59.787*A216 - 262.52</f>
        <v>54414.423999999919</v>
      </c>
    </row>
    <row r="217" spans="1:6" x14ac:dyDescent="0.25">
      <c r="A217">
        <v>211</v>
      </c>
      <c r="B217">
        <f t="shared" ref="B217:B229" si="0" xml:space="preserve"> 0.00004*A217^4 - 0.0174*A217^3 + 2.0888*A217^2 - 43.481*A217</f>
        <v>-348.64795999999296</v>
      </c>
      <c r="C217">
        <f t="shared" ref="C217:C229" si="1" xml:space="preserve"> 0.00000002*A217^5 + 0.00003*A217^4 - 0.0153*A217^3 + 1.9359*A217^2 - 39.903*A217</f>
        <v>1869.6538710200075</v>
      </c>
      <c r="D217">
        <f t="shared" ref="D217:D229" si="2" xml:space="preserve"> -0.000000006*A217^6 + 0.000004*A217^5 - 0.0009*A217^4 + 0.0888*A217^3 - 3.378*A217^2 + 59.787*A217 - 262.52</f>
        <v>55667.345307434174</v>
      </c>
    </row>
    <row r="218" spans="1:6" x14ac:dyDescent="0.25">
      <c r="A218">
        <v>212</v>
      </c>
      <c r="B218">
        <f xml:space="preserve"> 0.00004*A218^4 - 0.0174*A218^3 + 2.0888*A218^2 - 43.481*A218</f>
        <v>-329.84655999996721</v>
      </c>
      <c r="C218">
        <f t="shared" si="1"/>
        <v>1930.8329766400002</v>
      </c>
      <c r="D218">
        <f t="shared" si="2"/>
        <v>56939.836221696263</v>
      </c>
    </row>
    <row r="219" spans="1:6" x14ac:dyDescent="0.25">
      <c r="A219">
        <v>213</v>
      </c>
      <c r="B219">
        <f t="shared" si="0"/>
        <v>-307.42715999996835</v>
      </c>
      <c r="C219">
        <f t="shared" si="1"/>
        <v>1996.4134758600194</v>
      </c>
      <c r="D219">
        <f t="shared" si="2"/>
        <v>58231.785001546174</v>
      </c>
    </row>
    <row r="220" spans="1:6" x14ac:dyDescent="0.25">
      <c r="A220">
        <v>214</v>
      </c>
      <c r="B220">
        <f t="shared" si="0"/>
        <v>-281.29015999998228</v>
      </c>
      <c r="C220">
        <f t="shared" si="1"/>
        <v>2066.510756480011</v>
      </c>
      <c r="D220">
        <f t="shared" si="2"/>
        <v>59543.062985984012</v>
      </c>
    </row>
    <row r="221" spans="1:6" x14ac:dyDescent="0.25">
      <c r="A221">
        <v>215</v>
      </c>
      <c r="B221">
        <f t="shared" si="0"/>
        <v>-251.33499999997002</v>
      </c>
      <c r="C221">
        <f t="shared" si="1"/>
        <v>2141.2414375000117</v>
      </c>
      <c r="D221">
        <f t="shared" si="2"/>
        <v>60873.524156249921</v>
      </c>
    </row>
    <row r="222" spans="1:6" x14ac:dyDescent="0.25">
      <c r="A222">
        <v>216</v>
      </c>
      <c r="B222">
        <f t="shared" si="0"/>
        <v>-217.46015999998053</v>
      </c>
      <c r="C222">
        <f t="shared" si="1"/>
        <v>2220.7233715199945</v>
      </c>
      <c r="D222">
        <f t="shared" si="2"/>
        <v>62223.004693503892</v>
      </c>
    </row>
    <row r="223" spans="1:6" x14ac:dyDescent="0.25">
      <c r="A223">
        <v>217</v>
      </c>
      <c r="B223">
        <f t="shared" si="0"/>
        <v>-179.56315999996878</v>
      </c>
      <c r="C223">
        <f t="shared" si="1"/>
        <v>2305.0756471400109</v>
      </c>
      <c r="D223">
        <f t="shared" si="2"/>
        <v>63591.322532185863</v>
      </c>
    </row>
    <row r="224" spans="1:6" x14ac:dyDescent="0.25">
      <c r="A224">
        <v>218</v>
      </c>
      <c r="B224">
        <f t="shared" si="0"/>
        <v>-137.54055999998673</v>
      </c>
      <c r="C224">
        <f t="shared" si="1"/>
        <v>2394.4185913600013</v>
      </c>
      <c r="D224">
        <f t="shared" si="2"/>
        <v>64978.276909056061</v>
      </c>
    </row>
    <row r="225" spans="1:4" x14ac:dyDescent="0.25">
      <c r="A225">
        <v>219</v>
      </c>
      <c r="B225">
        <f t="shared" si="0"/>
        <v>-91.287959999979648</v>
      </c>
      <c r="C225">
        <f t="shared" si="1"/>
        <v>2488.8737719799956</v>
      </c>
      <c r="D225">
        <f t="shared" si="2"/>
        <v>66383.647907913823</v>
      </c>
    </row>
    <row r="226" spans="1:4" x14ac:dyDescent="0.25">
      <c r="A226">
        <v>220</v>
      </c>
      <c r="B226">
        <f t="shared" si="0"/>
        <v>-40.699999999975262</v>
      </c>
      <c r="C226">
        <f t="shared" si="1"/>
        <v>2588.5640000000021</v>
      </c>
      <c r="D226">
        <f t="shared" si="2"/>
        <v>67807.195999999705</v>
      </c>
    </row>
    <row r="227" spans="1:4" x14ac:dyDescent="0.25">
      <c r="A227">
        <v>221</v>
      </c>
      <c r="B227">
        <f t="shared" si="0"/>
        <v>14.329640000003565</v>
      </c>
      <c r="C227">
        <f t="shared" si="1"/>
        <v>2693.613332019997</v>
      </c>
      <c r="D227">
        <f t="shared" si="2"/>
        <v>69248.661580073895</v>
      </c>
    </row>
    <row r="228" spans="1:4" x14ac:dyDescent="0.25">
      <c r="A228">
        <v>222</v>
      </c>
      <c r="B228">
        <f t="shared" si="0"/>
        <v>73.908240000009755</v>
      </c>
      <c r="C228">
        <f t="shared" si="1"/>
        <v>2804.1470726400003</v>
      </c>
      <c r="D228">
        <f t="shared" si="2"/>
        <v>70707.764498176213</v>
      </c>
    </row>
    <row r="229" spans="1:4" x14ac:dyDescent="0.25">
      <c r="A229">
        <v>223</v>
      </c>
      <c r="B229">
        <f t="shared" si="0"/>
        <v>138.14404000001923</v>
      </c>
      <c r="C229">
        <f t="shared" si="1"/>
        <v>2920.2917768599928</v>
      </c>
      <c r="D229">
        <f t="shared" si="2"/>
        <v>72184.203587066149</v>
      </c>
    </row>
  </sheetData>
  <sortState xmlns:xlrd2="http://schemas.microsoft.com/office/spreadsheetml/2017/richdata2" ref="A2:E220">
    <sortCondition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25"/>
  <sheetViews>
    <sheetView workbookViewId="0">
      <selection activeCell="J28" sqref="J28"/>
    </sheetView>
  </sheetViews>
  <sheetFormatPr defaultRowHeight="15" x14ac:dyDescent="0.25"/>
  <cols>
    <col min="12" max="12" width="22.7109375" bestFit="1" customWidth="1"/>
  </cols>
  <sheetData>
    <row r="1" spans="1:13" x14ac:dyDescent="0.25">
      <c r="A1" t="s">
        <v>224</v>
      </c>
      <c r="B1" t="s">
        <v>232</v>
      </c>
      <c r="C1" t="s">
        <v>221</v>
      </c>
      <c r="D1" t="s">
        <v>214</v>
      </c>
      <c r="H1" t="s">
        <v>215</v>
      </c>
      <c r="I1" s="32">
        <v>2222171.0397739494</v>
      </c>
      <c r="L1" t="s">
        <v>214</v>
      </c>
    </row>
    <row r="2" spans="1:13" x14ac:dyDescent="0.25">
      <c r="A2" s="1">
        <v>1</v>
      </c>
      <c r="B2" s="32">
        <v>3</v>
      </c>
      <c r="C2">
        <f>$I$1*(EXP(-((A2-$I$2)^2)/(2*$I$3^2)))</f>
        <v>7.8387211294153597E-7</v>
      </c>
      <c r="D2">
        <f>(B2-C2)^2</f>
        <v>8.9999952967679366</v>
      </c>
      <c r="H2" t="s">
        <v>222</v>
      </c>
      <c r="I2">
        <v>117.88780806657074</v>
      </c>
      <c r="L2" s="22">
        <f>SUM(D:D)</f>
        <v>6589501881077.04</v>
      </c>
      <c r="M2" t="s">
        <v>231</v>
      </c>
    </row>
    <row r="3" spans="1:13" x14ac:dyDescent="0.25">
      <c r="A3" s="1">
        <v>2</v>
      </c>
      <c r="B3" s="32">
        <v>3</v>
      </c>
      <c r="C3">
        <f t="shared" ref="C3:C66" si="0">$I$1*(EXP(-((A3-$I$2)^2)/(2*$I$3^2)))</f>
        <v>1.2776205964790126E-6</v>
      </c>
      <c r="D3">
        <f t="shared" ref="D3:D66" si="1">(B3-C3)^2</f>
        <v>8.999992334278053</v>
      </c>
      <c r="H3" t="s">
        <v>223</v>
      </c>
      <c r="I3">
        <v>15.435387420450713</v>
      </c>
      <c r="M3" s="39">
        <f>RSQ(C2:C210,B2:B210)</f>
        <v>0.98410407482319806</v>
      </c>
    </row>
    <row r="4" spans="1:13" x14ac:dyDescent="0.25">
      <c r="A4" s="1">
        <v>3</v>
      </c>
      <c r="B4" s="32">
        <v>4</v>
      </c>
      <c r="C4">
        <f t="shared" si="0"/>
        <v>2.0736514116919736E-6</v>
      </c>
      <c r="D4">
        <f t="shared" si="1"/>
        <v>15.999983410793009</v>
      </c>
    </row>
    <row r="5" spans="1:13" x14ac:dyDescent="0.25">
      <c r="A5" s="1">
        <v>4</v>
      </c>
      <c r="B5" s="32">
        <v>4</v>
      </c>
      <c r="C5">
        <f t="shared" si="0"/>
        <v>3.3515581285839352E-6</v>
      </c>
      <c r="D5">
        <f t="shared" si="1"/>
        <v>15.999973187546203</v>
      </c>
      <c r="H5" s="32"/>
      <c r="I5" s="32"/>
    </row>
    <row r="6" spans="1:13" x14ac:dyDescent="0.25">
      <c r="A6" s="1">
        <v>5</v>
      </c>
      <c r="B6" s="32">
        <v>5</v>
      </c>
      <c r="C6">
        <f t="shared" si="0"/>
        <v>5.394297786673871E-6</v>
      </c>
      <c r="D6">
        <f t="shared" si="1"/>
        <v>24.999946057051236</v>
      </c>
    </row>
    <row r="7" spans="1:13" x14ac:dyDescent="0.25">
      <c r="A7" s="1">
        <v>6</v>
      </c>
      <c r="B7" s="32">
        <v>6</v>
      </c>
      <c r="C7">
        <f t="shared" si="0"/>
        <v>8.6457014809846694E-6</v>
      </c>
      <c r="D7">
        <f>(B7-C7)^2</f>
        <v>35.999896251656978</v>
      </c>
    </row>
    <row r="8" spans="1:13" x14ac:dyDescent="0.25">
      <c r="A8" s="1">
        <v>7</v>
      </c>
      <c r="B8" s="32">
        <v>7</v>
      </c>
      <c r="C8">
        <f t="shared" si="0"/>
        <v>1.3798844220433021E-5</v>
      </c>
      <c r="D8">
        <f t="shared" si="1"/>
        <v>48.999806816371326</v>
      </c>
    </row>
    <row r="9" spans="1:13" x14ac:dyDescent="0.25">
      <c r="A9" s="1">
        <v>8</v>
      </c>
      <c r="B9" s="32">
        <v>7</v>
      </c>
      <c r="C9">
        <f t="shared" si="0"/>
        <v>2.1931197430029516E-5</v>
      </c>
      <c r="D9">
        <f t="shared" si="1"/>
        <v>48.99969296371696</v>
      </c>
    </row>
    <row r="10" spans="1:13" x14ac:dyDescent="0.25">
      <c r="A10" s="1">
        <v>9</v>
      </c>
      <c r="B10" s="32">
        <v>8</v>
      </c>
      <c r="C10">
        <f t="shared" si="0"/>
        <v>3.4710361309934748E-5</v>
      </c>
      <c r="D10">
        <f t="shared" si="1"/>
        <v>63.999444635423856</v>
      </c>
    </row>
    <row r="11" spans="1:13" x14ac:dyDescent="0.25">
      <c r="A11" s="1">
        <v>10</v>
      </c>
      <c r="B11" s="32">
        <v>10</v>
      </c>
      <c r="C11">
        <f t="shared" si="0"/>
        <v>5.4705763210023818E-5</v>
      </c>
      <c r="D11">
        <f t="shared" si="1"/>
        <v>99.998905887728512</v>
      </c>
    </row>
    <row r="12" spans="1:13" x14ac:dyDescent="0.25">
      <c r="A12" s="1">
        <v>11</v>
      </c>
      <c r="B12" s="32">
        <v>12</v>
      </c>
      <c r="C12">
        <f t="shared" si="0"/>
        <v>8.5858675663358654E-5</v>
      </c>
      <c r="D12">
        <f t="shared" si="1"/>
        <v>143.99793939915577</v>
      </c>
    </row>
    <row r="13" spans="1:13" x14ac:dyDescent="0.25">
      <c r="A13" s="1">
        <v>12</v>
      </c>
      <c r="B13" s="32">
        <v>13</v>
      </c>
      <c r="C13">
        <f t="shared" si="0"/>
        <v>1.3418761887175009E-4</v>
      </c>
      <c r="D13">
        <f t="shared" si="1"/>
        <v>168.99651113991564</v>
      </c>
    </row>
    <row r="14" spans="1:13" x14ac:dyDescent="0.25">
      <c r="A14" s="1">
        <v>13</v>
      </c>
      <c r="B14" s="32">
        <v>15</v>
      </c>
      <c r="C14">
        <f t="shared" si="0"/>
        <v>2.088420101481098E-4</v>
      </c>
      <c r="D14">
        <f t="shared" si="1"/>
        <v>224.99373478331054</v>
      </c>
    </row>
    <row r="15" spans="1:13" x14ac:dyDescent="0.25">
      <c r="A15" s="1">
        <v>14</v>
      </c>
      <c r="B15" s="32">
        <v>18</v>
      </c>
      <c r="C15">
        <f t="shared" si="0"/>
        <v>3.2366850366508424E-4</v>
      </c>
      <c r="D15">
        <f t="shared" si="1"/>
        <v>323.9883480386294</v>
      </c>
    </row>
    <row r="16" spans="1:13" x14ac:dyDescent="0.25">
      <c r="A16" s="1">
        <v>15</v>
      </c>
      <c r="B16" s="32">
        <v>23</v>
      </c>
      <c r="C16">
        <f t="shared" si="0"/>
        <v>4.9952838619353663E-4</v>
      </c>
      <c r="D16">
        <f t="shared" si="1"/>
        <v>528.9770219437637</v>
      </c>
    </row>
    <row r="17" spans="1:4" x14ac:dyDescent="0.25">
      <c r="A17" s="1">
        <v>16</v>
      </c>
      <c r="B17" s="32">
        <v>24</v>
      </c>
      <c r="C17">
        <f t="shared" si="0"/>
        <v>7.6770976017894095E-4</v>
      </c>
      <c r="D17">
        <f t="shared" si="1"/>
        <v>575.96315052088971</v>
      </c>
    </row>
    <row r="18" spans="1:4" x14ac:dyDescent="0.25">
      <c r="A18" s="1">
        <v>17</v>
      </c>
      <c r="B18" s="32">
        <v>29</v>
      </c>
      <c r="C18">
        <f t="shared" si="0"/>
        <v>1.1749276074279366E-3</v>
      </c>
      <c r="D18">
        <f t="shared" si="1"/>
        <v>840.93185557922413</v>
      </c>
    </row>
    <row r="19" spans="1:4" x14ac:dyDescent="0.25">
      <c r="A19" s="1">
        <v>18</v>
      </c>
      <c r="B19" s="32">
        <v>33</v>
      </c>
      <c r="C19">
        <f t="shared" si="0"/>
        <v>1.7906153877218765E-3</v>
      </c>
      <c r="D19">
        <f t="shared" si="1"/>
        <v>1088.8818225907139</v>
      </c>
    </row>
    <row r="20" spans="1:4" x14ac:dyDescent="0.25">
      <c r="A20" s="1">
        <v>19</v>
      </c>
      <c r="B20" s="32">
        <v>36</v>
      </c>
      <c r="C20">
        <f t="shared" si="0"/>
        <v>2.7175070102735729E-3</v>
      </c>
      <c r="D20">
        <f t="shared" si="1"/>
        <v>1295.8043468801045</v>
      </c>
    </row>
    <row r="21" spans="1:4" x14ac:dyDescent="0.25">
      <c r="A21" s="1">
        <v>20</v>
      </c>
      <c r="B21" s="32">
        <v>42</v>
      </c>
      <c r="C21">
        <f t="shared" si="0"/>
        <v>4.1069195064918551E-3</v>
      </c>
      <c r="D21">
        <f t="shared" si="1"/>
        <v>1763.6550356282426</v>
      </c>
    </row>
    <row r="22" spans="1:4" x14ac:dyDescent="0.25">
      <c r="A22" s="1">
        <v>21</v>
      </c>
      <c r="B22" s="32">
        <v>47</v>
      </c>
      <c r="C22">
        <f t="shared" si="0"/>
        <v>6.1807171027076892E-3</v>
      </c>
      <c r="D22">
        <f t="shared" si="1"/>
        <v>2208.4190507936091</v>
      </c>
    </row>
    <row r="23" spans="1:4" x14ac:dyDescent="0.25">
      <c r="A23" s="1">
        <v>22</v>
      </c>
      <c r="B23" s="32">
        <v>55</v>
      </c>
      <c r="C23">
        <f t="shared" si="0"/>
        <v>9.2627234544473969E-3</v>
      </c>
      <c r="D23">
        <f t="shared" si="1"/>
        <v>3023.9811862180563</v>
      </c>
    </row>
    <row r="24" spans="1:4" x14ac:dyDescent="0.25">
      <c r="A24" s="1">
        <v>23</v>
      </c>
      <c r="B24" s="32">
        <v>62</v>
      </c>
      <c r="C24">
        <f t="shared" si="0"/>
        <v>1.3823425848657703E-2</v>
      </c>
      <c r="D24">
        <f t="shared" si="1"/>
        <v>3842.2860862818688</v>
      </c>
    </row>
    <row r="25" spans="1:4" x14ac:dyDescent="0.25">
      <c r="A25" s="1">
        <v>24</v>
      </c>
      <c r="B25" s="32">
        <v>70</v>
      </c>
      <c r="C25">
        <f t="shared" si="0"/>
        <v>2.0543282269797982E-2</v>
      </c>
      <c r="D25">
        <f t="shared" si="1"/>
        <v>4897.1243625086745</v>
      </c>
    </row>
    <row r="26" spans="1:4" x14ac:dyDescent="0.25">
      <c r="A26" s="1">
        <v>25</v>
      </c>
      <c r="B26" s="32">
        <v>80</v>
      </c>
      <c r="C26">
        <f t="shared" si="0"/>
        <v>3.0401928750660553E-2</v>
      </c>
      <c r="D26">
        <f t="shared" si="1"/>
        <v>6395.1366156771655</v>
      </c>
    </row>
    <row r="27" spans="1:4" x14ac:dyDescent="0.25">
      <c r="A27" s="1">
        <v>26</v>
      </c>
      <c r="B27" s="32">
        <v>90</v>
      </c>
      <c r="C27">
        <f t="shared" si="0"/>
        <v>4.4803258123010635E-2</v>
      </c>
      <c r="D27">
        <f t="shared" si="1"/>
        <v>8091.9374208697964</v>
      </c>
    </row>
    <row r="28" spans="1:4" x14ac:dyDescent="0.25">
      <c r="A28" s="1">
        <v>27</v>
      </c>
      <c r="B28" s="32">
        <v>104</v>
      </c>
      <c r="C28">
        <f t="shared" si="0"/>
        <v>6.5749917902624952E-2</v>
      </c>
      <c r="D28">
        <f t="shared" si="1"/>
        <v>10802.328340127959</v>
      </c>
    </row>
    <row r="29" spans="1:4" x14ac:dyDescent="0.25">
      <c r="A29" s="1">
        <v>28</v>
      </c>
      <c r="B29" s="32">
        <v>121</v>
      </c>
      <c r="C29">
        <f t="shared" si="0"/>
        <v>9.6085529894311836E-2</v>
      </c>
      <c r="D29">
        <f t="shared" si="1"/>
        <v>14617.756534194632</v>
      </c>
    </row>
    <row r="30" spans="1:4" x14ac:dyDescent="0.25">
      <c r="A30" s="1">
        <v>29</v>
      </c>
      <c r="B30" s="32">
        <v>138</v>
      </c>
      <c r="C30">
        <f t="shared" si="0"/>
        <v>0.13982921556378114</v>
      </c>
      <c r="D30">
        <f t="shared" si="1"/>
        <v>19005.426688713917</v>
      </c>
    </row>
    <row r="31" spans="1:4" x14ac:dyDescent="0.25">
      <c r="A31" s="1">
        <v>30</v>
      </c>
      <c r="B31" s="32">
        <v>157</v>
      </c>
      <c r="C31">
        <f t="shared" si="0"/>
        <v>0.20263525633535048</v>
      </c>
      <c r="D31">
        <f t="shared" si="1"/>
        <v>24585.413590557808</v>
      </c>
    </row>
    <row r="32" spans="1:4" x14ac:dyDescent="0.25">
      <c r="A32" s="1">
        <v>31</v>
      </c>
      <c r="B32" s="32">
        <v>176</v>
      </c>
      <c r="C32">
        <f t="shared" si="0"/>
        <v>0.29242147005740365</v>
      </c>
      <c r="D32">
        <f t="shared" si="1"/>
        <v>30873.153152855943</v>
      </c>
    </row>
    <row r="33" spans="1:4" x14ac:dyDescent="0.25">
      <c r="A33" s="1">
        <v>32</v>
      </c>
      <c r="B33" s="32">
        <v>203</v>
      </c>
      <c r="C33">
        <f t="shared" si="0"/>
        <v>0.42022381297478822</v>
      </c>
      <c r="D33">
        <f t="shared" si="1"/>
        <v>41038.565719985221</v>
      </c>
    </row>
    <row r="34" spans="1:4" x14ac:dyDescent="0.25">
      <c r="A34" s="1">
        <v>33</v>
      </c>
      <c r="B34" s="32">
        <v>232</v>
      </c>
      <c r="C34">
        <f t="shared" si="0"/>
        <v>0.60135263627037405</v>
      </c>
      <c r="D34">
        <f t="shared" si="1"/>
        <v>53545.334001763695</v>
      </c>
    </row>
    <row r="35" spans="1:4" x14ac:dyDescent="0.25">
      <c r="A35" s="1">
        <v>34</v>
      </c>
      <c r="B35" s="32">
        <v>262</v>
      </c>
      <c r="C35">
        <f t="shared" si="0"/>
        <v>0.85694892128669764</v>
      </c>
      <c r="D35">
        <f t="shared" si="1"/>
        <v>68195.693126699465</v>
      </c>
    </row>
    <row r="36" spans="1:4" x14ac:dyDescent="0.25">
      <c r="A36" s="1">
        <v>35</v>
      </c>
      <c r="B36" s="32">
        <v>303</v>
      </c>
      <c r="C36">
        <f t="shared" si="0"/>
        <v>1.2160678607950846</v>
      </c>
      <c r="D36">
        <f t="shared" si="1"/>
        <v>91073.541697400244</v>
      </c>
    </row>
    <row r="37" spans="1:4" x14ac:dyDescent="0.25">
      <c r="A37" s="1">
        <v>36</v>
      </c>
      <c r="B37" s="32">
        <v>345</v>
      </c>
      <c r="C37">
        <f t="shared" si="0"/>
        <v>1.7184537263016411</v>
      </c>
      <c r="D37">
        <f t="shared" si="1"/>
        <v>117842.22001206133</v>
      </c>
    </row>
    <row r="38" spans="1:4" x14ac:dyDescent="0.25">
      <c r="A38" s="1">
        <v>37</v>
      </c>
      <c r="B38" s="32">
        <v>393</v>
      </c>
      <c r="C38">
        <f t="shared" si="0"/>
        <v>2.4182156677594788</v>
      </c>
      <c r="D38">
        <f t="shared" si="1"/>
        <v>152554.13025215687</v>
      </c>
    </row>
    <row r="39" spans="1:4" x14ac:dyDescent="0.25">
      <c r="A39" s="1">
        <v>38</v>
      </c>
      <c r="B39" s="32">
        <v>444</v>
      </c>
      <c r="C39">
        <f t="shared" si="0"/>
        <v>3.388670767861937</v>
      </c>
      <c r="D39">
        <f t="shared" si="1"/>
        <v>194138.34344771158</v>
      </c>
    </row>
    <row r="40" spans="1:4" x14ac:dyDescent="0.25">
      <c r="A40" s="1">
        <v>39</v>
      </c>
      <c r="B40" s="32">
        <v>509</v>
      </c>
      <c r="C40">
        <f t="shared" si="0"/>
        <v>4.7286903828755875</v>
      </c>
      <c r="D40">
        <f t="shared" si="1"/>
        <v>254289.55370296974</v>
      </c>
    </row>
    <row r="41" spans="1:4" x14ac:dyDescent="0.25">
      <c r="A41" s="1">
        <v>40</v>
      </c>
      <c r="B41" s="32">
        <v>586</v>
      </c>
      <c r="C41">
        <f t="shared" si="0"/>
        <v>6.5709708220728107</v>
      </c>
      <c r="D41">
        <f t="shared" si="1"/>
        <v>335737.9998540752</v>
      </c>
    </row>
    <row r="42" spans="1:4" x14ac:dyDescent="0.25">
      <c r="A42" s="1">
        <v>41</v>
      </c>
      <c r="B42" s="32">
        <v>669</v>
      </c>
      <c r="C42">
        <f t="shared" si="0"/>
        <v>9.0927521994769922</v>
      </c>
      <c r="D42">
        <f t="shared" si="1"/>
        <v>435477.57569966087</v>
      </c>
    </row>
    <row r="43" spans="1:4" x14ac:dyDescent="0.25">
      <c r="A43" s="1">
        <v>42</v>
      </c>
      <c r="B43" s="32">
        <v>763</v>
      </c>
      <c r="C43">
        <f t="shared" si="0"/>
        <v>12.529632398502665</v>
      </c>
      <c r="D43">
        <f t="shared" si="1"/>
        <v>563205.77264792647</v>
      </c>
    </row>
    <row r="44" spans="1:4" x14ac:dyDescent="0.25">
      <c r="A44" s="1">
        <v>43</v>
      </c>
      <c r="B44" s="32">
        <v>871</v>
      </c>
      <c r="C44">
        <f t="shared" si="0"/>
        <v>17.193269103774266</v>
      </c>
      <c r="D44">
        <f t="shared" si="1"/>
        <v>728985.93372370012</v>
      </c>
    </row>
    <row r="45" spans="1:4" x14ac:dyDescent="0.25">
      <c r="A45" s="1">
        <v>44</v>
      </c>
      <c r="B45" s="32">
        <v>1007</v>
      </c>
      <c r="C45">
        <f t="shared" si="0"/>
        <v>23.493934241244073</v>
      </c>
      <c r="D45">
        <f t="shared" si="1"/>
        <v>967284.18138426624</v>
      </c>
    </row>
    <row r="46" spans="1:4" x14ac:dyDescent="0.25">
      <c r="A46" s="1">
        <v>45</v>
      </c>
      <c r="B46" s="32">
        <v>1147</v>
      </c>
      <c r="C46">
        <f t="shared" si="0"/>
        <v>31.969084099821199</v>
      </c>
      <c r="D46">
        <f t="shared" si="1"/>
        <v>1243293.9434131917</v>
      </c>
    </row>
    <row r="47" spans="1:4" x14ac:dyDescent="0.25">
      <c r="A47" s="1">
        <v>46</v>
      </c>
      <c r="B47" s="32">
        <v>1304</v>
      </c>
      <c r="C47">
        <f t="shared" si="0"/>
        <v>43.319336532153251</v>
      </c>
      <c r="D47">
        <f t="shared" si="1"/>
        <v>1589315.73524173</v>
      </c>
    </row>
    <row r="48" spans="1:4" x14ac:dyDescent="0.25">
      <c r="A48" s="1">
        <v>47</v>
      </c>
      <c r="B48" s="32">
        <v>1488</v>
      </c>
      <c r="C48">
        <f t="shared" si="0"/>
        <v>58.45350478297776</v>
      </c>
      <c r="D48">
        <f t="shared" si="1"/>
        <v>2043603.1819872721</v>
      </c>
    </row>
    <row r="49" spans="1:4" x14ac:dyDescent="0.25">
      <c r="A49" s="1">
        <v>48</v>
      </c>
      <c r="B49" s="32">
        <v>1700</v>
      </c>
      <c r="C49">
        <f t="shared" si="0"/>
        <v>78.544625342933401</v>
      </c>
      <c r="D49">
        <f t="shared" si="1"/>
        <v>2629117.5320042884</v>
      </c>
    </row>
    <row r="50" spans="1:4" x14ac:dyDescent="0.25">
      <c r="A50" s="1">
        <v>49</v>
      </c>
      <c r="B50" s="32">
        <v>1929</v>
      </c>
      <c r="C50">
        <f t="shared" si="0"/>
        <v>105.09923287509986</v>
      </c>
      <c r="D50">
        <f t="shared" si="1"/>
        <v>3326614.0083187991</v>
      </c>
    </row>
    <row r="51" spans="1:4" x14ac:dyDescent="0.25">
      <c r="A51" s="1">
        <v>50</v>
      </c>
      <c r="B51" s="32">
        <v>2212</v>
      </c>
      <c r="C51">
        <f t="shared" si="0"/>
        <v>140.04247477405454</v>
      </c>
      <c r="D51">
        <f t="shared" si="1"/>
        <v>4293007.986340425</v>
      </c>
    </row>
    <row r="52" spans="1:4" x14ac:dyDescent="0.25">
      <c r="A52" s="1">
        <v>51</v>
      </c>
      <c r="B52" s="32">
        <v>2545</v>
      </c>
      <c r="C52">
        <f t="shared" si="0"/>
        <v>185.82201480285937</v>
      </c>
      <c r="D52">
        <f t="shared" si="1"/>
        <v>5565720.7658388391</v>
      </c>
    </row>
    <row r="53" spans="1:4" x14ac:dyDescent="0.25">
      <c r="A53" s="1">
        <v>52</v>
      </c>
      <c r="B53" s="32">
        <v>2911</v>
      </c>
      <c r="C53">
        <f t="shared" si="0"/>
        <v>245.53403992027489</v>
      </c>
      <c r="D53">
        <f t="shared" si="1"/>
        <v>7104708.7843437297</v>
      </c>
    </row>
    <row r="54" spans="1:4" x14ac:dyDescent="0.25">
      <c r="A54" s="1">
        <v>53</v>
      </c>
      <c r="B54" s="32">
        <v>3312</v>
      </c>
      <c r="C54">
        <f t="shared" si="0"/>
        <v>323.07504360627553</v>
      </c>
      <c r="D54">
        <f t="shared" si="1"/>
        <v>8933672.3949532285</v>
      </c>
    </row>
    <row r="55" spans="1:4" x14ac:dyDescent="0.25">
      <c r="A55" s="1">
        <v>54</v>
      </c>
      <c r="B55" s="32">
        <v>3783</v>
      </c>
      <c r="C55">
        <f t="shared" si="0"/>
        <v>423.32339526830259</v>
      </c>
      <c r="D55">
        <f t="shared" si="1"/>
        <v>11287426.888381505</v>
      </c>
    </row>
    <row r="56" spans="1:4" x14ac:dyDescent="0.25">
      <c r="A56" s="1">
        <v>55</v>
      </c>
      <c r="B56" s="32">
        <v>4297</v>
      </c>
      <c r="C56">
        <f t="shared" si="0"/>
        <v>552.35499654042258</v>
      </c>
      <c r="D56">
        <f t="shared" si="1"/>
        <v>14022366.201934777</v>
      </c>
    </row>
    <row r="57" spans="1:4" x14ac:dyDescent="0.25">
      <c r="A57" s="1">
        <v>56</v>
      </c>
      <c r="B57" s="32">
        <v>4881</v>
      </c>
      <c r="C57">
        <f t="shared" si="0"/>
        <v>717.6975443143624</v>
      </c>
      <c r="D57">
        <f t="shared" si="1"/>
        <v>17333087.337518062</v>
      </c>
    </row>
    <row r="58" spans="1:4" x14ac:dyDescent="0.25">
      <c r="A58" s="1">
        <v>57</v>
      </c>
      <c r="B58" s="32">
        <v>5546</v>
      </c>
      <c r="C58">
        <f t="shared" si="0"/>
        <v>928.62803478245996</v>
      </c>
      <c r="D58">
        <f t="shared" si="1"/>
        <v>21320123.865176894</v>
      </c>
    </row>
    <row r="59" spans="1:4" x14ac:dyDescent="0.25">
      <c r="A59" s="1">
        <v>58</v>
      </c>
      <c r="B59" s="32">
        <v>6287</v>
      </c>
      <c r="C59">
        <f t="shared" si="0"/>
        <v>1196.5181150709734</v>
      </c>
      <c r="D59">
        <f t="shared" si="1"/>
        <v>25913005.820790578</v>
      </c>
    </row>
    <row r="60" spans="1:4" x14ac:dyDescent="0.25">
      <c r="A60" s="1">
        <v>59</v>
      </c>
      <c r="B60" s="32">
        <v>7165</v>
      </c>
      <c r="C60">
        <f t="shared" si="0"/>
        <v>1535.2316768304515</v>
      </c>
      <c r="D60">
        <f t="shared" si="1"/>
        <v>31694291.372563265</v>
      </c>
    </row>
    <row r="61" spans="1:4" x14ac:dyDescent="0.25">
      <c r="A61" s="1">
        <v>60</v>
      </c>
      <c r="B61" s="32">
        <v>8178</v>
      </c>
      <c r="C61">
        <f t="shared" si="0"/>
        <v>1961.5786430012638</v>
      </c>
      <c r="D61">
        <f t="shared" si="1"/>
        <v>38643894.487750009</v>
      </c>
    </row>
    <row r="62" spans="1:4" x14ac:dyDescent="0.25">
      <c r="A62" s="1">
        <v>61</v>
      </c>
      <c r="B62" s="32">
        <v>9361</v>
      </c>
      <c r="C62">
        <f t="shared" si="0"/>
        <v>2495.8281756121496</v>
      </c>
      <c r="D62">
        <f t="shared" si="1"/>
        <v>47130584.178368807</v>
      </c>
    </row>
    <row r="63" spans="1:4" x14ac:dyDescent="0.25">
      <c r="A63" s="1">
        <v>62</v>
      </c>
      <c r="B63" s="32">
        <v>10643</v>
      </c>
      <c r="C63">
        <f t="shared" si="0"/>
        <v>3162.2834785100877</v>
      </c>
      <c r="D63">
        <f t="shared" si="1"/>
        <v>55961119.674892135</v>
      </c>
    </row>
    <row r="64" spans="1:4" x14ac:dyDescent="0.25">
      <c r="A64" s="1">
        <v>63</v>
      </c>
      <c r="B64" s="32">
        <v>12155</v>
      </c>
      <c r="C64">
        <f t="shared" si="0"/>
        <v>3989.9189351646974</v>
      </c>
      <c r="D64">
        <f t="shared" si="1"/>
        <v>66668548.795332</v>
      </c>
    </row>
    <row r="65" spans="1:4" x14ac:dyDescent="0.25">
      <c r="A65" s="1">
        <v>64</v>
      </c>
      <c r="B65" s="32">
        <v>13864</v>
      </c>
      <c r="C65">
        <f t="shared" si="0"/>
        <v>5013.078463036426</v>
      </c>
      <c r="D65">
        <f t="shared" si="1"/>
        <v>78338812.053485647</v>
      </c>
    </row>
    <row r="66" spans="1:4" x14ac:dyDescent="0.25">
      <c r="A66" s="1">
        <v>65</v>
      </c>
      <c r="B66" s="32">
        <v>15729</v>
      </c>
      <c r="C66">
        <f t="shared" si="0"/>
        <v>6272.2316449166028</v>
      </c>
      <c r="D66">
        <f t="shared" si="1"/>
        <v>89430467.721706748</v>
      </c>
    </row>
    <row r="67" spans="1:4" x14ac:dyDescent="0.25">
      <c r="A67" s="1">
        <v>66</v>
      </c>
      <c r="B67" s="32">
        <v>17846</v>
      </c>
      <c r="C67">
        <f t="shared" ref="C67:C130" si="2">$I$1*(EXP(-((A67-$I$2)^2)/(2*$I$3^2)))</f>
        <v>7814.7813882084038</v>
      </c>
      <c r="D67">
        <f t="shared" ref="D67:D130" si="3">(B67-C67)^2</f>
        <v>100625346.8375541</v>
      </c>
    </row>
    <row r="68" spans="1:4" x14ac:dyDescent="0.25">
      <c r="A68" s="1">
        <v>67</v>
      </c>
      <c r="B68" s="32">
        <v>20300</v>
      </c>
      <c r="C68">
        <f t="shared" si="2"/>
        <v>9695.9135554391287</v>
      </c>
      <c r="D68">
        <f t="shared" si="3"/>
        <v>112446649.32371962</v>
      </c>
    </row>
    <row r="69" spans="1:4" x14ac:dyDescent="0.25">
      <c r="A69" s="1">
        <v>68</v>
      </c>
      <c r="B69" s="32">
        <v>23080</v>
      </c>
      <c r="C69">
        <f t="shared" si="2"/>
        <v>11979.475214280417</v>
      </c>
      <c r="D69">
        <f t="shared" si="3"/>
        <v>123221650.51837479</v>
      </c>
    </row>
    <row r="70" spans="1:4" x14ac:dyDescent="0.25">
      <c r="A70" s="1">
        <v>69</v>
      </c>
      <c r="B70" s="32">
        <v>26301</v>
      </c>
      <c r="C70">
        <f t="shared" si="2"/>
        <v>14738.863909495007</v>
      </c>
      <c r="D70">
        <f t="shared" si="3"/>
        <v>133682990.97535808</v>
      </c>
    </row>
    <row r="71" spans="1:4" x14ac:dyDescent="0.25">
      <c r="A71" s="1">
        <v>70</v>
      </c>
      <c r="B71" s="32">
        <v>29891</v>
      </c>
      <c r="C71">
        <f t="shared" si="2"/>
        <v>18057.905729192957</v>
      </c>
      <c r="D71">
        <f t="shared" si="3"/>
        <v>140022120.02180648</v>
      </c>
    </row>
    <row r="72" spans="1:4" x14ac:dyDescent="0.25">
      <c r="A72" s="1">
        <v>71</v>
      </c>
      <c r="B72" s="32">
        <v>34010</v>
      </c>
      <c r="C72">
        <f t="shared" si="2"/>
        <v>22031.695024464032</v>
      </c>
      <c r="D72">
        <f t="shared" si="3"/>
        <v>143479790.08694974</v>
      </c>
    </row>
    <row r="73" spans="1:4" x14ac:dyDescent="0.25">
      <c r="A73" s="1">
        <v>72</v>
      </c>
      <c r="B73" s="32">
        <v>38674</v>
      </c>
      <c r="C73">
        <f t="shared" si="2"/>
        <v>26767.363583111659</v>
      </c>
      <c r="D73">
        <f t="shared" si="3"/>
        <v>141767990.76397163</v>
      </c>
    </row>
    <row r="74" spans="1:4" x14ac:dyDescent="0.25">
      <c r="A74" s="1">
        <v>73</v>
      </c>
      <c r="B74" s="32">
        <v>43955</v>
      </c>
      <c r="C74">
        <f t="shared" si="2"/>
        <v>32384.74203226835</v>
      </c>
      <c r="D74">
        <f t="shared" si="3"/>
        <v>133870869.43985772</v>
      </c>
    </row>
    <row r="75" spans="1:4" x14ac:dyDescent="0.25">
      <c r="A75" s="1">
        <v>74</v>
      </c>
      <c r="B75" s="32">
        <v>49938</v>
      </c>
      <c r="C75">
        <f t="shared" si="2"/>
        <v>39016.871467749523</v>
      </c>
      <c r="D75">
        <f t="shared" si="3"/>
        <v>119271048.41793546</v>
      </c>
    </row>
    <row r="76" spans="1:4" x14ac:dyDescent="0.25">
      <c r="A76" s="1">
        <v>75</v>
      </c>
      <c r="B76" s="32">
        <v>56743</v>
      </c>
      <c r="C76">
        <f t="shared" si="2"/>
        <v>46810.319033829277</v>
      </c>
      <c r="D76">
        <f t="shared" si="3"/>
        <v>98658151.175730169</v>
      </c>
    </row>
    <row r="77" spans="1:4" x14ac:dyDescent="0.25">
      <c r="A77" s="1">
        <v>76</v>
      </c>
      <c r="B77" s="32">
        <v>64460</v>
      </c>
      <c r="C77">
        <f t="shared" si="2"/>
        <v>55925.247691869772</v>
      </c>
      <c r="D77">
        <f t="shared" si="3"/>
        <v>72841996.961134255</v>
      </c>
    </row>
    <row r="78" spans="1:4" x14ac:dyDescent="0.25">
      <c r="A78" s="1">
        <v>77</v>
      </c>
      <c r="B78" s="32">
        <v>73232</v>
      </c>
      <c r="C78">
        <f t="shared" si="2"/>
        <v>66535.188031081445</v>
      </c>
      <c r="D78">
        <f t="shared" si="3"/>
        <v>44847290.547050811</v>
      </c>
    </row>
    <row r="79" spans="1:4" x14ac:dyDescent="0.25">
      <c r="A79" s="1">
        <v>78</v>
      </c>
      <c r="B79" s="32">
        <v>83206</v>
      </c>
      <c r="C79">
        <f t="shared" si="2"/>
        <v>78826.459015386412</v>
      </c>
      <c r="D79">
        <f t="shared" si="3"/>
        <v>19180379.235910155</v>
      </c>
    </row>
    <row r="80" spans="1:4" x14ac:dyDescent="0.25">
      <c r="A80" s="1">
        <v>79</v>
      </c>
      <c r="B80" s="32">
        <v>94505</v>
      </c>
      <c r="C80">
        <f t="shared" si="2"/>
        <v>92997.185353824578</v>
      </c>
      <c r="D80">
        <f t="shared" si="3"/>
        <v>2273505.0072211139</v>
      </c>
    </row>
    <row r="81" spans="1:4" x14ac:dyDescent="0.25">
      <c r="A81" s="1">
        <v>80</v>
      </c>
      <c r="B81" s="32">
        <v>107247</v>
      </c>
      <c r="C81">
        <f t="shared" si="2"/>
        <v>109255.86204008304</v>
      </c>
      <c r="D81">
        <f t="shared" si="3"/>
        <v>4035526.6960865953</v>
      </c>
    </row>
    <row r="82" spans="1:4" x14ac:dyDescent="0.25">
      <c r="A82" s="1">
        <v>81</v>
      </c>
      <c r="B82" s="32">
        <v>121549</v>
      </c>
      <c r="C82">
        <f t="shared" si="2"/>
        <v>127819.4218078199</v>
      </c>
      <c r="D82">
        <f t="shared" si="3"/>
        <v>39318189.647983439</v>
      </c>
    </row>
    <row r="83" spans="1:4" x14ac:dyDescent="0.25">
      <c r="A83" s="1">
        <v>82</v>
      </c>
      <c r="B83" s="32">
        <v>137887</v>
      </c>
      <c r="C83">
        <f t="shared" si="2"/>
        <v>148910.76901678473</v>
      </c>
      <c r="D83">
        <f t="shared" si="3"/>
        <v>121523483.33542302</v>
      </c>
    </row>
    <row r="84" spans="1:4" x14ac:dyDescent="0.25">
      <c r="A84" s="1">
        <v>83</v>
      </c>
      <c r="B84" s="32">
        <v>156196</v>
      </c>
      <c r="C84">
        <f t="shared" si="2"/>
        <v>172755.75396934542</v>
      </c>
      <c r="D84">
        <f t="shared" si="3"/>
        <v>274225451.52525127</v>
      </c>
    </row>
    <row r="85" spans="1:4" x14ac:dyDescent="0.25">
      <c r="A85" s="1">
        <v>84</v>
      </c>
      <c r="B85" s="32">
        <v>176868</v>
      </c>
      <c r="C85">
        <f t="shared" si="2"/>
        <v>199579.57491060073</v>
      </c>
      <c r="D85">
        <f t="shared" si="3"/>
        <v>515815634.91982847</v>
      </c>
    </row>
    <row r="86" spans="1:4" x14ac:dyDescent="0.25">
      <c r="A86" s="1">
        <v>85</v>
      </c>
      <c r="B86" s="32">
        <v>200183</v>
      </c>
      <c r="C86">
        <f t="shared" si="2"/>
        <v>229602.61092451759</v>
      </c>
      <c r="D86">
        <f t="shared" si="3"/>
        <v>865513506.9499948</v>
      </c>
    </row>
    <row r="87" spans="1:4" x14ac:dyDescent="0.25">
      <c r="A87" s="1">
        <v>86</v>
      </c>
      <c r="B87" s="32">
        <v>226435</v>
      </c>
      <c r="C87">
        <f t="shared" si="2"/>
        <v>263035.70740745112</v>
      </c>
      <c r="D87">
        <f t="shared" si="3"/>
        <v>1339611782.7258472</v>
      </c>
    </row>
    <row r="88" spans="1:4" x14ac:dyDescent="0.25">
      <c r="A88" s="1">
        <v>87</v>
      </c>
      <c r="B88" s="32">
        <v>255889</v>
      </c>
      <c r="C88">
        <f t="shared" si="2"/>
        <v>300074.95643780462</v>
      </c>
      <c r="D88">
        <f t="shared" si="3"/>
        <v>1952398746.3235676</v>
      </c>
    </row>
    <row r="89" spans="1:4" x14ac:dyDescent="0.25">
      <c r="A89" s="1">
        <v>88</v>
      </c>
      <c r="B89" s="32">
        <v>288902</v>
      </c>
      <c r="C89">
        <f t="shared" si="2"/>
        <v>340896.03667345445</v>
      </c>
      <c r="D89">
        <f t="shared" si="3"/>
        <v>2703379849.6005263</v>
      </c>
    </row>
    <row r="90" spans="1:4" x14ac:dyDescent="0.25">
      <c r="A90" s="1">
        <v>89</v>
      </c>
      <c r="B90" s="32">
        <v>325666</v>
      </c>
      <c r="C90">
        <f t="shared" si="2"/>
        <v>385648.20075257821</v>
      </c>
      <c r="D90">
        <f t="shared" si="3"/>
        <v>3597864407.1225939</v>
      </c>
    </row>
    <row r="91" spans="1:4" x14ac:dyDescent="0.25">
      <c r="A91" s="1">
        <v>90</v>
      </c>
      <c r="B91" s="32">
        <v>366766</v>
      </c>
      <c r="C91">
        <f t="shared" si="2"/>
        <v>434448.02176164195</v>
      </c>
      <c r="D91">
        <f t="shared" si="3"/>
        <v>4580856069.7433748</v>
      </c>
    </row>
    <row r="92" spans="1:4" x14ac:dyDescent="0.25">
      <c r="A92" s="1">
        <v>91</v>
      </c>
      <c r="B92" s="32">
        <v>412449</v>
      </c>
      <c r="C92">
        <f t="shared" si="2"/>
        <v>487373.03325447679</v>
      </c>
      <c r="D92">
        <f t="shared" si="3"/>
        <v>5613610759.1179438</v>
      </c>
    </row>
    <row r="93" spans="1:4" x14ac:dyDescent="0.25">
      <c r="A93" s="1">
        <v>92</v>
      </c>
      <c r="B93" s="32">
        <v>463365</v>
      </c>
      <c r="C93">
        <f t="shared" si="2"/>
        <v>544455.41854827467</v>
      </c>
      <c r="D93">
        <f t="shared" si="3"/>
        <v>6575655980.3343687</v>
      </c>
    </row>
    <row r="94" spans="1:4" x14ac:dyDescent="0.25">
      <c r="A94" s="1">
        <v>93</v>
      </c>
      <c r="B94" s="32">
        <v>519715</v>
      </c>
      <c r="C94">
        <f t="shared" si="2"/>
        <v>605675.92351333902</v>
      </c>
      <c r="D94">
        <f t="shared" si="3"/>
        <v>7389280371.2661209</v>
      </c>
    </row>
    <row r="95" spans="1:4" x14ac:dyDescent="0.25">
      <c r="A95" s="1">
        <v>94</v>
      </c>
      <c r="B95" s="32">
        <v>581692</v>
      </c>
      <c r="C95">
        <f t="shared" si="2"/>
        <v>670958.18172251421</v>
      </c>
      <c r="D95">
        <f t="shared" si="3"/>
        <v>7968451199.3169308</v>
      </c>
    </row>
    <row r="96" spans="1:4" x14ac:dyDescent="0.25">
      <c r="A96" s="1">
        <v>95</v>
      </c>
      <c r="B96" s="32">
        <v>650093</v>
      </c>
      <c r="C96">
        <f t="shared" si="2"/>
        <v>740163.65057485539</v>
      </c>
      <c r="D96">
        <f t="shared" si="3"/>
        <v>8112722094.9776974</v>
      </c>
    </row>
    <row r="97" spans="1:4" x14ac:dyDescent="0.25">
      <c r="A97" s="1">
        <v>96</v>
      </c>
      <c r="B97" s="32">
        <v>724953</v>
      </c>
      <c r="C97">
        <f t="shared" si="2"/>
        <v>813087.36088555981</v>
      </c>
      <c r="D97">
        <f t="shared" si="3"/>
        <v>7767665568.7060957</v>
      </c>
    </row>
    <row r="98" spans="1:4" x14ac:dyDescent="0.25">
      <c r="A98" s="1">
        <v>97</v>
      </c>
      <c r="B98" s="32">
        <v>806461</v>
      </c>
      <c r="C98">
        <f t="shared" si="2"/>
        <v>889454.67961513915</v>
      </c>
      <c r="D98">
        <f t="shared" si="3"/>
        <v>6887950856.0603628</v>
      </c>
    </row>
    <row r="99" spans="1:4" x14ac:dyDescent="0.25">
      <c r="A99" s="1">
        <v>98</v>
      </c>
      <c r="B99" s="32">
        <v>894892</v>
      </c>
      <c r="C99">
        <f t="shared" si="2"/>
        <v>968919.27527182829</v>
      </c>
      <c r="D99">
        <f t="shared" si="3"/>
        <v>5480037484.1710396</v>
      </c>
    </row>
    <row r="100" spans="1:4" x14ac:dyDescent="0.25">
      <c r="A100" s="1">
        <v>99</v>
      </c>
      <c r="B100" s="32">
        <v>990112</v>
      </c>
      <c r="C100">
        <f t="shared" si="2"/>
        <v>1051062.4576930117</v>
      </c>
      <c r="D100">
        <f t="shared" si="3"/>
        <v>3714958292.9876132</v>
      </c>
    </row>
    <row r="101" spans="1:4" x14ac:dyDescent="0.25">
      <c r="A101" s="1">
        <v>100</v>
      </c>
      <c r="B101" s="32">
        <v>1092339</v>
      </c>
      <c r="C101">
        <f t="shared" si="2"/>
        <v>1135394.0383233465</v>
      </c>
      <c r="D101">
        <f t="shared" si="3"/>
        <v>1853736325.024838</v>
      </c>
    </row>
    <row r="102" spans="1:4" x14ac:dyDescent="0.25">
      <c r="A102" s="1">
        <v>101</v>
      </c>
      <c r="B102" s="32">
        <v>1201209</v>
      </c>
      <c r="C102">
        <f t="shared" si="2"/>
        <v>1221354.8240205869</v>
      </c>
      <c r="D102">
        <f t="shared" si="3"/>
        <v>405854225.46845645</v>
      </c>
    </row>
    <row r="103" spans="1:4" x14ac:dyDescent="0.25">
      <c r="A103" s="1">
        <v>102</v>
      </c>
      <c r="B103" s="32">
        <v>1316229</v>
      </c>
      <c r="C103">
        <f t="shared" si="2"/>
        <v>1308320.8174475376</v>
      </c>
      <c r="D103">
        <f t="shared" si="3"/>
        <v>62539351.283071414</v>
      </c>
    </row>
    <row r="104" spans="1:4" x14ac:dyDescent="0.25">
      <c r="A104" s="1">
        <v>103</v>
      </c>
      <c r="B104" s="32">
        <v>1437105</v>
      </c>
      <c r="C104">
        <f t="shared" si="2"/>
        <v>1395609.1512167114</v>
      </c>
      <c r="D104">
        <f t="shared" si="3"/>
        <v>1721905466.2455554</v>
      </c>
    </row>
    <row r="105" spans="1:4" x14ac:dyDescent="0.25">
      <c r="A105" s="1">
        <v>104</v>
      </c>
      <c r="B105" s="32">
        <v>1562795</v>
      </c>
      <c r="C105">
        <f t="shared" si="2"/>
        <v>1482485.7324483898</v>
      </c>
      <c r="D105">
        <f t="shared" si="3"/>
        <v>6449578454.6761189</v>
      </c>
    </row>
    <row r="106" spans="1:4" x14ac:dyDescent="0.25">
      <c r="A106" s="1">
        <v>105</v>
      </c>
      <c r="B106" s="32">
        <v>1692474</v>
      </c>
      <c r="C106">
        <f t="shared" si="2"/>
        <v>1568174.5208922813</v>
      </c>
      <c r="D106">
        <f t="shared" si="3"/>
        <v>15450360506.450193</v>
      </c>
    </row>
    <row r="107" spans="1:4" x14ac:dyDescent="0.25">
      <c r="A107" s="1">
        <v>106</v>
      </c>
      <c r="B107" s="32">
        <v>1823721</v>
      </c>
      <c r="C107">
        <f t="shared" si="2"/>
        <v>1651868.3091084957</v>
      </c>
      <c r="D107">
        <f t="shared" si="3"/>
        <v>29533347366.650921</v>
      </c>
    </row>
    <row r="108" spans="1:4" x14ac:dyDescent="0.25">
      <c r="A108" s="1">
        <v>107</v>
      </c>
      <c r="B108" s="32">
        <v>1956139</v>
      </c>
      <c r="C108">
        <f t="shared" si="2"/>
        <v>1732740.8194471393</v>
      </c>
      <c r="D108">
        <f t="shared" si="3"/>
        <v>49906747074.32856</v>
      </c>
    </row>
    <row r="109" spans="1:4" x14ac:dyDescent="0.25">
      <c r="A109" s="1">
        <v>108</v>
      </c>
      <c r="B109" s="32">
        <v>2088213</v>
      </c>
      <c r="C109">
        <f t="shared" si="2"/>
        <v>1809959.8818465762</v>
      </c>
      <c r="D109">
        <f t="shared" si="3"/>
        <v>77424797762.10321</v>
      </c>
    </row>
    <row r="110" spans="1:4" x14ac:dyDescent="0.25">
      <c r="A110" s="1">
        <v>109</v>
      </c>
      <c r="B110" s="32">
        <v>2217303</v>
      </c>
      <c r="C110">
        <f t="shared" si="2"/>
        <v>1882701.410929665</v>
      </c>
      <c r="D110">
        <f t="shared" si="3"/>
        <v>111958223408.39334</v>
      </c>
    </row>
    <row r="111" spans="1:4" x14ac:dyDescent="0.25">
      <c r="A111" s="1">
        <v>110</v>
      </c>
      <c r="B111" s="32">
        <v>2341264</v>
      </c>
      <c r="C111">
        <f t="shared" si="2"/>
        <v>1950163.8625578219</v>
      </c>
      <c r="D111">
        <f t="shared" si="3"/>
        <v>152959317507.29059</v>
      </c>
    </row>
    <row r="112" spans="1:4" x14ac:dyDescent="0.25">
      <c r="A112" s="1">
        <v>111</v>
      </c>
      <c r="B112" s="32">
        <v>2458167</v>
      </c>
      <c r="C112">
        <f t="shared" si="2"/>
        <v>2011582.8207471902</v>
      </c>
      <c r="D112">
        <f t="shared" si="3"/>
        <v>199437429158.90579</v>
      </c>
    </row>
    <row r="113" spans="1:4" x14ac:dyDescent="0.25">
      <c r="A113" s="1">
        <v>112</v>
      </c>
      <c r="B113" s="32">
        <v>2565659</v>
      </c>
      <c r="C113">
        <f t="shared" si="2"/>
        <v>2066245.3472051418</v>
      </c>
      <c r="D113">
        <f t="shared" si="3"/>
        <v>249413996597.9032</v>
      </c>
    </row>
    <row r="114" spans="1:4" x14ac:dyDescent="0.25">
      <c r="A114" s="1">
        <v>113</v>
      </c>
      <c r="B114" s="32">
        <v>2661245</v>
      </c>
      <c r="C114">
        <f t="shared" si="2"/>
        <v>2113503.7188713788</v>
      </c>
      <c r="D114">
        <f t="shared" si="3"/>
        <v>300020511052.42322</v>
      </c>
    </row>
    <row r="115" spans="1:4" x14ac:dyDescent="0.25">
      <c r="A115" s="1">
        <v>114</v>
      </c>
      <c r="B115" s="32">
        <v>2743421</v>
      </c>
      <c r="C115">
        <f t="shared" si="2"/>
        <v>2152788.1844547722</v>
      </c>
      <c r="D115">
        <f t="shared" si="3"/>
        <v>348847122798.88312</v>
      </c>
    </row>
    <row r="116" spans="1:4" x14ac:dyDescent="0.25">
      <c r="A116" s="1">
        <v>115</v>
      </c>
      <c r="B116" s="32">
        <v>2810558</v>
      </c>
      <c r="C116">
        <f t="shared" si="2"/>
        <v>2183618.3892497346</v>
      </c>
      <c r="D116">
        <f t="shared" si="3"/>
        <v>393053275527.69434</v>
      </c>
    </row>
    <row r="117" spans="1:4" x14ac:dyDescent="0.25">
      <c r="A117" s="1">
        <v>116</v>
      </c>
      <c r="B117" s="32">
        <v>2860551</v>
      </c>
      <c r="C117">
        <f t="shared" si="2"/>
        <v>2205613.1481687743</v>
      </c>
      <c r="D117">
        <f t="shared" si="3"/>
        <v>428943589761.30054</v>
      </c>
    </row>
    <row r="118" spans="1:4" x14ac:dyDescent="0.25">
      <c r="A118" s="1">
        <v>117</v>
      </c>
      <c r="B118" s="32">
        <v>2891870</v>
      </c>
      <c r="C118">
        <f t="shared" si="2"/>
        <v>2218498.2890846827</v>
      </c>
      <c r="D118">
        <f t="shared" si="3"/>
        <v>453429461061.02167</v>
      </c>
    </row>
    <row r="119" spans="1:4" x14ac:dyDescent="0.25">
      <c r="A119" s="1">
        <v>118</v>
      </c>
      <c r="B119" s="32">
        <v>2903777</v>
      </c>
      <c r="C119">
        <f t="shared" si="2"/>
        <v>2222112.3408760261</v>
      </c>
      <c r="D119">
        <f t="shared" si="3"/>
        <v>464666707498.60358</v>
      </c>
    </row>
    <row r="120" spans="1:4" x14ac:dyDescent="0.25">
      <c r="A120" s="1">
        <v>119</v>
      </c>
      <c r="B120" s="32">
        <v>2896203</v>
      </c>
      <c r="C120">
        <f t="shared" si="2"/>
        <v>2216409.9012009059</v>
      </c>
      <c r="D120">
        <f t="shared" si="3"/>
        <v>462118657174.87488</v>
      </c>
    </row>
    <row r="121" spans="1:4" x14ac:dyDescent="0.25">
      <c r="A121" s="1">
        <v>120</v>
      </c>
      <c r="B121" s="32">
        <v>2869739</v>
      </c>
      <c r="C121">
        <f t="shared" si="2"/>
        <v>2201462.5857986235</v>
      </c>
      <c r="D121">
        <f t="shared" si="3"/>
        <v>446593365777.84973</v>
      </c>
    </row>
    <row r="122" spans="1:4" x14ac:dyDescent="0.25">
      <c r="A122" s="1">
        <v>121</v>
      </c>
      <c r="B122" s="32">
        <v>2824328</v>
      </c>
      <c r="C122">
        <f t="shared" si="2"/>
        <v>2177457.5315699419</v>
      </c>
      <c r="D122">
        <f t="shared" si="3"/>
        <v>418441402926.92279</v>
      </c>
    </row>
    <row r="123" spans="1:4" x14ac:dyDescent="0.25">
      <c r="A123" s="1">
        <v>122</v>
      </c>
      <c r="B123" s="32">
        <v>2760625</v>
      </c>
      <c r="C123">
        <f t="shared" si="2"/>
        <v>2144693.4971791524</v>
      </c>
      <c r="D123">
        <f t="shared" si="3"/>
        <v>379371616167.14777</v>
      </c>
    </row>
    <row r="124" spans="1:4" x14ac:dyDescent="0.25">
      <c r="A124" s="1">
        <v>123</v>
      </c>
      <c r="B124" s="32">
        <v>2679958</v>
      </c>
      <c r="C124">
        <f t="shared" si="2"/>
        <v>2103574.6747724586</v>
      </c>
      <c r="D124">
        <f t="shared" si="3"/>
        <v>332217737600.35773</v>
      </c>
    </row>
    <row r="125" spans="1:4" x14ac:dyDescent="0.25">
      <c r="A125" s="1">
        <v>124</v>
      </c>
      <c r="B125" s="32">
        <v>2584709</v>
      </c>
      <c r="C125">
        <f t="shared" si="2"/>
        <v>2054602.3920098071</v>
      </c>
      <c r="D125">
        <f t="shared" si="3"/>
        <v>281013015834.8681</v>
      </c>
    </row>
    <row r="126" spans="1:4" x14ac:dyDescent="0.25">
      <c r="A126" s="1">
        <v>125</v>
      </c>
      <c r="B126" s="32">
        <v>2476717</v>
      </c>
      <c r="C126">
        <f t="shared" si="2"/>
        <v>1998364.9425476678</v>
      </c>
      <c r="D126">
        <f t="shared" si="3"/>
        <v>228820690868.87936</v>
      </c>
    </row>
    <row r="127" spans="1:4" x14ac:dyDescent="0.25">
      <c r="A127" s="1">
        <v>126</v>
      </c>
      <c r="B127" s="32">
        <v>2357980</v>
      </c>
      <c r="C127">
        <f t="shared" si="2"/>
        <v>1935525.8332771643</v>
      </c>
      <c r="D127">
        <f t="shared" si="3"/>
        <v>178467522981.4855</v>
      </c>
    </row>
    <row r="128" spans="1:4" x14ac:dyDescent="0.25">
      <c r="A128" s="1">
        <v>127</v>
      </c>
      <c r="B128" s="32">
        <v>2231283</v>
      </c>
      <c r="C128">
        <f t="shared" si="2"/>
        <v>1866810.7762985877</v>
      </c>
      <c r="D128">
        <f t="shared" si="3"/>
        <v>132840001849.85234</v>
      </c>
    </row>
    <row r="129" spans="1:4" x14ac:dyDescent="0.25">
      <c r="A129" s="1">
        <v>128</v>
      </c>
      <c r="B129" s="32">
        <v>2098149</v>
      </c>
      <c r="C129">
        <f t="shared" si="2"/>
        <v>1792993.7815486614</v>
      </c>
      <c r="D129">
        <f t="shared" si="3"/>
        <v>93119707348.084167</v>
      </c>
    </row>
    <row r="130" spans="1:4" x14ac:dyDescent="0.25">
      <c r="A130" s="1">
        <v>129</v>
      </c>
      <c r="B130" s="32">
        <v>1961179</v>
      </c>
      <c r="C130">
        <f t="shared" si="2"/>
        <v>1714882.7214523617</v>
      </c>
      <c r="D130">
        <f t="shared" si="3"/>
        <v>60661856826.415848</v>
      </c>
    </row>
    <row r="131" spans="1:4" x14ac:dyDescent="0.25">
      <c r="A131" s="1">
        <v>130</v>
      </c>
      <c r="B131" s="32">
        <v>1822523</v>
      </c>
      <c r="C131">
        <f t="shared" ref="C131:C194" si="4">$I$1*(EXP(-((A131-$I$2)^2)/(2*$I$3^2)))</f>
        <v>1633304.7417411895</v>
      </c>
      <c r="D131">
        <f t="shared" ref="D131:D194" si="5">(B131-C131)^2</f>
        <v>35803549258.49791</v>
      </c>
    </row>
    <row r="132" spans="1:4" x14ac:dyDescent="0.25">
      <c r="A132" s="1">
        <v>131</v>
      </c>
      <c r="B132" s="32">
        <v>1684718</v>
      </c>
      <c r="C132">
        <f t="shared" si="4"/>
        <v>1549091.8829855907</v>
      </c>
      <c r="D132">
        <f t="shared" si="5"/>
        <v>18394443616.406239</v>
      </c>
    </row>
    <row r="133" spans="1:4" x14ac:dyDescent="0.25">
      <c r="A133" s="1">
        <v>132</v>
      </c>
      <c r="B133" s="32">
        <v>1549521</v>
      </c>
      <c r="C133">
        <f t="shared" si="4"/>
        <v>1463067.2562465819</v>
      </c>
      <c r="D133">
        <f t="shared" si="5"/>
        <v>7474249808.981678</v>
      </c>
    </row>
    <row r="134" spans="1:4" x14ac:dyDescent="0.25">
      <c r="A134" s="1">
        <v>133</v>
      </c>
      <c r="B134" s="32">
        <v>1418090</v>
      </c>
      <c r="C134">
        <f t="shared" si="4"/>
        <v>1376032.0848157676</v>
      </c>
      <c r="D134">
        <f t="shared" si="5"/>
        <v>1768868229.6440868</v>
      </c>
    </row>
    <row r="135" spans="1:4" x14ac:dyDescent="0.25">
      <c r="A135" s="1">
        <v>134</v>
      </c>
      <c r="B135" s="32">
        <v>1291975</v>
      </c>
      <c r="C135">
        <f t="shared" si="4"/>
        <v>1288753.883904112</v>
      </c>
      <c r="D135">
        <f t="shared" si="5"/>
        <v>10375588.903188512</v>
      </c>
    </row>
    <row r="136" spans="1:4" x14ac:dyDescent="0.25">
      <c r="A136" s="1">
        <v>135</v>
      </c>
      <c r="B136" s="32">
        <v>1171702</v>
      </c>
      <c r="C136">
        <f t="shared" si="4"/>
        <v>1201956.0032542574</v>
      </c>
      <c r="D136">
        <f t="shared" si="5"/>
        <v>915304712.90861583</v>
      </c>
    </row>
    <row r="137" spans="1:4" x14ac:dyDescent="0.25">
      <c r="A137" s="1">
        <v>136</v>
      </c>
      <c r="B137" s="32">
        <v>1058395</v>
      </c>
      <c r="C137">
        <f t="shared" si="4"/>
        <v>1116308.7060625963</v>
      </c>
      <c r="D137">
        <f t="shared" si="5"/>
        <v>3353997349.9048023</v>
      </c>
    </row>
    <row r="138" spans="1:4" x14ac:dyDescent="0.25">
      <c r="A138" s="1">
        <v>137</v>
      </c>
      <c r="B138" s="32">
        <v>952815</v>
      </c>
      <c r="C138">
        <f t="shared" si="4"/>
        <v>1032421.903455259</v>
      </c>
      <c r="D138">
        <f t="shared" si="5"/>
        <v>6337259077.7349348</v>
      </c>
    </row>
    <row r="139" spans="1:4" x14ac:dyDescent="0.25">
      <c r="A139" s="1">
        <v>138</v>
      </c>
      <c r="B139" s="32">
        <v>854699</v>
      </c>
      <c r="C139">
        <f t="shared" si="4"/>
        <v>950839.60919190664</v>
      </c>
      <c r="D139">
        <f t="shared" si="5"/>
        <v>9243016735.7909241</v>
      </c>
    </row>
    <row r="140" spans="1:4" x14ac:dyDescent="0.25">
      <c r="A140" s="1">
        <v>139</v>
      </c>
      <c r="B140" s="32">
        <v>764213</v>
      </c>
      <c r="C140">
        <f t="shared" si="4"/>
        <v>872036.12628091872</v>
      </c>
      <c r="D140">
        <f t="shared" si="5"/>
        <v>11625826560.990944</v>
      </c>
    </row>
    <row r="141" spans="1:4" x14ac:dyDescent="0.25">
      <c r="A141" s="1">
        <v>140</v>
      </c>
      <c r="B141" s="32">
        <v>681438</v>
      </c>
      <c r="C141">
        <f t="shared" si="4"/>
        <v>796413.92758905399</v>
      </c>
      <c r="D141">
        <f t="shared" si="5"/>
        <v>13219463924.963387</v>
      </c>
    </row>
    <row r="142" spans="1:4" x14ac:dyDescent="0.25">
      <c r="A142" s="1">
        <v>141</v>
      </c>
      <c r="B142" s="32">
        <v>606029</v>
      </c>
      <c r="C142">
        <f t="shared" si="4"/>
        <v>724303.14786303951</v>
      </c>
      <c r="D142">
        <f t="shared" si="5"/>
        <v>13988774052.728134</v>
      </c>
    </row>
    <row r="143" spans="1:4" x14ac:dyDescent="0.25">
      <c r="A143" s="1">
        <v>142</v>
      </c>
      <c r="B143" s="32">
        <v>537745</v>
      </c>
      <c r="C143">
        <f t="shared" si="4"/>
        <v>655962.56608138629</v>
      </c>
      <c r="D143">
        <f t="shared" si="5"/>
        <v>13975392930.206934</v>
      </c>
    </row>
    <row r="144" spans="1:4" x14ac:dyDescent="0.25">
      <c r="A144" s="1">
        <v>143</v>
      </c>
      <c r="B144" s="32">
        <v>475829</v>
      </c>
      <c r="C144">
        <f t="shared" si="4"/>
        <v>591581.92560996115</v>
      </c>
      <c r="D144">
        <f t="shared" si="5"/>
        <v>13398739787.2652</v>
      </c>
    </row>
    <row r="145" spans="1:4" x14ac:dyDescent="0.25">
      <c r="A145" s="1">
        <v>144</v>
      </c>
      <c r="B145" s="32">
        <v>420611</v>
      </c>
      <c r="C145">
        <f t="shared" si="4"/>
        <v>531285.41577737755</v>
      </c>
      <c r="D145">
        <f t="shared" si="5"/>
        <v>12248826307.663837</v>
      </c>
    </row>
    <row r="146" spans="1:4" x14ac:dyDescent="0.25">
      <c r="A146" s="1">
        <v>145</v>
      </c>
      <c r="B146" s="32">
        <v>371057</v>
      </c>
      <c r="C146">
        <f t="shared" si="4"/>
        <v>475136.12240078306</v>
      </c>
      <c r="D146">
        <f t="shared" si="5"/>
        <v>10832463719.717182</v>
      </c>
    </row>
    <row r="147" spans="1:4" x14ac:dyDescent="0.25">
      <c r="A147" s="1">
        <v>146</v>
      </c>
      <c r="B147" s="32">
        <v>326983</v>
      </c>
      <c r="C147">
        <f t="shared" si="4"/>
        <v>423141.2463380252</v>
      </c>
      <c r="D147">
        <f t="shared" si="5"/>
        <v>9246408338.8043365</v>
      </c>
    </row>
    <row r="148" spans="1:4" x14ac:dyDescent="0.25">
      <c r="A148" s="1">
        <v>147</v>
      </c>
      <c r="B148" s="32">
        <v>287648</v>
      </c>
      <c r="C148">
        <f t="shared" si="4"/>
        <v>375257.8878880174</v>
      </c>
      <c r="D148">
        <f t="shared" si="5"/>
        <v>7675492455.7509785</v>
      </c>
    </row>
    <row r="149" spans="1:4" x14ac:dyDescent="0.25">
      <c r="A149" s="1">
        <v>148</v>
      </c>
      <c r="B149" s="32">
        <v>252605</v>
      </c>
      <c r="C149">
        <f t="shared" si="4"/>
        <v>331399.20013386983</v>
      </c>
      <c r="D149">
        <f t="shared" si="5"/>
        <v>6208525974.7363329</v>
      </c>
    </row>
    <row r="150" spans="1:4" x14ac:dyDescent="0.25">
      <c r="A150" s="1">
        <v>149</v>
      </c>
      <c r="B150" s="32">
        <v>221718</v>
      </c>
      <c r="C150">
        <f t="shared" si="4"/>
        <v>291440.72526006098</v>
      </c>
      <c r="D150">
        <f t="shared" si="5"/>
        <v>4861258417.6899452</v>
      </c>
    </row>
    <row r="151" spans="1:4" x14ac:dyDescent="0.25">
      <c r="A151" s="1">
        <v>150</v>
      </c>
      <c r="B151" s="32">
        <v>194420</v>
      </c>
      <c r="C151">
        <f t="shared" si="4"/>
        <v>255226.74348019485</v>
      </c>
      <c r="D151">
        <f t="shared" si="5"/>
        <v>3697460052.6662197</v>
      </c>
    </row>
    <row r="152" spans="1:4" x14ac:dyDescent="0.25">
      <c r="A152" s="1">
        <v>151</v>
      </c>
      <c r="B152" s="32">
        <v>170313</v>
      </c>
      <c r="C152">
        <f t="shared" si="4"/>
        <v>222576.48341518937</v>
      </c>
      <c r="D152">
        <f t="shared" si="5"/>
        <v>2731471698.6897745</v>
      </c>
    </row>
    <row r="153" spans="1:4" x14ac:dyDescent="0.25">
      <c r="A153" s="1">
        <v>152</v>
      </c>
      <c r="B153" s="32">
        <v>149024</v>
      </c>
      <c r="C153">
        <f t="shared" si="4"/>
        <v>193290.06447198984</v>
      </c>
      <c r="D153">
        <f t="shared" si="5"/>
        <v>1959484463.8383613</v>
      </c>
    </row>
    <row r="154" spans="1:4" x14ac:dyDescent="0.25">
      <c r="A154" s="1">
        <v>153</v>
      </c>
      <c r="B154" s="32">
        <v>130237</v>
      </c>
      <c r="C154">
        <f t="shared" si="4"/>
        <v>167154.06492787699</v>
      </c>
      <c r="D154">
        <f t="shared" si="5"/>
        <v>1362869682.8890851</v>
      </c>
    </row>
    <row r="155" spans="1:4" x14ac:dyDescent="0.25">
      <c r="A155" s="1">
        <v>154</v>
      </c>
      <c r="B155" s="32">
        <v>113729</v>
      </c>
      <c r="C155">
        <f t="shared" si="4"/>
        <v>143946.63303407142</v>
      </c>
      <c r="D155">
        <f t="shared" si="5"/>
        <v>913105346.1818043</v>
      </c>
    </row>
    <row r="156" spans="1:4" x14ac:dyDescent="0.25">
      <c r="A156" s="1">
        <v>155</v>
      </c>
      <c r="B156" s="32">
        <v>99356</v>
      </c>
      <c r="C156">
        <f t="shared" si="4"/>
        <v>123442.08162860342</v>
      </c>
      <c r="D156">
        <f t="shared" si="5"/>
        <v>580139328.21974742</v>
      </c>
    </row>
    <row r="157" spans="1:4" x14ac:dyDescent="0.25">
      <c r="A157" s="1">
        <v>156</v>
      </c>
      <c r="B157" s="32">
        <v>86744</v>
      </c>
      <c r="C157">
        <f t="shared" si="4"/>
        <v>105414.92873611188</v>
      </c>
      <c r="D157">
        <f t="shared" si="5"/>
        <v>348603579.86896825</v>
      </c>
    </row>
    <row r="158" spans="1:4" x14ac:dyDescent="0.25">
      <c r="A158" s="1">
        <v>157</v>
      </c>
      <c r="B158" s="32">
        <v>75824</v>
      </c>
      <c r="C158">
        <f t="shared" si="4"/>
        <v>89643.36682052142</v>
      </c>
      <c r="D158">
        <f t="shared" si="5"/>
        <v>190974899.32012829</v>
      </c>
    </row>
    <row r="159" spans="1:4" x14ac:dyDescent="0.25">
      <c r="A159" s="1">
        <v>158</v>
      </c>
      <c r="B159" s="32">
        <v>66153</v>
      </c>
      <c r="C159">
        <f t="shared" si="4"/>
        <v>75912.161286725241</v>
      </c>
      <c r="D159">
        <f t="shared" si="5"/>
        <v>95241229.02031666</v>
      </c>
    </row>
    <row r="160" spans="1:4" x14ac:dyDescent="0.25">
      <c r="A160" s="1">
        <v>159</v>
      </c>
      <c r="B160" s="32">
        <v>57795</v>
      </c>
      <c r="C160">
        <f t="shared" si="4"/>
        <v>64014.994191658261</v>
      </c>
      <c r="D160">
        <f t="shared" si="5"/>
        <v>38688327.744262502</v>
      </c>
    </row>
    <row r="161" spans="1:4" x14ac:dyDescent="0.25">
      <c r="A161" s="1">
        <v>160</v>
      </c>
      <c r="B161" s="32">
        <v>50386</v>
      </c>
      <c r="C161">
        <f t="shared" si="4"/>
        <v>53756.28175850393</v>
      </c>
      <c r="D161">
        <f t="shared" si="5"/>
        <v>11358799.131704343</v>
      </c>
    </row>
    <row r="162" spans="1:4" x14ac:dyDescent="0.25">
      <c r="A162" s="1">
        <v>161</v>
      </c>
      <c r="B162" s="32">
        <v>43902</v>
      </c>
      <c r="C162">
        <f t="shared" si="4"/>
        <v>44952.504154565882</v>
      </c>
      <c r="D162">
        <f t="shared" si="5"/>
        <v>1103558.9787601791</v>
      </c>
    </row>
    <row r="163" spans="1:4" x14ac:dyDescent="0.25">
      <c r="A163" s="1">
        <v>162</v>
      </c>
      <c r="B163" s="32">
        <v>38335</v>
      </c>
      <c r="C163">
        <f t="shared" si="4"/>
        <v>37433.093169640037</v>
      </c>
      <c r="D163">
        <f t="shared" si="5"/>
        <v>813435.93064995576</v>
      </c>
    </row>
    <row r="164" spans="1:4" x14ac:dyDescent="0.25">
      <c r="A164" s="1">
        <v>163</v>
      </c>
      <c r="B164" s="32">
        <v>33430</v>
      </c>
      <c r="C164">
        <f t="shared" si="4"/>
        <v>31040.928085327447</v>
      </c>
      <c r="D164">
        <f t="shared" si="5"/>
        <v>5707664.6134771798</v>
      </c>
    </row>
    <row r="165" spans="1:4" x14ac:dyDescent="0.25">
      <c r="A165" s="1">
        <v>164</v>
      </c>
      <c r="B165" s="32">
        <v>29122</v>
      </c>
      <c r="C165">
        <f t="shared" si="4"/>
        <v>25632.492394868434</v>
      </c>
      <c r="D165">
        <f t="shared" si="5"/>
        <v>12176663.32627104</v>
      </c>
    </row>
    <row r="166" spans="1:4" x14ac:dyDescent="0.25">
      <c r="A166" s="1">
        <v>165</v>
      </c>
      <c r="B166" s="32">
        <v>25380</v>
      </c>
      <c r="C166">
        <f t="shared" si="4"/>
        <v>21077.744405300356</v>
      </c>
      <c r="D166">
        <f t="shared" si="5"/>
        <v>18509403.202124383</v>
      </c>
    </row>
    <row r="167" spans="1:4" x14ac:dyDescent="0.25">
      <c r="A167" s="1">
        <v>166</v>
      </c>
      <c r="B167" s="32">
        <v>22100</v>
      </c>
      <c r="C167">
        <f t="shared" si="4"/>
        <v>17259.753445854491</v>
      </c>
      <c r="D167">
        <f t="shared" si="5"/>
        <v>23427986.704917479</v>
      </c>
    </row>
    <row r="168" spans="1:4" x14ac:dyDescent="0.25">
      <c r="A168" s="1">
        <v>167</v>
      </c>
      <c r="B168" s="32">
        <v>19301</v>
      </c>
      <c r="C168">
        <f t="shared" si="4"/>
        <v>14074.150746490863</v>
      </c>
      <c r="D168">
        <f t="shared" si="5"/>
        <v>27319953.118909024</v>
      </c>
    </row>
    <row r="169" spans="1:4" x14ac:dyDescent="0.25">
      <c r="A169" s="1">
        <v>168</v>
      </c>
      <c r="B169" s="32">
        <v>16840</v>
      </c>
      <c r="C169">
        <f t="shared" si="4"/>
        <v>11428.440361862849</v>
      </c>
      <c r="D169">
        <f t="shared" si="5"/>
        <v>29284977.717115089</v>
      </c>
    </row>
    <row r="170" spans="1:4" x14ac:dyDescent="0.25">
      <c r="A170" s="1">
        <v>169</v>
      </c>
      <c r="B170" s="32">
        <v>14663</v>
      </c>
      <c r="C170">
        <f t="shared" si="4"/>
        <v>9241.2111051744305</v>
      </c>
      <c r="D170">
        <f t="shared" si="5"/>
        <v>29395794.820053872</v>
      </c>
    </row>
    <row r="171" spans="1:4" x14ac:dyDescent="0.25">
      <c r="A171" s="1">
        <v>170</v>
      </c>
      <c r="B171" s="32">
        <v>12790</v>
      </c>
      <c r="C171">
        <f t="shared" si="4"/>
        <v>7441.2856027779499</v>
      </c>
      <c r="D171">
        <f t="shared" si="5"/>
        <v>28608745.703050438</v>
      </c>
    </row>
    <row r="172" spans="1:4" x14ac:dyDescent="0.25">
      <c r="A172" s="1">
        <v>171</v>
      </c>
      <c r="B172" s="32">
        <v>11093</v>
      </c>
      <c r="C172">
        <f t="shared" si="4"/>
        <v>5966.8375296704189</v>
      </c>
      <c r="D172">
        <f t="shared" si="5"/>
        <v>26277541.672215473</v>
      </c>
    </row>
    <row r="173" spans="1:4" x14ac:dyDescent="0.25">
      <c r="A173" s="1">
        <v>172</v>
      </c>
      <c r="B173" s="32">
        <v>9674</v>
      </c>
      <c r="C173">
        <f t="shared" si="4"/>
        <v>4764.5030462132754</v>
      </c>
      <c r="D173">
        <f t="shared" si="5"/>
        <v>24103160.339241128</v>
      </c>
    </row>
    <row r="174" spans="1:4" x14ac:dyDescent="0.25">
      <c r="A174" s="1">
        <v>173</v>
      </c>
      <c r="B174" s="32">
        <v>8435</v>
      </c>
      <c r="C174">
        <f t="shared" si="4"/>
        <v>3788.50759598272</v>
      </c>
      <c r="D174">
        <f t="shared" si="5"/>
        <v>21589891.660590284</v>
      </c>
    </row>
    <row r="175" spans="1:4" x14ac:dyDescent="0.25">
      <c r="A175" s="1">
        <v>174</v>
      </c>
      <c r="B175" s="32">
        <v>7355</v>
      </c>
      <c r="C175">
        <f t="shared" si="4"/>
        <v>2999.8246733186324</v>
      </c>
      <c r="D175">
        <f t="shared" si="5"/>
        <v>18967552.126134157</v>
      </c>
    </row>
    <row r="176" spans="1:4" x14ac:dyDescent="0.25">
      <c r="A176" s="1">
        <v>175</v>
      </c>
      <c r="B176" s="32">
        <v>6407</v>
      </c>
      <c r="C176">
        <f t="shared" si="4"/>
        <v>2365.3790197831722</v>
      </c>
      <c r="D176">
        <f t="shared" si="5"/>
        <v>16334700.147728832</v>
      </c>
    </row>
    <row r="177" spans="1:4" x14ac:dyDescent="0.25">
      <c r="A177" s="1">
        <v>176</v>
      </c>
      <c r="B177" s="32">
        <v>5554</v>
      </c>
      <c r="C177">
        <f t="shared" si="4"/>
        <v>1857.3030208849807</v>
      </c>
      <c r="D177">
        <f t="shared" si="5"/>
        <v>13665568.55539811</v>
      </c>
    </row>
    <row r="178" spans="1:4" x14ac:dyDescent="0.25">
      <c r="A178" s="1">
        <v>177</v>
      </c>
      <c r="B178" s="32">
        <v>4831</v>
      </c>
      <c r="C178">
        <f t="shared" si="4"/>
        <v>1452.2518784084803</v>
      </c>
      <c r="D178">
        <f t="shared" si="5"/>
        <v>11415938.869158221</v>
      </c>
    </row>
    <row r="179" spans="1:4" x14ac:dyDescent="0.25">
      <c r="A179" s="1">
        <v>178</v>
      </c>
      <c r="B179" s="32">
        <v>4217</v>
      </c>
      <c r="C179">
        <f t="shared" si="4"/>
        <v>1130.7804353313272</v>
      </c>
      <c r="D179">
        <f t="shared" si="5"/>
        <v>9524751.2013436928</v>
      </c>
    </row>
    <row r="180" spans="1:4" x14ac:dyDescent="0.25">
      <c r="A180" s="1">
        <v>179</v>
      </c>
      <c r="B180" s="32">
        <v>3687</v>
      </c>
      <c r="C180">
        <f t="shared" si="4"/>
        <v>876.78231572929133</v>
      </c>
      <c r="D180">
        <f t="shared" si="5"/>
        <v>7897323.4329878241</v>
      </c>
    </row>
    <row r="181" spans="1:4" x14ac:dyDescent="0.25">
      <c r="A181" s="1">
        <v>180</v>
      </c>
      <c r="B181" s="32">
        <v>3201</v>
      </c>
      <c r="C181">
        <f t="shared" si="4"/>
        <v>676.99028234858201</v>
      </c>
      <c r="D181">
        <f t="shared" si="5"/>
        <v>6370625.0547987921</v>
      </c>
    </row>
    <row r="182" spans="1:4" x14ac:dyDescent="0.25">
      <c r="A182" s="1">
        <v>181</v>
      </c>
      <c r="B182" s="32">
        <v>2772</v>
      </c>
      <c r="C182">
        <f t="shared" si="4"/>
        <v>520.53537011183118</v>
      </c>
      <c r="D182">
        <f t="shared" si="5"/>
        <v>5069092.9796374692</v>
      </c>
    </row>
    <row r="183" spans="1:4" x14ac:dyDescent="0.25">
      <c r="A183" s="1">
        <v>182</v>
      </c>
      <c r="B183" s="32">
        <v>2429</v>
      </c>
      <c r="C183">
        <f t="shared" si="4"/>
        <v>398.56137841016817</v>
      </c>
      <c r="D183">
        <f t="shared" si="5"/>
        <v>4122680.9960436164</v>
      </c>
    </row>
    <row r="184" spans="1:4" x14ac:dyDescent="0.25">
      <c r="A184" s="1">
        <v>183</v>
      </c>
      <c r="B184" s="32">
        <v>2100</v>
      </c>
      <c r="C184">
        <f t="shared" si="4"/>
        <v>303.89064892599055</v>
      </c>
      <c r="D184">
        <f t="shared" si="5"/>
        <v>3226008.8010154995</v>
      </c>
    </row>
    <row r="185" spans="1:4" x14ac:dyDescent="0.25">
      <c r="A185" s="1">
        <v>184</v>
      </c>
      <c r="B185" s="32">
        <v>1831</v>
      </c>
      <c r="C185">
        <f t="shared" si="4"/>
        <v>230.73666861100486</v>
      </c>
      <c r="D185">
        <f t="shared" si="5"/>
        <v>2560842.7297882047</v>
      </c>
    </row>
    <row r="186" spans="1:4" x14ac:dyDescent="0.25">
      <c r="A186" s="1">
        <v>185</v>
      </c>
      <c r="B186" s="32">
        <v>1592</v>
      </c>
      <c r="C186">
        <f t="shared" si="4"/>
        <v>174.45887054493406</v>
      </c>
      <c r="D186">
        <f t="shared" si="5"/>
        <v>2009422.8536967437</v>
      </c>
    </row>
    <row r="187" spans="1:4" x14ac:dyDescent="0.25">
      <c r="A187" s="1">
        <v>186</v>
      </c>
      <c r="B187" s="32">
        <v>1382</v>
      </c>
      <c r="C187">
        <f t="shared" si="4"/>
        <v>131.35501311798402</v>
      </c>
      <c r="D187">
        <f t="shared" si="5"/>
        <v>1564112.8832131177</v>
      </c>
    </row>
    <row r="188" spans="1:4" x14ac:dyDescent="0.25">
      <c r="A188" s="1">
        <v>187</v>
      </c>
      <c r="B188" s="32">
        <v>1205</v>
      </c>
      <c r="C188">
        <f t="shared" si="4"/>
        <v>98.486658976229378</v>
      </c>
      <c r="D188">
        <f t="shared" si="5"/>
        <v>1224371.7738635873</v>
      </c>
    </row>
    <row r="189" spans="1:4" x14ac:dyDescent="0.25">
      <c r="A189" s="1">
        <v>188</v>
      </c>
      <c r="B189" s="32">
        <v>1046</v>
      </c>
      <c r="C189">
        <f t="shared" si="4"/>
        <v>73.533513028278023</v>
      </c>
      <c r="D189">
        <f t="shared" si="5"/>
        <v>945691.06828312238</v>
      </c>
    </row>
    <row r="190" spans="1:4" x14ac:dyDescent="0.25">
      <c r="A190" s="1">
        <v>189</v>
      </c>
      <c r="B190" s="32">
        <v>923</v>
      </c>
      <c r="C190">
        <f t="shared" si="4"/>
        <v>54.672682328632938</v>
      </c>
      <c r="D190">
        <f t="shared" si="5"/>
        <v>753992.3306143512</v>
      </c>
    </row>
    <row r="191" spans="1:4" x14ac:dyDescent="0.25">
      <c r="A191" s="1">
        <v>190</v>
      </c>
      <c r="B191" s="32">
        <v>808</v>
      </c>
      <c r="C191">
        <f t="shared" si="4"/>
        <v>40.479263823196284</v>
      </c>
      <c r="D191">
        <f t="shared" si="5"/>
        <v>589088.08046138263</v>
      </c>
    </row>
    <row r="192" spans="1:4" x14ac:dyDescent="0.25">
      <c r="A192" s="1">
        <v>191</v>
      </c>
      <c r="B192" s="32">
        <v>703</v>
      </c>
      <c r="C192">
        <f t="shared" si="4"/>
        <v>29.84502772709742</v>
      </c>
      <c r="D192">
        <f t="shared" si="5"/>
        <v>453137.61669573223</v>
      </c>
    </row>
    <row r="193" spans="1:4" x14ac:dyDescent="0.25">
      <c r="A193" s="1">
        <v>192</v>
      </c>
      <c r="B193" s="32">
        <v>611</v>
      </c>
      <c r="C193">
        <f t="shared" si="4"/>
        <v>21.912328240371494</v>
      </c>
      <c r="D193">
        <f t="shared" si="5"/>
        <v>347024.28501917981</v>
      </c>
    </row>
    <row r="194" spans="1:4" x14ac:dyDescent="0.25">
      <c r="A194" s="1">
        <v>193</v>
      </c>
      <c r="B194" s="32">
        <v>529</v>
      </c>
      <c r="C194">
        <f t="shared" si="4"/>
        <v>16.020727010072008</v>
      </c>
      <c r="D194">
        <f t="shared" si="5"/>
        <v>263147.73451727501</v>
      </c>
    </row>
    <row r="195" spans="1:4" x14ac:dyDescent="0.25">
      <c r="A195" s="1">
        <v>194</v>
      </c>
      <c r="B195" s="32">
        <v>461</v>
      </c>
      <c r="C195">
        <f t="shared" ref="C195:C225" si="6">$I$1*(EXP(-((A195-$I$2)^2)/(2*$I$3^2)))</f>
        <v>11.664149371010772</v>
      </c>
      <c r="D195">
        <f t="shared" ref="D195:D210" si="7">(B195-C195)^2</f>
        <v>201902.70666047733</v>
      </c>
    </row>
    <row r="196" spans="1:4" x14ac:dyDescent="0.25">
      <c r="A196" s="1">
        <v>195</v>
      </c>
      <c r="B196" s="32">
        <v>408</v>
      </c>
      <c r="C196">
        <f t="shared" si="6"/>
        <v>8.4567030712161699</v>
      </c>
      <c r="D196">
        <f t="shared" si="7"/>
        <v>159634.84612072233</v>
      </c>
    </row>
    <row r="197" spans="1:4" x14ac:dyDescent="0.25">
      <c r="A197" s="1">
        <v>196</v>
      </c>
      <c r="B197" s="32">
        <v>358</v>
      </c>
      <c r="C197">
        <f t="shared" si="6"/>
        <v>6.1055704762187117</v>
      </c>
      <c r="D197">
        <f t="shared" si="7"/>
        <v>123829.68952986748</v>
      </c>
    </row>
    <row r="198" spans="1:4" x14ac:dyDescent="0.25">
      <c r="A198" s="1">
        <v>197</v>
      </c>
      <c r="B198" s="32">
        <v>314</v>
      </c>
      <c r="C198">
        <f t="shared" si="6"/>
        <v>4.3896366408420828</v>
      </c>
      <c r="D198">
        <f t="shared" si="7"/>
        <v>95858.577099389804</v>
      </c>
    </row>
    <row r="199" spans="1:4" x14ac:dyDescent="0.25">
      <c r="A199" s="1">
        <v>198</v>
      </c>
      <c r="B199" s="32">
        <v>270</v>
      </c>
      <c r="C199">
        <f t="shared" si="6"/>
        <v>3.1427371048045609</v>
      </c>
      <c r="D199">
        <f t="shared" si="7"/>
        <v>71212.798759915459</v>
      </c>
    </row>
    <row r="200" spans="1:4" x14ac:dyDescent="0.25">
      <c r="A200" s="1">
        <v>199</v>
      </c>
      <c r="B200" s="32">
        <v>236</v>
      </c>
      <c r="C200">
        <f t="shared" si="6"/>
        <v>2.2406018537187231</v>
      </c>
      <c r="D200">
        <f t="shared" si="7"/>
        <v>54643.456221711655</v>
      </c>
    </row>
    <row r="201" spans="1:4" x14ac:dyDescent="0.25">
      <c r="A201" s="1">
        <v>200</v>
      </c>
      <c r="B201" s="32">
        <v>208</v>
      </c>
      <c r="C201">
        <f t="shared" si="6"/>
        <v>1.5907373778753917</v>
      </c>
      <c r="D201">
        <f t="shared" si="7"/>
        <v>42604.783696209204</v>
      </c>
    </row>
    <row r="202" spans="1:4" x14ac:dyDescent="0.25">
      <c r="A202" s="1">
        <v>201</v>
      </c>
      <c r="B202" s="32">
        <v>183</v>
      </c>
      <c r="C202">
        <f t="shared" si="6"/>
        <v>1.1246294137892814</v>
      </c>
      <c r="D202">
        <f t="shared" si="7"/>
        <v>33078.650425871485</v>
      </c>
    </row>
    <row r="203" spans="1:4" x14ac:dyDescent="0.25">
      <c r="A203" s="1">
        <v>202</v>
      </c>
      <c r="B203" s="32">
        <v>160</v>
      </c>
      <c r="C203">
        <f t="shared" si="6"/>
        <v>0.79176727388680213</v>
      </c>
      <c r="D203">
        <f t="shared" si="7"/>
        <v>25347.261367772226</v>
      </c>
    </row>
    <row r="204" spans="1:4" x14ac:dyDescent="0.25">
      <c r="A204" s="1">
        <v>203</v>
      </c>
      <c r="B204" s="32">
        <v>135</v>
      </c>
      <c r="C204">
        <f t="shared" si="6"/>
        <v>0.55508924562941886</v>
      </c>
      <c r="D204">
        <f t="shared" si="7"/>
        <v>18075.434027750667</v>
      </c>
    </row>
    <row r="205" spans="1:4" x14ac:dyDescent="0.25">
      <c r="A205" s="1">
        <v>204</v>
      </c>
      <c r="B205" s="32">
        <v>116</v>
      </c>
      <c r="C205">
        <f t="shared" si="6"/>
        <v>0.38752991820298927</v>
      </c>
      <c r="D205">
        <f t="shared" si="7"/>
        <v>13366.24323841441</v>
      </c>
    </row>
    <row r="206" spans="1:4" x14ac:dyDescent="0.25">
      <c r="A206" s="1">
        <v>205</v>
      </c>
      <c r="B206" s="32">
        <v>100</v>
      </c>
      <c r="C206">
        <f t="shared" si="6"/>
        <v>0.26941688908768124</v>
      </c>
      <c r="D206">
        <f t="shared" si="7"/>
        <v>9946.1892076425902</v>
      </c>
    </row>
    <row r="207" spans="1:4" x14ac:dyDescent="0.25">
      <c r="A207" s="1">
        <v>206</v>
      </c>
      <c r="B207" s="32">
        <v>88</v>
      </c>
      <c r="C207">
        <f t="shared" si="6"/>
        <v>0.18651834559083494</v>
      </c>
      <c r="D207">
        <f t="shared" si="7"/>
        <v>7711.2075602692539</v>
      </c>
    </row>
    <row r="208" spans="1:4" x14ac:dyDescent="0.25">
      <c r="A208" s="1">
        <v>207</v>
      </c>
      <c r="B208" s="32">
        <v>73</v>
      </c>
      <c r="C208">
        <f t="shared" si="6"/>
        <v>0.1285865218631583</v>
      </c>
      <c r="D208">
        <f t="shared" si="7"/>
        <v>5310.2429023015839</v>
      </c>
    </row>
    <row r="209" spans="1:4" x14ac:dyDescent="0.25">
      <c r="A209" s="1">
        <v>208</v>
      </c>
      <c r="B209" s="32">
        <v>64</v>
      </c>
      <c r="C209">
        <f t="shared" si="6"/>
        <v>8.8276783575195222E-2</v>
      </c>
      <c r="D209">
        <f t="shared" si="7"/>
        <v>4084.7083644928935</v>
      </c>
    </row>
    <row r="210" spans="1:4" ht="15.75" thickBot="1" x14ac:dyDescent="0.3">
      <c r="A210" s="1">
        <v>209</v>
      </c>
      <c r="B210" s="32">
        <v>57</v>
      </c>
      <c r="C210">
        <f t="shared" si="6"/>
        <v>6.0349643613108656E-2</v>
      </c>
      <c r="D210">
        <f t="shared" si="7"/>
        <v>3242.1237827075897</v>
      </c>
    </row>
    <row r="211" spans="1:4" ht="15.75" thickBot="1" x14ac:dyDescent="0.3">
      <c r="A211" t="s">
        <v>209</v>
      </c>
      <c r="C211" s="15">
        <f>STDEV(B2:B210)</f>
        <v>834624.1039547628</v>
      </c>
    </row>
    <row r="212" spans="1:4" x14ac:dyDescent="0.25">
      <c r="A212" s="25">
        <v>210</v>
      </c>
      <c r="C212">
        <f t="shared" si="6"/>
        <v>4.1084695796725544E-2</v>
      </c>
    </row>
    <row r="213" spans="1:4" ht="15.75" thickBot="1" x14ac:dyDescent="0.3">
      <c r="A213" s="16">
        <v>211</v>
      </c>
      <c r="C213">
        <f t="shared" si="6"/>
        <v>2.7852398399384571E-2</v>
      </c>
    </row>
    <row r="214" spans="1:4" x14ac:dyDescent="0.25">
      <c r="A214" s="25">
        <v>212</v>
      </c>
      <c r="C214">
        <f t="shared" si="6"/>
        <v>1.8802789269992039E-2</v>
      </c>
    </row>
    <row r="215" spans="1:4" ht="15.75" thickBot="1" x14ac:dyDescent="0.3">
      <c r="A215" s="16">
        <v>213</v>
      </c>
      <c r="C215">
        <f t="shared" si="6"/>
        <v>1.2640350483716039E-2</v>
      </c>
    </row>
    <row r="216" spans="1:4" x14ac:dyDescent="0.25">
      <c r="A216" s="25">
        <v>214</v>
      </c>
      <c r="C216">
        <f t="shared" si="6"/>
        <v>8.462001738929005E-3</v>
      </c>
    </row>
    <row r="217" spans="1:4" ht="15.75" thickBot="1" x14ac:dyDescent="0.3">
      <c r="A217" s="16">
        <v>215</v>
      </c>
      <c r="C217">
        <f>$I$1*(EXP(-((A217-$I$2)^2)/(2*$I$3^2)))</f>
        <v>5.6411060148943148E-3</v>
      </c>
    </row>
    <row r="218" spans="1:4" x14ac:dyDescent="0.25">
      <c r="A218" s="25">
        <v>216</v>
      </c>
      <c r="C218">
        <f t="shared" si="6"/>
        <v>3.7448339906990423E-3</v>
      </c>
    </row>
    <row r="219" spans="1:4" ht="15.75" thickBot="1" x14ac:dyDescent="0.3">
      <c r="A219" s="16">
        <v>217</v>
      </c>
      <c r="C219">
        <f t="shared" si="6"/>
        <v>2.4755861007116323E-3</v>
      </c>
    </row>
    <row r="220" spans="1:4" x14ac:dyDescent="0.25">
      <c r="A220" s="25">
        <v>218</v>
      </c>
      <c r="C220">
        <f t="shared" si="6"/>
        <v>1.6296737054476013E-3</v>
      </c>
    </row>
    <row r="221" spans="1:4" ht="15.75" thickBot="1" x14ac:dyDescent="0.3">
      <c r="A221" s="16">
        <v>219</v>
      </c>
      <c r="C221">
        <f t="shared" si="6"/>
        <v>1.0683177349114217E-3</v>
      </c>
    </row>
    <row r="222" spans="1:4" x14ac:dyDescent="0.25">
      <c r="A222" s="25">
        <v>220</v>
      </c>
      <c r="C222">
        <f t="shared" si="6"/>
        <v>6.9739266447109666E-4</v>
      </c>
    </row>
    <row r="223" spans="1:4" ht="15.75" thickBot="1" x14ac:dyDescent="0.3">
      <c r="A223" s="16">
        <v>221</v>
      </c>
      <c r="C223">
        <f t="shared" si="6"/>
        <v>4.5334775443436307E-4</v>
      </c>
    </row>
    <row r="224" spans="1:4" x14ac:dyDescent="0.25">
      <c r="A224" s="25">
        <v>222</v>
      </c>
      <c r="C224">
        <f t="shared" si="6"/>
        <v>2.9346932957799839E-4</v>
      </c>
    </row>
    <row r="225" spans="1:3" x14ac:dyDescent="0.25">
      <c r="A225" s="16">
        <v>223</v>
      </c>
      <c r="C225">
        <f t="shared" si="6"/>
        <v>1.8917821705442172E-4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25"/>
  <sheetViews>
    <sheetView workbookViewId="0">
      <selection activeCell="R14" sqref="R14"/>
    </sheetView>
  </sheetViews>
  <sheetFormatPr defaultRowHeight="15" x14ac:dyDescent="0.25"/>
  <cols>
    <col min="1" max="11" width="9.140625" style="33"/>
    <col min="12" max="12" width="21.7109375" style="33" bestFit="1" customWidth="1"/>
    <col min="13" max="16384" width="9.140625" style="33"/>
  </cols>
  <sheetData>
    <row r="1" spans="1:13" x14ac:dyDescent="0.25">
      <c r="A1" s="33" t="s">
        <v>224</v>
      </c>
      <c r="B1" s="33" t="s">
        <v>232</v>
      </c>
      <c r="C1" t="s">
        <v>221</v>
      </c>
      <c r="D1" t="s">
        <v>214</v>
      </c>
      <c r="H1" t="s">
        <v>215</v>
      </c>
      <c r="I1">
        <v>2084929.962353616</v>
      </c>
      <c r="J1"/>
      <c r="K1"/>
      <c r="L1" t="s">
        <v>214</v>
      </c>
      <c r="M1"/>
    </row>
    <row r="2" spans="1:13" x14ac:dyDescent="0.25">
      <c r="A2" s="1">
        <v>1</v>
      </c>
      <c r="B2" s="33">
        <v>1</v>
      </c>
      <c r="C2">
        <f>$I$1*(EXP(-((A2-$I$2)^2)/(2*$I$3^2)))</f>
        <v>6.6055015474159869E-12</v>
      </c>
      <c r="D2">
        <f>(B2-C2)^2</f>
        <v>0.99999999998678901</v>
      </c>
      <c r="H2" t="s">
        <v>222</v>
      </c>
      <c r="I2">
        <v>101.12826182428292</v>
      </c>
      <c r="J2"/>
      <c r="K2"/>
      <c r="L2" s="22">
        <f>SUM(D:D)</f>
        <v>78919677171.308365</v>
      </c>
      <c r="M2" t="s">
        <v>231</v>
      </c>
    </row>
    <row r="3" spans="1:13" x14ac:dyDescent="0.25">
      <c r="A3" s="1">
        <v>2</v>
      </c>
      <c r="B3" s="33">
        <v>1</v>
      </c>
      <c r="C3">
        <f t="shared" ref="C3:C66" si="0">$I$1*(EXP(-((A3-$I$2)^2)/(2*$I$3^2)))</f>
        <v>1.4712814295820259E-11</v>
      </c>
      <c r="D3">
        <f t="shared" ref="D3:D66" si="1">(B3-C3)^2</f>
        <v>0.99999999997057443</v>
      </c>
      <c r="H3" t="s">
        <v>223</v>
      </c>
      <c r="I3">
        <v>11.153852970052222</v>
      </c>
      <c r="J3"/>
      <c r="K3"/>
      <c r="L3"/>
      <c r="M3" s="21">
        <f>RSQ(C2:C210,B2:B210)</f>
        <v>0.99897922612001466</v>
      </c>
    </row>
    <row r="4" spans="1:13" x14ac:dyDescent="0.25">
      <c r="A4" s="1">
        <v>3</v>
      </c>
      <c r="B4" s="33">
        <v>1</v>
      </c>
      <c r="C4">
        <f t="shared" si="0"/>
        <v>3.2508342867470653E-11</v>
      </c>
      <c r="D4">
        <f t="shared" si="1"/>
        <v>0.99999999993498334</v>
      </c>
    </row>
    <row r="5" spans="1:13" x14ac:dyDescent="0.25">
      <c r="A5" s="1">
        <v>4</v>
      </c>
      <c r="B5" s="33">
        <v>1</v>
      </c>
      <c r="C5">
        <f t="shared" si="0"/>
        <v>7.1252980156908925E-11</v>
      </c>
      <c r="D5">
        <f t="shared" si="1"/>
        <v>0.99999999985749399</v>
      </c>
    </row>
    <row r="6" spans="1:13" x14ac:dyDescent="0.25">
      <c r="A6" s="1">
        <v>5</v>
      </c>
      <c r="B6" s="33">
        <v>2</v>
      </c>
      <c r="C6">
        <f>$I$1*(EXP(-((A6-$I$2)^2)/(2*$I$3^2)))</f>
        <v>1.5492459116948738E-10</v>
      </c>
      <c r="D6">
        <f t="shared" si="1"/>
        <v>3.9999999993803019</v>
      </c>
    </row>
    <row r="7" spans="1:13" x14ac:dyDescent="0.25">
      <c r="A7" s="1">
        <v>6</v>
      </c>
      <c r="B7" s="33">
        <v>2</v>
      </c>
      <c r="C7">
        <f t="shared" si="0"/>
        <v>3.3415411033496724E-10</v>
      </c>
      <c r="D7">
        <f t="shared" si="1"/>
        <v>3.9999999986633838</v>
      </c>
    </row>
    <row r="8" spans="1:13" x14ac:dyDescent="0.25">
      <c r="A8" s="1">
        <v>7</v>
      </c>
      <c r="B8" s="33">
        <v>4</v>
      </c>
      <c r="C8">
        <f t="shared" si="0"/>
        <v>7.1496104552777006E-10</v>
      </c>
      <c r="D8">
        <f t="shared" si="1"/>
        <v>15.999999994280312</v>
      </c>
    </row>
    <row r="9" spans="1:13" x14ac:dyDescent="0.25">
      <c r="A9" s="1">
        <v>8</v>
      </c>
      <c r="B9" s="33">
        <v>4</v>
      </c>
      <c r="C9">
        <f t="shared" si="0"/>
        <v>1.517494326171847E-9</v>
      </c>
      <c r="D9">
        <f t="shared" si="1"/>
        <v>15.999999987860047</v>
      </c>
    </row>
    <row r="10" spans="1:13" x14ac:dyDescent="0.25">
      <c r="A10" s="1">
        <v>9</v>
      </c>
      <c r="B10" s="33">
        <v>5</v>
      </c>
      <c r="C10">
        <f t="shared" si="0"/>
        <v>3.1950738105681937E-9</v>
      </c>
      <c r="D10">
        <f t="shared" si="1"/>
        <v>24.999999968049266</v>
      </c>
    </row>
    <row r="11" spans="1:13" x14ac:dyDescent="0.25">
      <c r="A11" s="1">
        <v>10</v>
      </c>
      <c r="B11" s="33">
        <v>8</v>
      </c>
      <c r="C11">
        <f t="shared" si="0"/>
        <v>6.6733490061774675E-9</v>
      </c>
      <c r="D11">
        <f t="shared" si="1"/>
        <v>63.999999893226416</v>
      </c>
    </row>
    <row r="12" spans="1:13" x14ac:dyDescent="0.25">
      <c r="A12" s="1">
        <v>11</v>
      </c>
      <c r="B12" s="33">
        <v>9</v>
      </c>
      <c r="C12">
        <f t="shared" si="0"/>
        <v>1.3826616107022592E-8</v>
      </c>
      <c r="D12">
        <f t="shared" si="1"/>
        <v>80.99999975112091</v>
      </c>
    </row>
    <row r="13" spans="1:13" x14ac:dyDescent="0.25">
      <c r="A13" s="1">
        <v>12</v>
      </c>
      <c r="B13" s="33">
        <v>11</v>
      </c>
      <c r="C13">
        <f t="shared" si="0"/>
        <v>2.8418234588547031E-8</v>
      </c>
      <c r="D13">
        <f t="shared" si="1"/>
        <v>120.99999937479883</v>
      </c>
    </row>
    <row r="14" spans="1:13" x14ac:dyDescent="0.25">
      <c r="A14" s="1">
        <v>13</v>
      </c>
      <c r="B14" s="33">
        <v>13</v>
      </c>
      <c r="C14">
        <f t="shared" si="0"/>
        <v>5.7941189737809762E-8</v>
      </c>
      <c r="D14">
        <f t="shared" si="1"/>
        <v>168.99999849352906</v>
      </c>
    </row>
    <row r="15" spans="1:13" x14ac:dyDescent="0.25">
      <c r="A15" s="1">
        <v>14</v>
      </c>
      <c r="B15" s="33">
        <v>17</v>
      </c>
      <c r="C15">
        <f t="shared" si="0"/>
        <v>1.1718899928250999E-7</v>
      </c>
      <c r="D15">
        <f t="shared" si="1"/>
        <v>288.99999601557403</v>
      </c>
    </row>
    <row r="16" spans="1:13" x14ac:dyDescent="0.25">
      <c r="A16" s="1">
        <v>15</v>
      </c>
      <c r="B16" s="33">
        <v>20</v>
      </c>
      <c r="C16">
        <f t="shared" si="0"/>
        <v>2.3512315805908494E-7</v>
      </c>
      <c r="D16">
        <f t="shared" si="1"/>
        <v>399.99999059507377</v>
      </c>
    </row>
    <row r="17" spans="1:4" x14ac:dyDescent="0.25">
      <c r="A17" s="1">
        <v>16</v>
      </c>
      <c r="B17" s="33">
        <v>22</v>
      </c>
      <c r="C17">
        <f t="shared" si="0"/>
        <v>4.6796469607985012E-7</v>
      </c>
      <c r="D17">
        <f t="shared" si="1"/>
        <v>483.99997940955359</v>
      </c>
    </row>
    <row r="18" spans="1:4" x14ac:dyDescent="0.25">
      <c r="A18" s="1">
        <v>17</v>
      </c>
      <c r="B18" s="33">
        <v>27</v>
      </c>
      <c r="C18">
        <f t="shared" si="0"/>
        <v>9.2393176440060443E-7</v>
      </c>
      <c r="D18">
        <f t="shared" si="1"/>
        <v>728.99995010768555</v>
      </c>
    </row>
    <row r="19" spans="1:4" x14ac:dyDescent="0.25">
      <c r="A19" s="1">
        <v>18</v>
      </c>
      <c r="B19" s="33">
        <v>32</v>
      </c>
      <c r="C19">
        <f t="shared" si="0"/>
        <v>1.8095718408586489E-6</v>
      </c>
      <c r="D19">
        <f t="shared" si="1"/>
        <v>1023.9998841874054</v>
      </c>
    </row>
    <row r="20" spans="1:4" x14ac:dyDescent="0.25">
      <c r="A20" s="1">
        <v>19</v>
      </c>
      <c r="B20" s="33">
        <v>36</v>
      </c>
      <c r="C20">
        <f t="shared" si="0"/>
        <v>3.515773467007508E-6</v>
      </c>
      <c r="D20">
        <f t="shared" si="1"/>
        <v>1295.999746864323</v>
      </c>
    </row>
    <row r="21" spans="1:4" x14ac:dyDescent="0.25">
      <c r="A21" s="1">
        <v>20</v>
      </c>
      <c r="B21" s="33">
        <v>43</v>
      </c>
      <c r="C21">
        <f t="shared" si="0"/>
        <v>6.776025981862156E-6</v>
      </c>
      <c r="D21">
        <f t="shared" si="1"/>
        <v>1848.9994172618112</v>
      </c>
    </row>
    <row r="22" spans="1:4" x14ac:dyDescent="0.25">
      <c r="A22" s="1">
        <v>21</v>
      </c>
      <c r="B22" s="33">
        <v>51</v>
      </c>
      <c r="C22">
        <f t="shared" si="0"/>
        <v>1.295502825198848E-5</v>
      </c>
      <c r="D22">
        <f t="shared" si="1"/>
        <v>2600.9986785872861</v>
      </c>
    </row>
    <row r="23" spans="1:4" x14ac:dyDescent="0.25">
      <c r="A23" s="1">
        <v>22</v>
      </c>
      <c r="B23" s="33">
        <v>60</v>
      </c>
      <c r="C23">
        <f t="shared" si="0"/>
        <v>2.4570318704298985E-5</v>
      </c>
      <c r="D23">
        <f t="shared" si="1"/>
        <v>3599.9970515623586</v>
      </c>
    </row>
    <row r="24" spans="1:4" x14ac:dyDescent="0.25">
      <c r="A24" s="1">
        <v>23</v>
      </c>
      <c r="B24" s="33">
        <v>73</v>
      </c>
      <c r="C24">
        <f t="shared" si="0"/>
        <v>4.6226641167967468E-5</v>
      </c>
      <c r="D24">
        <f t="shared" si="1"/>
        <v>5328.9932509125256</v>
      </c>
    </row>
    <row r="25" spans="1:4" x14ac:dyDescent="0.25">
      <c r="A25" s="1">
        <v>24</v>
      </c>
      <c r="B25" s="33">
        <v>81</v>
      </c>
      <c r="C25">
        <f t="shared" si="0"/>
        <v>8.6274611268744681E-5</v>
      </c>
      <c r="D25">
        <f t="shared" si="1"/>
        <v>6560.9860235204187</v>
      </c>
    </row>
    <row r="26" spans="1:4" x14ac:dyDescent="0.25">
      <c r="A26" s="1">
        <v>25</v>
      </c>
      <c r="B26" s="33">
        <v>98</v>
      </c>
      <c r="C26">
        <f t="shared" si="0"/>
        <v>1.5972864486226161E-4</v>
      </c>
      <c r="D26">
        <f t="shared" si="1"/>
        <v>9603.9686932111199</v>
      </c>
    </row>
    <row r="27" spans="1:4" x14ac:dyDescent="0.25">
      <c r="A27" s="1">
        <v>26</v>
      </c>
      <c r="B27" s="33">
        <v>119</v>
      </c>
      <c r="C27">
        <f t="shared" si="0"/>
        <v>2.9335380563595974E-4</v>
      </c>
      <c r="D27">
        <f t="shared" si="1"/>
        <v>14160.930181880316</v>
      </c>
    </row>
    <row r="28" spans="1:4" x14ac:dyDescent="0.25">
      <c r="A28" s="1">
        <v>27</v>
      </c>
      <c r="B28" s="33">
        <v>142</v>
      </c>
      <c r="C28">
        <f t="shared" si="0"/>
        <v>5.3445330822606604E-4</v>
      </c>
      <c r="D28">
        <f t="shared" si="1"/>
        <v>20163.848215546102</v>
      </c>
    </row>
    <row r="29" spans="1:4" x14ac:dyDescent="0.25">
      <c r="A29" s="1">
        <v>28</v>
      </c>
      <c r="B29" s="33">
        <v>164</v>
      </c>
      <c r="C29">
        <f t="shared" si="0"/>
        <v>9.6591060923122021E-4</v>
      </c>
      <c r="D29">
        <f t="shared" si="1"/>
        <v>26895.683182253153</v>
      </c>
    </row>
    <row r="30" spans="1:4" x14ac:dyDescent="0.25">
      <c r="A30" s="1">
        <v>29</v>
      </c>
      <c r="B30" s="33">
        <v>190</v>
      </c>
      <c r="C30">
        <f t="shared" si="0"/>
        <v>1.7317022703763852E-3</v>
      </c>
      <c r="D30">
        <f t="shared" si="1"/>
        <v>36099.34195613605</v>
      </c>
    </row>
    <row r="31" spans="1:4" x14ac:dyDescent="0.25">
      <c r="A31" s="1">
        <v>30</v>
      </c>
      <c r="B31" s="33">
        <v>224</v>
      </c>
      <c r="C31">
        <f t="shared" si="0"/>
        <v>3.0797725228762537E-3</v>
      </c>
      <c r="D31">
        <f t="shared" si="1"/>
        <v>50174.62027139475</v>
      </c>
    </row>
    <row r="32" spans="1:4" x14ac:dyDescent="0.25">
      <c r="A32" s="1">
        <v>31</v>
      </c>
      <c r="B32" s="33">
        <v>259</v>
      </c>
      <c r="C32">
        <f t="shared" si="0"/>
        <v>5.4334187503185267E-3</v>
      </c>
      <c r="D32">
        <f t="shared" si="1"/>
        <v>67078.185518609374</v>
      </c>
    </row>
    <row r="33" spans="1:4" x14ac:dyDescent="0.25">
      <c r="A33" s="1">
        <v>32</v>
      </c>
      <c r="B33" s="33">
        <v>301</v>
      </c>
      <c r="C33">
        <f t="shared" si="0"/>
        <v>9.5090435813161064E-3</v>
      </c>
      <c r="D33">
        <f t="shared" si="1"/>
        <v>90595.275646185954</v>
      </c>
    </row>
    <row r="34" spans="1:4" x14ac:dyDescent="0.25">
      <c r="A34" s="1">
        <v>33</v>
      </c>
      <c r="B34" s="33">
        <v>349</v>
      </c>
      <c r="C34">
        <f t="shared" si="0"/>
        <v>1.6508576328745986E-2</v>
      </c>
      <c r="D34">
        <f t="shared" si="1"/>
        <v>121789.47728625561</v>
      </c>
    </row>
    <row r="35" spans="1:4" x14ac:dyDescent="0.25">
      <c r="A35" s="1">
        <v>34</v>
      </c>
      <c r="B35" s="33">
        <v>410</v>
      </c>
      <c r="C35">
        <f t="shared" si="0"/>
        <v>2.8430960360197228E-2</v>
      </c>
      <c r="D35">
        <f t="shared" si="1"/>
        <v>168076.68742082414</v>
      </c>
    </row>
    <row r="36" spans="1:4" x14ac:dyDescent="0.25">
      <c r="A36" s="1">
        <v>35</v>
      </c>
      <c r="B36" s="33">
        <v>478</v>
      </c>
      <c r="C36">
        <f t="shared" si="0"/>
        <v>4.8571616921049138E-2</v>
      </c>
      <c r="D36">
        <f t="shared" si="1"/>
        <v>228437.56789342547</v>
      </c>
    </row>
    <row r="37" spans="1:4" x14ac:dyDescent="0.25">
      <c r="A37" s="1">
        <v>36</v>
      </c>
      <c r="B37" s="33">
        <v>564</v>
      </c>
      <c r="C37">
        <f t="shared" si="0"/>
        <v>8.2315707627369519E-2</v>
      </c>
      <c r="D37">
        <f t="shared" si="1"/>
        <v>318003.1546576721</v>
      </c>
    </row>
    <row r="38" spans="1:4" x14ac:dyDescent="0.25">
      <c r="A38" s="1">
        <v>37</v>
      </c>
      <c r="B38" s="33">
        <v>648</v>
      </c>
      <c r="C38">
        <f t="shared" si="0"/>
        <v>0.13838594835929971</v>
      </c>
      <c r="D38">
        <f t="shared" si="1"/>
        <v>419724.670961597</v>
      </c>
    </row>
    <row r="39" spans="1:4" x14ac:dyDescent="0.25">
      <c r="A39" s="1">
        <v>38</v>
      </c>
      <c r="B39" s="33">
        <v>761</v>
      </c>
      <c r="C39">
        <f t="shared" si="0"/>
        <v>0.23078649750438787</v>
      </c>
      <c r="D39">
        <f t="shared" si="1"/>
        <v>578769.79621320579</v>
      </c>
    </row>
    <row r="40" spans="1:4" x14ac:dyDescent="0.25">
      <c r="A40" s="1">
        <v>39</v>
      </c>
      <c r="B40" s="33">
        <v>883</v>
      </c>
      <c r="C40">
        <f t="shared" si="0"/>
        <v>0.38180175612216644</v>
      </c>
      <c r="D40">
        <f t="shared" si="1"/>
        <v>779014.88387126918</v>
      </c>
    </row>
    <row r="41" spans="1:4" x14ac:dyDescent="0.25">
      <c r="A41" s="1">
        <v>40</v>
      </c>
      <c r="B41" s="33">
        <v>1007</v>
      </c>
      <c r="C41">
        <f t="shared" si="0"/>
        <v>0.62657717537800128</v>
      </c>
      <c r="D41">
        <f t="shared" si="1"/>
        <v>1012787.4661677454</v>
      </c>
    </row>
    <row r="42" spans="1:4" x14ac:dyDescent="0.25">
      <c r="A42" s="1">
        <v>41</v>
      </c>
      <c r="B42" s="33">
        <v>1177</v>
      </c>
      <c r="C42">
        <f t="shared" si="0"/>
        <v>1.0200473761818158</v>
      </c>
      <c r="D42">
        <f t="shared" si="1"/>
        <v>1382928.8489731178</v>
      </c>
    </row>
    <row r="43" spans="1:4" x14ac:dyDescent="0.25">
      <c r="A43" s="1">
        <v>42</v>
      </c>
      <c r="B43" s="33">
        <v>1379</v>
      </c>
      <c r="C43">
        <f t="shared" si="0"/>
        <v>1.64730963688782</v>
      </c>
      <c r="D43">
        <f t="shared" si="1"/>
        <v>1897100.4336505034</v>
      </c>
    </row>
    <row r="44" spans="1:4" x14ac:dyDescent="0.25">
      <c r="A44" s="1">
        <v>43</v>
      </c>
      <c r="B44" s="33">
        <v>1593</v>
      </c>
      <c r="C44">
        <f t="shared" si="0"/>
        <v>2.6389992004813427</v>
      </c>
      <c r="D44">
        <f t="shared" si="1"/>
        <v>2529248.1128640468</v>
      </c>
    </row>
    <row r="45" spans="1:4" x14ac:dyDescent="0.25">
      <c r="A45" s="1">
        <v>44</v>
      </c>
      <c r="B45" s="33">
        <v>1841</v>
      </c>
      <c r="C45">
        <f t="shared" si="0"/>
        <v>4.1938452545557352</v>
      </c>
      <c r="D45">
        <f t="shared" si="1"/>
        <v>3373856.8501107451</v>
      </c>
    </row>
    <row r="46" spans="1:4" x14ac:dyDescent="0.25">
      <c r="A46" s="1">
        <v>45</v>
      </c>
      <c r="B46" s="33">
        <v>2157</v>
      </c>
      <c r="C46">
        <f t="shared" si="0"/>
        <v>6.6114187992600897</v>
      </c>
      <c r="D46">
        <f t="shared" si="1"/>
        <v>4624171.0501585305</v>
      </c>
    </row>
    <row r="47" spans="1:4" x14ac:dyDescent="0.25">
      <c r="A47" s="1">
        <v>46</v>
      </c>
      <c r="B47" s="33">
        <v>2509</v>
      </c>
      <c r="C47">
        <f t="shared" si="0"/>
        <v>10.339179101330497</v>
      </c>
      <c r="D47">
        <f t="shared" si="1"/>
        <v>6243305.8978940127</v>
      </c>
    </row>
    <row r="48" spans="1:4" x14ac:dyDescent="0.25">
      <c r="A48" s="1">
        <v>47</v>
      </c>
      <c r="B48" s="33">
        <v>2912</v>
      </c>
      <c r="C48">
        <f t="shared" si="0"/>
        <v>16.039342901685444</v>
      </c>
      <c r="D48">
        <f t="shared" si="1"/>
        <v>8386588.1274613021</v>
      </c>
    </row>
    <row r="49" spans="1:4" x14ac:dyDescent="0.25">
      <c r="A49" s="1">
        <v>48</v>
      </c>
      <c r="B49" s="33">
        <v>3379</v>
      </c>
      <c r="C49">
        <f t="shared" si="0"/>
        <v>24.682901458667686</v>
      </c>
      <c r="D49">
        <f t="shared" si="1"/>
        <v>11251443.19756674</v>
      </c>
    </row>
    <row r="50" spans="1:4" x14ac:dyDescent="0.25">
      <c r="A50" s="1">
        <v>49</v>
      </c>
      <c r="B50" s="33">
        <v>3928</v>
      </c>
      <c r="C50">
        <f t="shared" si="0"/>
        <v>37.680353642398345</v>
      </c>
      <c r="D50">
        <f t="shared" si="1"/>
        <v>15134586.950835936</v>
      </c>
    </row>
    <row r="51" spans="1:4" x14ac:dyDescent="0.25">
      <c r="A51" s="1">
        <v>50</v>
      </c>
      <c r="B51" s="33">
        <v>4587</v>
      </c>
      <c r="C51">
        <f t="shared" si="0"/>
        <v>57.061456701749073</v>
      </c>
      <c r="D51">
        <f t="shared" si="1"/>
        <v>20520343.20605908</v>
      </c>
    </row>
    <row r="52" spans="1:4" x14ac:dyDescent="0.25">
      <c r="A52" s="1">
        <v>51</v>
      </c>
      <c r="B52" s="33">
        <v>5327</v>
      </c>
      <c r="C52">
        <f t="shared" si="0"/>
        <v>85.719546003683845</v>
      </c>
      <c r="D52">
        <f t="shared" si="1"/>
        <v>27471020.797443829</v>
      </c>
    </row>
    <row r="53" spans="1:4" x14ac:dyDescent="0.25">
      <c r="A53" s="1">
        <v>52</v>
      </c>
      <c r="B53" s="33">
        <v>6163</v>
      </c>
      <c r="C53">
        <f t="shared" si="0"/>
        <v>127.73972991119254</v>
      </c>
      <c r="D53">
        <f t="shared" si="1"/>
        <v>36424366.527712427</v>
      </c>
    </row>
    <row r="54" spans="1:4" x14ac:dyDescent="0.25">
      <c r="A54" s="1">
        <v>53</v>
      </c>
      <c r="B54" s="33">
        <v>7194</v>
      </c>
      <c r="C54">
        <f t="shared" si="0"/>
        <v>188.83445902849428</v>
      </c>
      <c r="D54">
        <f t="shared" si="1"/>
        <v>49072344.256414607</v>
      </c>
    </row>
    <row r="55" spans="1:4" x14ac:dyDescent="0.25">
      <c r="A55" s="1">
        <v>54</v>
      </c>
      <c r="B55" s="33">
        <v>8410</v>
      </c>
      <c r="C55">
        <f t="shared" si="0"/>
        <v>276.91445514858913</v>
      </c>
      <c r="D55">
        <f t="shared" si="1"/>
        <v>66147080.479870975</v>
      </c>
    </row>
    <row r="56" spans="1:4" x14ac:dyDescent="0.25">
      <c r="A56" s="1">
        <v>55</v>
      </c>
      <c r="B56" s="33">
        <v>9774</v>
      </c>
      <c r="C56">
        <f t="shared" si="0"/>
        <v>402.82751643573147</v>
      </c>
      <c r="D56">
        <f t="shared" si="1"/>
        <v>87818873.716712102</v>
      </c>
    </row>
    <row r="57" spans="1:4" x14ac:dyDescent="0.25">
      <c r="A57" s="1">
        <v>56</v>
      </c>
      <c r="B57" s="33">
        <v>11359</v>
      </c>
      <c r="C57">
        <f t="shared" si="0"/>
        <v>581.30191578454924</v>
      </c>
      <c r="D57">
        <f t="shared" si="1"/>
        <v>116158775.99450141</v>
      </c>
    </row>
    <row r="58" spans="1:4" x14ac:dyDescent="0.25">
      <c r="A58" s="1">
        <v>57</v>
      </c>
      <c r="B58" s="33">
        <v>13204</v>
      </c>
      <c r="C58">
        <f t="shared" si="0"/>
        <v>832.13445244129787</v>
      </c>
      <c r="D58">
        <f t="shared" si="1"/>
        <v>153063057.12686998</v>
      </c>
    </row>
    <row r="59" spans="1:4" x14ac:dyDescent="0.25">
      <c r="A59" s="1">
        <v>58</v>
      </c>
      <c r="B59" s="33">
        <v>15395</v>
      </c>
      <c r="C59">
        <f t="shared" si="0"/>
        <v>1181.6650096259343</v>
      </c>
      <c r="D59">
        <f t="shared" si="1"/>
        <v>202018891.54859173</v>
      </c>
    </row>
    <row r="60" spans="1:4" x14ac:dyDescent="0.25">
      <c r="A60" s="1">
        <v>59</v>
      </c>
      <c r="B60" s="33">
        <v>17901</v>
      </c>
      <c r="C60">
        <f t="shared" si="0"/>
        <v>1664.5788486057991</v>
      </c>
      <c r="D60">
        <f t="shared" si="1"/>
        <v>263621371.80544099</v>
      </c>
    </row>
    <row r="61" spans="1:4" x14ac:dyDescent="0.25">
      <c r="A61" s="1">
        <v>60</v>
      </c>
      <c r="B61" s="33">
        <v>20857</v>
      </c>
      <c r="C61">
        <f t="shared" si="0"/>
        <v>2326.0738099804107</v>
      </c>
      <c r="D61">
        <f t="shared" si="1"/>
        <v>343395225.4599539</v>
      </c>
    </row>
    <row r="62" spans="1:4" x14ac:dyDescent="0.25">
      <c r="A62" s="1">
        <v>61</v>
      </c>
      <c r="B62" s="33">
        <v>24243</v>
      </c>
      <c r="C62">
        <f t="shared" si="0"/>
        <v>3224.4209526880181</v>
      </c>
      <c r="D62">
        <f t="shared" si="1"/>
        <v>441780665.16810226</v>
      </c>
    </row>
    <row r="63" spans="1:4" x14ac:dyDescent="0.25">
      <c r="A63" s="1">
        <v>62</v>
      </c>
      <c r="B63" s="33">
        <v>28235</v>
      </c>
      <c r="C63">
        <f t="shared" si="0"/>
        <v>4433.9327441002988</v>
      </c>
      <c r="D63">
        <f t="shared" si="1"/>
        <v>566490802.51986098</v>
      </c>
    </row>
    <row r="64" spans="1:4" x14ac:dyDescent="0.25">
      <c r="A64" s="1">
        <v>63</v>
      </c>
      <c r="B64" s="33">
        <v>32798</v>
      </c>
      <c r="C64">
        <f t="shared" si="0"/>
        <v>6048.3315734302287</v>
      </c>
      <c r="D64">
        <f t="shared" si="1"/>
        <v>715544760.93142366</v>
      </c>
    </row>
    <row r="65" spans="1:4" x14ac:dyDescent="0.25">
      <c r="A65" s="1">
        <v>64</v>
      </c>
      <c r="B65" s="33">
        <v>38090</v>
      </c>
      <c r="C65">
        <f t="shared" si="0"/>
        <v>8184.4821371221806</v>
      </c>
      <c r="D65">
        <f t="shared" si="1"/>
        <v>894339998.64690435</v>
      </c>
    </row>
    <row r="66" spans="1:4" x14ac:dyDescent="0.25">
      <c r="A66" s="1">
        <v>65</v>
      </c>
      <c r="B66" s="33">
        <v>44237</v>
      </c>
      <c r="C66">
        <f t="shared" si="0"/>
        <v>10986.413543771972</v>
      </c>
      <c r="D66">
        <f t="shared" si="1"/>
        <v>1105601499.6830947</v>
      </c>
    </row>
    <row r="67" spans="1:4" x14ac:dyDescent="0.25">
      <c r="A67" s="1">
        <v>66</v>
      </c>
      <c r="B67" s="33">
        <v>51368</v>
      </c>
      <c r="C67">
        <f t="shared" ref="C67:C130" si="2">$I$1*(EXP(-((A67-$I$2)^2)/(2*$I$3^2)))</f>
        <v>14629.510777990397</v>
      </c>
      <c r="D67">
        <f t="shared" ref="D67:D130" si="3">(B67-C67)^2</f>
        <v>1349716590.3157156</v>
      </c>
    </row>
    <row r="68" spans="1:4" x14ac:dyDescent="0.25">
      <c r="A68" s="1">
        <v>67</v>
      </c>
      <c r="B68" s="33">
        <v>59633</v>
      </c>
      <c r="C68">
        <f t="shared" si="2"/>
        <v>19324.701200247</v>
      </c>
      <c r="D68">
        <f t="shared" si="3"/>
        <v>1624758952.1301692</v>
      </c>
    </row>
    <row r="69" spans="1:4" x14ac:dyDescent="0.25">
      <c r="A69" s="1">
        <v>68</v>
      </c>
      <c r="B69" s="33">
        <v>69180</v>
      </c>
      <c r="C69">
        <f t="shared" si="2"/>
        <v>25322.401787801973</v>
      </c>
      <c r="D69">
        <f t="shared" si="3"/>
        <v>1923488920.9425955</v>
      </c>
    </row>
    <row r="70" spans="1:4" x14ac:dyDescent="0.25">
      <c r="A70" s="1">
        <v>69</v>
      </c>
      <c r="B70" s="33">
        <v>80277</v>
      </c>
      <c r="C70">
        <f t="shared" si="2"/>
        <v>32915.929752110038</v>
      </c>
      <c r="D70">
        <f t="shared" si="3"/>
        <v>2243070975.0255675</v>
      </c>
    </row>
    <row r="71" spans="1:4" x14ac:dyDescent="0.25">
      <c r="A71" s="1">
        <v>70</v>
      </c>
      <c r="B71" s="33">
        <v>93044</v>
      </c>
      <c r="C71">
        <f t="shared" si="2"/>
        <v>42444.017186707548</v>
      </c>
      <c r="D71">
        <f t="shared" si="3"/>
        <v>2560358260.7054915</v>
      </c>
    </row>
    <row r="72" spans="1:4" x14ac:dyDescent="0.25">
      <c r="A72" s="1">
        <v>71</v>
      </c>
      <c r="B72" s="33">
        <v>107813</v>
      </c>
      <c r="C72">
        <f t="shared" si="2"/>
        <v>54292.014970422249</v>
      </c>
      <c r="D72">
        <f t="shared" si="3"/>
        <v>2864495838.5362859</v>
      </c>
    </row>
    <row r="73" spans="1:4" x14ac:dyDescent="0.25">
      <c r="A73" s="1">
        <v>72</v>
      </c>
      <c r="B73" s="33">
        <v>124638</v>
      </c>
      <c r="C73">
        <f t="shared" si="2"/>
        <v>68891.32887956241</v>
      </c>
      <c r="D73">
        <f t="shared" si="3"/>
        <v>3107691341.0102305</v>
      </c>
    </row>
    <row r="74" spans="1:4" x14ac:dyDescent="0.25">
      <c r="A74" s="1">
        <v>73</v>
      </c>
      <c r="B74" s="33">
        <v>144236</v>
      </c>
      <c r="C74">
        <f t="shared" si="2"/>
        <v>86716.609193570708</v>
      </c>
      <c r="D74">
        <f t="shared" si="3"/>
        <v>3308480318.7427425</v>
      </c>
    </row>
    <row r="75" spans="1:4" x14ac:dyDescent="0.25">
      <c r="A75" s="1">
        <v>74</v>
      </c>
      <c r="B75" s="33">
        <v>166516</v>
      </c>
      <c r="C75">
        <f t="shared" si="2"/>
        <v>108280.221805412</v>
      </c>
      <c r="D75">
        <f t="shared" si="3"/>
        <v>3391405861.9292507</v>
      </c>
    </row>
    <row r="76" spans="1:4" x14ac:dyDescent="0.25">
      <c r="A76" s="1">
        <v>75</v>
      </c>
      <c r="B76" s="33">
        <v>192193</v>
      </c>
      <c r="C76">
        <f t="shared" si="2"/>
        <v>134123.57144325908</v>
      </c>
      <c r="D76">
        <f t="shared" si="3"/>
        <v>3372058532.9064384</v>
      </c>
    </row>
    <row r="77" spans="1:4" x14ac:dyDescent="0.25">
      <c r="A77" s="1">
        <v>76</v>
      </c>
      <c r="B77" s="33">
        <v>221531</v>
      </c>
      <c r="C77">
        <f t="shared" si="2"/>
        <v>164804.93239580226</v>
      </c>
      <c r="D77">
        <f t="shared" si="3"/>
        <v>3217846745.8360124</v>
      </c>
    </row>
    <row r="78" spans="1:4" x14ac:dyDescent="0.25">
      <c r="A78" s="1">
        <v>77</v>
      </c>
      <c r="B78" s="33">
        <v>255011</v>
      </c>
      <c r="C78">
        <f t="shared" si="2"/>
        <v>200883.57334612324</v>
      </c>
      <c r="D78">
        <f t="shared" si="3"/>
        <v>2929778316.1708078</v>
      </c>
    </row>
    <row r="79" spans="1:4" x14ac:dyDescent="0.25">
      <c r="A79" s="1">
        <v>78</v>
      </c>
      <c r="B79" s="33">
        <v>293037</v>
      </c>
      <c r="C79">
        <f t="shared" si="2"/>
        <v>242900.14174843891</v>
      </c>
      <c r="D79">
        <f t="shared" si="3"/>
        <v>2513704555.3371296</v>
      </c>
    </row>
    <row r="80" spans="1:4" x14ac:dyDescent="0.25">
      <c r="A80" s="1">
        <v>79</v>
      </c>
      <c r="B80" s="33">
        <v>335962</v>
      </c>
      <c r="C80">
        <f t="shared" si="2"/>
        <v>291353.49688879622</v>
      </c>
      <c r="D80">
        <f t="shared" si="3"/>
        <v>1989918549.8222775</v>
      </c>
    </row>
    <row r="81" spans="1:4" x14ac:dyDescent="0.25">
      <c r="A81" s="1">
        <v>80</v>
      </c>
      <c r="B81" s="33">
        <v>384615</v>
      </c>
      <c r="C81">
        <f t="shared" si="2"/>
        <v>346674.44200316916</v>
      </c>
      <c r="D81">
        <f t="shared" si="3"/>
        <v>1439485941.1108849</v>
      </c>
    </row>
    <row r="82" spans="1:4" x14ac:dyDescent="0.25">
      <c r="A82" s="1">
        <v>81</v>
      </c>
      <c r="B82" s="33">
        <v>439339</v>
      </c>
      <c r="C82">
        <f t="shared" si="2"/>
        <v>409197.09226261365</v>
      </c>
      <c r="D82">
        <f t="shared" si="3"/>
        <v>908534602.04911137</v>
      </c>
    </row>
    <row r="83" spans="1:4" x14ac:dyDescent="0.25">
      <c r="A83" s="1">
        <v>82</v>
      </c>
      <c r="B83" s="33">
        <v>500473</v>
      </c>
      <c r="C83">
        <f t="shared" si="2"/>
        <v>479128.90986815136</v>
      </c>
      <c r="D83">
        <f t="shared" si="3"/>
        <v>455570183.55647862</v>
      </c>
    </row>
    <row r="84" spans="1:4" x14ac:dyDescent="0.25">
      <c r="A84" s="1">
        <v>83</v>
      </c>
      <c r="B84" s="33">
        <v>568036</v>
      </c>
      <c r="C84">
        <f t="shared" si="2"/>
        <v>556520.71845058608</v>
      </c>
      <c r="D84">
        <f t="shared" si="3"/>
        <v>132601709.16227268</v>
      </c>
    </row>
    <row r="85" spans="1:4" x14ac:dyDescent="0.25">
      <c r="A85" s="1">
        <v>84</v>
      </c>
      <c r="B85" s="33">
        <v>642423</v>
      </c>
      <c r="C85">
        <f t="shared" si="2"/>
        <v>641238.25188332179</v>
      </c>
      <c r="D85">
        <f t="shared" si="3"/>
        <v>1403628.0999725633</v>
      </c>
    </row>
    <row r="86" spans="1:4" x14ac:dyDescent="0.25">
      <c r="A86" s="1">
        <v>85</v>
      </c>
      <c r="B86" s="33">
        <v>724056</v>
      </c>
      <c r="C86">
        <f t="shared" si="2"/>
        <v>732936.97159208765</v>
      </c>
      <c r="D86">
        <f t="shared" si="3"/>
        <v>78871656.419467807</v>
      </c>
    </row>
    <row r="87" spans="1:4" x14ac:dyDescent="0.25">
      <c r="A87" s="1">
        <v>86</v>
      </c>
      <c r="B87" s="33">
        <v>812478</v>
      </c>
      <c r="C87">
        <f t="shared" si="2"/>
        <v>831041.97645912901</v>
      </c>
      <c r="D87">
        <f t="shared" si="3"/>
        <v>344621221.97509623</v>
      </c>
    </row>
    <row r="88" spans="1:4" x14ac:dyDescent="0.25">
      <c r="A88" s="1">
        <v>87</v>
      </c>
      <c r="B88" s="33">
        <v>907275</v>
      </c>
      <c r="C88">
        <f t="shared" si="2"/>
        <v>934734.80883376661</v>
      </c>
      <c r="D88">
        <f t="shared" si="3"/>
        <v>754041101.18700683</v>
      </c>
    </row>
    <row r="89" spans="1:4" x14ac:dyDescent="0.25">
      <c r="A89" s="1">
        <v>88</v>
      </c>
      <c r="B89" s="33">
        <v>1008712</v>
      </c>
      <c r="C89">
        <f t="shared" si="2"/>
        <v>1042948.8133210881</v>
      </c>
      <c r="D89">
        <f t="shared" si="3"/>
        <v>1172159386.3830349</v>
      </c>
    </row>
    <row r="90" spans="1:4" x14ac:dyDescent="0.25">
      <c r="A90" s="1">
        <v>89</v>
      </c>
      <c r="B90" s="33">
        <v>1115195</v>
      </c>
      <c r="C90">
        <f t="shared" si="2"/>
        <v>1154374.424650406</v>
      </c>
      <c r="D90">
        <f t="shared" si="3"/>
        <v>1535027315.9368412</v>
      </c>
    </row>
    <row r="91" spans="1:4" x14ac:dyDescent="0.25">
      <c r="A91" s="1">
        <v>90</v>
      </c>
      <c r="B91" s="33">
        <v>1225689</v>
      </c>
      <c r="C91">
        <f t="shared" si="2"/>
        <v>1267475.3500351026</v>
      </c>
      <c r="D91">
        <f t="shared" si="3"/>
        <v>1746099049.2561166</v>
      </c>
    </row>
    <row r="92" spans="1:4" x14ac:dyDescent="0.25">
      <c r="A92" s="1">
        <v>91</v>
      </c>
      <c r="B92" s="33">
        <v>1338173</v>
      </c>
      <c r="C92">
        <f t="shared" si="2"/>
        <v>1380516.0844542366</v>
      </c>
      <c r="D92">
        <f t="shared" si="3"/>
        <v>1792936801.0986092</v>
      </c>
    </row>
    <row r="93" spans="1:4" x14ac:dyDescent="0.25">
      <c r="A93" s="1">
        <v>92</v>
      </c>
      <c r="B93" s="33">
        <v>1451729</v>
      </c>
      <c r="C93">
        <f t="shared" si="2"/>
        <v>1491600.5801905573</v>
      </c>
      <c r="D93">
        <f t="shared" si="3"/>
        <v>1589742906.8920403</v>
      </c>
    </row>
    <row r="94" spans="1:4" x14ac:dyDescent="0.25">
      <c r="A94" s="1">
        <v>93</v>
      </c>
      <c r="B94" s="33">
        <v>1563891</v>
      </c>
      <c r="C94">
        <f t="shared" si="2"/>
        <v>1598721.2212580994</v>
      </c>
      <c r="D94">
        <f t="shared" si="3"/>
        <v>1213144312.8881609</v>
      </c>
    </row>
    <row r="95" spans="1:4" x14ac:dyDescent="0.25">
      <c r="A95" s="1">
        <v>94</v>
      </c>
      <c r="B95" s="33">
        <v>1671886</v>
      </c>
      <c r="C95">
        <f t="shared" si="2"/>
        <v>1699816.5738975799</v>
      </c>
      <c r="D95">
        <f t="shared" si="3"/>
        <v>780116958.24817264</v>
      </c>
    </row>
    <row r="96" spans="1:4" x14ac:dyDescent="0.25">
      <c r="A96" s="1">
        <v>95</v>
      </c>
      <c r="B96" s="33">
        <v>1773463</v>
      </c>
      <c r="C96">
        <f t="shared" si="2"/>
        <v>1792835.746052494</v>
      </c>
      <c r="D96">
        <f t="shared" si="3"/>
        <v>375303289.61442339</v>
      </c>
    </row>
    <row r="97" spans="1:4" x14ac:dyDescent="0.25">
      <c r="A97" s="1">
        <v>96</v>
      </c>
      <c r="B97" s="33">
        <v>1865689</v>
      </c>
      <c r="C97">
        <f t="shared" si="2"/>
        <v>1875806.6426220925</v>
      </c>
      <c r="D97">
        <f t="shared" si="3"/>
        <v>102366692.22838292</v>
      </c>
    </row>
    <row r="98" spans="1:4" x14ac:dyDescent="0.25">
      <c r="A98" s="1">
        <v>97</v>
      </c>
      <c r="B98" s="33">
        <v>1946987</v>
      </c>
      <c r="C98">
        <f t="shared" si="2"/>
        <v>1946904.9967583332</v>
      </c>
      <c r="D98">
        <f t="shared" si="3"/>
        <v>6724.5316438677837</v>
      </c>
    </row>
    <row r="99" spans="1:4" x14ac:dyDescent="0.25">
      <c r="A99" s="1">
        <v>98</v>
      </c>
      <c r="B99" s="33">
        <v>2014714</v>
      </c>
      <c r="C99">
        <f t="shared" si="2"/>
        <v>2004520.8299008268</v>
      </c>
      <c r="D99">
        <f t="shared" si="3"/>
        <v>103900716.67067872</v>
      </c>
    </row>
    <row r="100" spans="1:4" x14ac:dyDescent="0.25">
      <c r="A100" s="1">
        <v>99</v>
      </c>
      <c r="B100" s="33">
        <v>2066565</v>
      </c>
      <c r="C100">
        <f t="shared" si="2"/>
        <v>2047318.9718421197</v>
      </c>
      <c r="D100">
        <f t="shared" si="3"/>
        <v>370409599.85392123</v>
      </c>
    </row>
    <row r="101" spans="1:4" x14ac:dyDescent="0.25">
      <c r="A101" s="1">
        <v>100</v>
      </c>
      <c r="B101" s="33">
        <v>2101284</v>
      </c>
      <c r="C101">
        <f t="shared" si="2"/>
        <v>2074290.4687982006</v>
      </c>
      <c r="D101">
        <f t="shared" si="3"/>
        <v>728650726.74251771</v>
      </c>
    </row>
    <row r="102" spans="1:4" x14ac:dyDescent="0.25">
      <c r="A102" s="1">
        <v>101</v>
      </c>
      <c r="B102" s="33">
        <v>2117674</v>
      </c>
      <c r="C102">
        <f t="shared" si="2"/>
        <v>2084792.1170061482</v>
      </c>
      <c r="D102">
        <f t="shared" si="3"/>
        <v>1081218229.2213595</v>
      </c>
    </row>
    <row r="103" spans="1:4" x14ac:dyDescent="0.25">
      <c r="A103" s="1">
        <v>102</v>
      </c>
      <c r="B103" s="33">
        <v>2114214</v>
      </c>
      <c r="C103">
        <f t="shared" si="2"/>
        <v>2078571.9591784508</v>
      </c>
      <c r="D103">
        <f t="shared" si="3"/>
        <v>1270355073.924983</v>
      </c>
    </row>
    <row r="104" spans="1:4" x14ac:dyDescent="0.25">
      <c r="A104" s="1">
        <v>103</v>
      </c>
      <c r="B104" s="33">
        <v>2092190</v>
      </c>
      <c r="C104">
        <f t="shared" si="2"/>
        <v>2055779.3326424558</v>
      </c>
      <c r="D104">
        <f t="shared" si="3"/>
        <v>1325736697.4217334</v>
      </c>
    </row>
    <row r="105" spans="1:4" x14ac:dyDescent="0.25">
      <c r="A105" s="1">
        <v>104</v>
      </c>
      <c r="B105" s="33">
        <v>2051749</v>
      </c>
      <c r="C105">
        <f t="shared" si="2"/>
        <v>2016958.9096459944</v>
      </c>
      <c r="D105">
        <f t="shared" si="3"/>
        <v>1210350386.8398716</v>
      </c>
    </row>
    <row r="106" spans="1:4" x14ac:dyDescent="0.25">
      <c r="A106" s="1">
        <v>105</v>
      </c>
      <c r="B106" s="33">
        <v>1994320</v>
      </c>
      <c r="C106">
        <f t="shared" si="2"/>
        <v>1963029.0619142863</v>
      </c>
      <c r="D106">
        <f t="shared" si="3"/>
        <v>979122806.28396547</v>
      </c>
    </row>
    <row r="107" spans="1:4" x14ac:dyDescent="0.25">
      <c r="A107" s="1">
        <v>106</v>
      </c>
      <c r="B107" s="33">
        <v>1920281</v>
      </c>
      <c r="C107">
        <f t="shared" si="2"/>
        <v>1895245.749419187</v>
      </c>
      <c r="D107">
        <f t="shared" si="3"/>
        <v>626763771.64409947</v>
      </c>
    </row>
    <row r="108" spans="1:4" x14ac:dyDescent="0.25">
      <c r="A108" s="1">
        <v>107</v>
      </c>
      <c r="B108" s="33">
        <v>1832615</v>
      </c>
      <c r="C108">
        <f t="shared" si="2"/>
        <v>1815153.9158568315</v>
      </c>
      <c r="D108">
        <f t="shared" si="3"/>
        <v>304889459.45481133</v>
      </c>
    </row>
    <row r="109" spans="1:4" x14ac:dyDescent="0.25">
      <c r="A109" s="1">
        <v>108</v>
      </c>
      <c r="B109" s="33">
        <v>1733365</v>
      </c>
      <c r="C109">
        <f t="shared" si="2"/>
        <v>1724529.0163093584</v>
      </c>
      <c r="D109">
        <f t="shared" si="3"/>
        <v>78074607.781284139</v>
      </c>
    </row>
    <row r="110" spans="1:4" x14ac:dyDescent="0.25">
      <c r="A110" s="1">
        <v>109</v>
      </c>
      <c r="B110" s="33">
        <v>1624913</v>
      </c>
      <c r="C110">
        <f t="shared" si="2"/>
        <v>1625311.7637506814</v>
      </c>
      <c r="D110">
        <f t="shared" si="3"/>
        <v>159012.52885751432</v>
      </c>
    </row>
    <row r="111" spans="1:4" x14ac:dyDescent="0.25">
      <c r="A111" s="1">
        <v>110</v>
      </c>
      <c r="B111" s="33">
        <v>1510459</v>
      </c>
      <c r="C111">
        <f t="shared" si="2"/>
        <v>1519539.4335443955</v>
      </c>
      <c r="D111">
        <f t="shared" si="3"/>
        <v>82454273.354182869</v>
      </c>
    </row>
    <row r="112" spans="1:4" x14ac:dyDescent="0.25">
      <c r="A112" s="1">
        <v>111</v>
      </c>
      <c r="B112" s="33">
        <v>1392435</v>
      </c>
      <c r="C112">
        <f t="shared" si="2"/>
        <v>1409277.0991521364</v>
      </c>
      <c r="D112">
        <f t="shared" si="3"/>
        <v>283656303.85039234</v>
      </c>
    </row>
    <row r="113" spans="1:4" x14ac:dyDescent="0.25">
      <c r="A113" s="1">
        <v>112</v>
      </c>
      <c r="B113" s="33">
        <v>1273070</v>
      </c>
      <c r="C113">
        <f t="shared" si="2"/>
        <v>1296551.9955557433</v>
      </c>
      <c r="D113">
        <f t="shared" si="3"/>
        <v>551404115.27995002</v>
      </c>
    </row>
    <row r="114" spans="1:4" x14ac:dyDescent="0.25">
      <c r="A114" s="1">
        <v>113</v>
      </c>
      <c r="B114" s="33">
        <v>1154926</v>
      </c>
      <c r="C114">
        <f t="shared" si="2"/>
        <v>1183293.8429398565</v>
      </c>
      <c r="D114">
        <f t="shared" si="3"/>
        <v>804734513.06036413</v>
      </c>
    </row>
    <row r="115" spans="1:4" x14ac:dyDescent="0.25">
      <c r="A115" s="1">
        <v>114</v>
      </c>
      <c r="B115" s="33">
        <v>1039994</v>
      </c>
      <c r="C115">
        <f t="shared" si="2"/>
        <v>1071283.448593688</v>
      </c>
      <c r="D115">
        <f t="shared" si="3"/>
        <v>979029593.29704177</v>
      </c>
    </row>
    <row r="116" spans="1:4" x14ac:dyDescent="0.25">
      <c r="A116" s="1">
        <v>115</v>
      </c>
      <c r="B116" s="33">
        <v>929745</v>
      </c>
      <c r="C116">
        <f t="shared" si="2"/>
        <v>962111.28556402517</v>
      </c>
      <c r="D116">
        <f t="shared" si="3"/>
        <v>1047576441.2120239</v>
      </c>
    </row>
    <row r="117" spans="1:4" x14ac:dyDescent="0.25">
      <c r="A117" s="1">
        <v>116</v>
      </c>
      <c r="B117" s="33">
        <v>826195</v>
      </c>
      <c r="C117">
        <f t="shared" si="2"/>
        <v>857147.07282355998</v>
      </c>
      <c r="D117">
        <f t="shared" si="3"/>
        <v>958030812.07496035</v>
      </c>
    </row>
    <row r="118" spans="1:4" x14ac:dyDescent="0.25">
      <c r="A118" s="1">
        <v>117</v>
      </c>
      <c r="B118" s="33">
        <v>729377</v>
      </c>
      <c r="C118">
        <f t="shared" si="2"/>
        <v>757520.70422705414</v>
      </c>
      <c r="D118">
        <f t="shared" si="3"/>
        <v>792068087.61990523</v>
      </c>
    </row>
    <row r="119" spans="1:4" x14ac:dyDescent="0.25">
      <c r="A119" s="1">
        <v>118</v>
      </c>
      <c r="B119" s="33">
        <v>639971</v>
      </c>
      <c r="C119">
        <f t="shared" si="2"/>
        <v>664114.23881921952</v>
      </c>
      <c r="D119">
        <f t="shared" si="3"/>
        <v>582895980.68186843</v>
      </c>
    </row>
    <row r="120" spans="1:4" x14ac:dyDescent="0.25">
      <c r="A120" s="1">
        <v>119</v>
      </c>
      <c r="B120" s="33">
        <v>558446</v>
      </c>
      <c r="C120">
        <f t="shared" si="2"/>
        <v>577564.1120356397</v>
      </c>
      <c r="D120">
        <f t="shared" si="3"/>
        <v>365502207.8072716</v>
      </c>
    </row>
    <row r="121" spans="1:4" x14ac:dyDescent="0.25">
      <c r="A121" s="1">
        <v>120</v>
      </c>
      <c r="B121" s="33">
        <v>485232</v>
      </c>
      <c r="C121">
        <f t="shared" si="2"/>
        <v>498272.28482433222</v>
      </c>
      <c r="D121">
        <f t="shared" si="3"/>
        <v>170049028.29970926</v>
      </c>
    </row>
    <row r="122" spans="1:4" x14ac:dyDescent="0.25">
      <c r="A122" s="1">
        <v>121</v>
      </c>
      <c r="B122" s="33">
        <v>419503</v>
      </c>
      <c r="C122">
        <f t="shared" si="2"/>
        <v>426424.73313344165</v>
      </c>
      <c r="D122">
        <f t="shared" si="3"/>
        <v>47910389.570583992</v>
      </c>
    </row>
    <row r="123" spans="1:4" x14ac:dyDescent="0.25">
      <c r="A123" s="1">
        <v>122</v>
      </c>
      <c r="B123" s="33">
        <v>361372</v>
      </c>
      <c r="C123">
        <f t="shared" si="2"/>
        <v>362015.49942783517</v>
      </c>
      <c r="D123">
        <f t="shared" si="3"/>
        <v>414091.51362418599</v>
      </c>
    </row>
    <row r="124" spans="1:4" x14ac:dyDescent="0.25">
      <c r="A124" s="1">
        <v>123</v>
      </c>
      <c r="B124" s="33">
        <v>310302</v>
      </c>
      <c r="C124">
        <f t="shared" si="2"/>
        <v>304874.47612159775</v>
      </c>
      <c r="D124">
        <f t="shared" si="3"/>
        <v>29458015.450626615</v>
      </c>
    </row>
    <row r="125" spans="1:4" x14ac:dyDescent="0.25">
      <c r="A125" s="1">
        <v>124</v>
      </c>
      <c r="B125" s="33">
        <v>265751</v>
      </c>
      <c r="C125">
        <f t="shared" si="2"/>
        <v>254697.15432477981</v>
      </c>
      <c r="D125">
        <f t="shared" si="3"/>
        <v>122187504.21158408</v>
      </c>
    </row>
    <row r="126" spans="1:4" x14ac:dyDescent="0.25">
      <c r="A126" s="1">
        <v>125</v>
      </c>
      <c r="B126" s="33">
        <v>226685</v>
      </c>
      <c r="C126">
        <f t="shared" si="2"/>
        <v>211074.72975407692</v>
      </c>
      <c r="D126">
        <f t="shared" si="3"/>
        <v>243680537.15075138</v>
      </c>
    </row>
    <row r="127" spans="1:4" x14ac:dyDescent="0.25">
      <c r="A127" s="1">
        <v>126</v>
      </c>
      <c r="B127" s="33">
        <v>193114</v>
      </c>
      <c r="C127">
        <f t="shared" si="2"/>
        <v>173523.1866449315</v>
      </c>
      <c r="D127">
        <f t="shared" si="3"/>
        <v>383799967.91313034</v>
      </c>
    </row>
    <row r="128" spans="1:4" x14ac:dyDescent="0.25">
      <c r="A128" s="1">
        <v>127</v>
      </c>
      <c r="B128" s="33">
        <v>164039</v>
      </c>
      <c r="C128">
        <f t="shared" si="2"/>
        <v>141510.2541268747</v>
      </c>
      <c r="D128">
        <f t="shared" si="3"/>
        <v>507544390.61586022</v>
      </c>
    </row>
    <row r="129" spans="1:4" x14ac:dyDescent="0.25">
      <c r="A129" s="1">
        <v>128</v>
      </c>
      <c r="B129" s="33">
        <v>139130</v>
      </c>
      <c r="C129">
        <f t="shared" si="2"/>
        <v>114479.42269526467</v>
      </c>
      <c r="D129">
        <f t="shared" si="3"/>
        <v>607650961.45673251</v>
      </c>
    </row>
    <row r="130" spans="1:4" x14ac:dyDescent="0.25">
      <c r="A130" s="1">
        <v>129</v>
      </c>
      <c r="B130" s="33">
        <v>117948</v>
      </c>
      <c r="C130">
        <f t="shared" si="2"/>
        <v>91870.498726713166</v>
      </c>
      <c r="D130">
        <f t="shared" si="3"/>
        <v>680036072.65827644</v>
      </c>
    </row>
    <row r="131" spans="1:4" x14ac:dyDescent="0.25">
      <c r="A131" s="1">
        <v>130</v>
      </c>
      <c r="B131" s="33">
        <v>99755</v>
      </c>
      <c r="C131">
        <f t="shared" ref="C131:C194" si="4">$I$1*(EXP(-((A131-$I$2)^2)/(2*$I$3^2)))</f>
        <v>73136.444058748748</v>
      </c>
      <c r="D131">
        <f t="shared" ref="D131:D194" si="5">(B131-C131)^2</f>
        <v>708547520.39752233</v>
      </c>
    </row>
    <row r="132" spans="1:4" x14ac:dyDescent="0.25">
      <c r="A132" s="1">
        <v>131</v>
      </c>
      <c r="B132" s="33">
        <v>84155</v>
      </c>
      <c r="C132">
        <f t="shared" si="4"/>
        <v>57756.481883676497</v>
      </c>
      <c r="D132">
        <f t="shared" si="5"/>
        <v>696881758.7378602</v>
      </c>
    </row>
    <row r="133" spans="1:4" x14ac:dyDescent="0.25">
      <c r="A133" s="1">
        <v>132</v>
      </c>
      <c r="B133" s="33">
        <v>70956</v>
      </c>
      <c r="C133">
        <f t="shared" si="4"/>
        <v>45245.640983736666</v>
      </c>
      <c r="D133">
        <f t="shared" si="5"/>
        <v>661022560.74515331</v>
      </c>
    </row>
    <row r="134" spans="1:4" x14ac:dyDescent="0.25">
      <c r="A134" s="1">
        <v>133</v>
      </c>
      <c r="B134" s="33">
        <v>59836</v>
      </c>
      <c r="C134">
        <f t="shared" si="4"/>
        <v>35161.053791317041</v>
      </c>
      <c r="D134">
        <f t="shared" si="5"/>
        <v>608852970.40139759</v>
      </c>
    </row>
    <row r="135" spans="1:4" x14ac:dyDescent="0.25">
      <c r="A135" s="1">
        <v>134</v>
      </c>
      <c r="B135" s="33">
        <v>50415</v>
      </c>
      <c r="C135">
        <f t="shared" si="4"/>
        <v>27105.420154493182</v>
      </c>
      <c r="D135">
        <f t="shared" si="5"/>
        <v>543336512.5740577</v>
      </c>
    </row>
    <row r="136" spans="1:4" x14ac:dyDescent="0.25">
      <c r="A136" s="1">
        <v>135</v>
      </c>
      <c r="B136" s="33">
        <v>42516</v>
      </c>
      <c r="C136">
        <f t="shared" si="4"/>
        <v>20728.101569945869</v>
      </c>
      <c r="D136">
        <f t="shared" si="5"/>
        <v>474712517.99835527</v>
      </c>
    </row>
    <row r="137" spans="1:4" x14ac:dyDescent="0.25">
      <c r="A137" s="1">
        <v>136</v>
      </c>
      <c r="B137" s="33">
        <v>35820</v>
      </c>
      <c r="C137">
        <f t="shared" si="4"/>
        <v>15724.325891085316</v>
      </c>
      <c r="D137">
        <f t="shared" si="5"/>
        <v>403836117.8917039</v>
      </c>
    </row>
    <row r="138" spans="1:4" x14ac:dyDescent="0.25">
      <c r="A138" s="1">
        <v>137</v>
      </c>
      <c r="B138" s="33">
        <v>30160</v>
      </c>
      <c r="C138">
        <f t="shared" si="4"/>
        <v>11832.967390821686</v>
      </c>
      <c r="D138">
        <f t="shared" si="5"/>
        <v>335880124.25788528</v>
      </c>
    </row>
    <row r="139" spans="1:4" x14ac:dyDescent="0.25">
      <c r="A139" s="1">
        <v>138</v>
      </c>
      <c r="B139" s="33">
        <v>25371</v>
      </c>
      <c r="C139">
        <f t="shared" si="4"/>
        <v>8833.3293383267064</v>
      </c>
      <c r="D139">
        <f t="shared" si="5"/>
        <v>273494550.91396952</v>
      </c>
    </row>
    <row r="140" spans="1:4" x14ac:dyDescent="0.25">
      <c r="A140" s="1">
        <v>139</v>
      </c>
      <c r="B140" s="33">
        <v>21324</v>
      </c>
      <c r="C140">
        <f t="shared" si="4"/>
        <v>6541.303525185901</v>
      </c>
      <c r="D140">
        <f t="shared" si="5"/>
        <v>218528115.0664812</v>
      </c>
    </row>
    <row r="141" spans="1:4" x14ac:dyDescent="0.25">
      <c r="A141" s="1">
        <v>140</v>
      </c>
      <c r="B141" s="33">
        <v>17900</v>
      </c>
      <c r="C141">
        <f t="shared" si="4"/>
        <v>4805.2203055282398</v>
      </c>
      <c r="D141">
        <f t="shared" si="5"/>
        <v>171473255.24674991</v>
      </c>
    </row>
    <row r="142" spans="1:4" x14ac:dyDescent="0.25">
      <c r="A142" s="1">
        <v>141</v>
      </c>
      <c r="B142" s="33">
        <v>15049</v>
      </c>
      <c r="C142">
        <f t="shared" si="4"/>
        <v>3501.639473046419</v>
      </c>
      <c r="D142">
        <f t="shared" si="5"/>
        <v>133341535.13944566</v>
      </c>
    </row>
    <row r="143" spans="1:4" x14ac:dyDescent="0.25">
      <c r="A143" s="1">
        <v>142</v>
      </c>
      <c r="B143" s="33">
        <v>12683</v>
      </c>
      <c r="C143">
        <f t="shared" si="4"/>
        <v>2531.2712038543086</v>
      </c>
      <c r="D143">
        <f t="shared" si="5"/>
        <v>103057597.55049364</v>
      </c>
    </row>
    <row r="144" spans="1:4" x14ac:dyDescent="0.25">
      <c r="A144" s="1">
        <v>143</v>
      </c>
      <c r="B144" s="33">
        <v>10663</v>
      </c>
      <c r="C144">
        <f t="shared" si="4"/>
        <v>1815.1605798152057</v>
      </c>
      <c r="D144">
        <f t="shared" si="5"/>
        <v>78284262.405376017</v>
      </c>
    </row>
    <row r="145" spans="1:4" x14ac:dyDescent="0.25">
      <c r="A145" s="1">
        <v>144</v>
      </c>
      <c r="B145" s="33">
        <v>8950</v>
      </c>
      <c r="C145">
        <f t="shared" si="4"/>
        <v>1291.2209017822088</v>
      </c>
      <c r="D145">
        <f t="shared" si="5"/>
        <v>58656897.275297724</v>
      </c>
    </row>
    <row r="146" spans="1:4" x14ac:dyDescent="0.25">
      <c r="A146" s="1">
        <v>145</v>
      </c>
      <c r="B146" s="33">
        <v>7534</v>
      </c>
      <c r="C146">
        <f t="shared" si="4"/>
        <v>911.16109418901772</v>
      </c>
      <c r="D146">
        <f t="shared" si="5"/>
        <v>43861995.172323607</v>
      </c>
    </row>
    <row r="147" spans="1:4" x14ac:dyDescent="0.25">
      <c r="A147" s="1">
        <v>146</v>
      </c>
      <c r="B147" s="33">
        <v>6340</v>
      </c>
      <c r="C147">
        <f t="shared" si="4"/>
        <v>637.82114203248977</v>
      </c>
      <c r="D147">
        <f t="shared" si="5"/>
        <v>32514843.728251662</v>
      </c>
    </row>
    <row r="148" spans="1:4" x14ac:dyDescent="0.25">
      <c r="A148" s="1">
        <v>147</v>
      </c>
      <c r="B148" s="33">
        <v>5359</v>
      </c>
      <c r="C148">
        <f t="shared" si="4"/>
        <v>442.90621830078936</v>
      </c>
      <c r="D148">
        <f t="shared" si="5"/>
        <v>24167978.070461649</v>
      </c>
    </row>
    <row r="149" spans="1:4" x14ac:dyDescent="0.25">
      <c r="A149" s="1">
        <v>148</v>
      </c>
      <c r="B149" s="33">
        <v>4493</v>
      </c>
      <c r="C149">
        <f t="shared" si="4"/>
        <v>305.09407115721973</v>
      </c>
      <c r="D149">
        <f t="shared" si="5"/>
        <v>17538556.068836514</v>
      </c>
    </row>
    <row r="150" spans="1:4" x14ac:dyDescent="0.25">
      <c r="A150" s="1">
        <v>149</v>
      </c>
      <c r="B150" s="33">
        <v>3784</v>
      </c>
      <c r="C150">
        <f t="shared" si="4"/>
        <v>208.48023221839881</v>
      </c>
      <c r="D150">
        <f t="shared" si="5"/>
        <v>12784341.609796997</v>
      </c>
    </row>
    <row r="151" spans="1:4" x14ac:dyDescent="0.25">
      <c r="A151" s="1">
        <v>150</v>
      </c>
      <c r="B151" s="33">
        <v>3169</v>
      </c>
      <c r="C151">
        <f t="shared" si="4"/>
        <v>141.32048512364133</v>
      </c>
      <c r="D151">
        <f t="shared" si="5"/>
        <v>9166843.2448019423</v>
      </c>
    </row>
    <row r="152" spans="1:4" x14ac:dyDescent="0.25">
      <c r="A152" s="1">
        <v>151</v>
      </c>
      <c r="B152" s="33">
        <v>2664</v>
      </c>
      <c r="C152">
        <f t="shared" si="4"/>
        <v>95.02863271775702</v>
      </c>
      <c r="D152">
        <f t="shared" si="5"/>
        <v>6599613.8859159974</v>
      </c>
    </row>
    <row r="153" spans="1:4" x14ac:dyDescent="0.25">
      <c r="A153" s="1">
        <v>152</v>
      </c>
      <c r="B153" s="33">
        <v>2228</v>
      </c>
      <c r="C153">
        <f t="shared" si="4"/>
        <v>63.388863474226909</v>
      </c>
      <c r="D153">
        <f t="shared" si="5"/>
        <v>4685541.3723713988</v>
      </c>
    </row>
    <row r="154" spans="1:4" x14ac:dyDescent="0.25">
      <c r="A154" s="1">
        <v>153</v>
      </c>
      <c r="B154" s="33">
        <v>1880</v>
      </c>
      <c r="C154">
        <f t="shared" si="4"/>
        <v>41.945036174792818</v>
      </c>
      <c r="D154">
        <f t="shared" si="5"/>
        <v>3378446.0500424835</v>
      </c>
    </row>
    <row r="155" spans="1:4" x14ac:dyDescent="0.25">
      <c r="A155" s="1">
        <v>154</v>
      </c>
      <c r="B155" s="33">
        <v>1577</v>
      </c>
      <c r="C155">
        <f t="shared" si="4"/>
        <v>27.533239016827437</v>
      </c>
      <c r="D155">
        <f t="shared" si="5"/>
        <v>2400847.2433916843</v>
      </c>
    </row>
    <row r="156" spans="1:4" x14ac:dyDescent="0.25">
      <c r="A156" s="1">
        <v>155</v>
      </c>
      <c r="B156" s="33">
        <v>1332</v>
      </c>
      <c r="C156">
        <f t="shared" si="4"/>
        <v>17.9284671610238</v>
      </c>
      <c r="D156">
        <f t="shared" si="5"/>
        <v>1726783.9934177767</v>
      </c>
    </row>
    <row r="157" spans="1:4" x14ac:dyDescent="0.25">
      <c r="A157" s="1">
        <v>156</v>
      </c>
      <c r="B157" s="33">
        <v>1119</v>
      </c>
      <c r="C157">
        <f t="shared" si="4"/>
        <v>11.580788728899742</v>
      </c>
      <c r="D157">
        <f t="shared" si="5"/>
        <v>1226377.3094923059</v>
      </c>
    </row>
    <row r="158" spans="1:4" x14ac:dyDescent="0.25">
      <c r="A158" s="1">
        <v>157</v>
      </c>
      <c r="B158" s="33">
        <v>937</v>
      </c>
      <c r="C158">
        <f t="shared" si="4"/>
        <v>7.4206550010879466</v>
      </c>
      <c r="D158">
        <f t="shared" si="5"/>
        <v>864117.75864860625</v>
      </c>
    </row>
    <row r="159" spans="1:4" x14ac:dyDescent="0.25">
      <c r="A159" s="1">
        <v>158</v>
      </c>
      <c r="B159" s="33">
        <v>793</v>
      </c>
      <c r="C159">
        <f t="shared" si="4"/>
        <v>4.7168869404180578</v>
      </c>
      <c r="D159">
        <f t="shared" si="5"/>
        <v>621390.26633490575</v>
      </c>
    </row>
    <row r="160" spans="1:4" x14ac:dyDescent="0.25">
      <c r="A160" s="1">
        <v>159</v>
      </c>
      <c r="B160" s="33">
        <v>661</v>
      </c>
      <c r="C160">
        <f t="shared" si="4"/>
        <v>2.9742523678174848</v>
      </c>
      <c r="D160">
        <f t="shared" si="5"/>
        <v>432997.88454689278</v>
      </c>
    </row>
    <row r="161" spans="1:4" x14ac:dyDescent="0.25">
      <c r="A161" s="1">
        <v>160</v>
      </c>
      <c r="B161" s="33">
        <v>553</v>
      </c>
      <c r="C161">
        <f t="shared" si="4"/>
        <v>1.8604126712207318</v>
      </c>
      <c r="D161">
        <f t="shared" si="5"/>
        <v>303754.84472093714</v>
      </c>
    </row>
    <row r="162" spans="1:4" x14ac:dyDescent="0.25">
      <c r="A162" s="1">
        <v>161</v>
      </c>
      <c r="B162" s="33">
        <v>464</v>
      </c>
      <c r="C162">
        <f t="shared" si="4"/>
        <v>1.1543829007550146</v>
      </c>
      <c r="D162">
        <f t="shared" si="5"/>
        <v>214226.06526798088</v>
      </c>
    </row>
    <row r="163" spans="1:4" x14ac:dyDescent="0.25">
      <c r="A163" s="1">
        <v>162</v>
      </c>
      <c r="B163" s="33">
        <v>383</v>
      </c>
      <c r="C163">
        <f t="shared" si="4"/>
        <v>0.71055811717621453</v>
      </c>
      <c r="D163">
        <f t="shared" si="5"/>
        <v>146145.21737508089</v>
      </c>
    </row>
    <row r="164" spans="1:4" x14ac:dyDescent="0.25">
      <c r="A164" s="1">
        <v>163</v>
      </c>
      <c r="B164" s="33">
        <v>318</v>
      </c>
      <c r="C164">
        <f t="shared" si="4"/>
        <v>0.43386882778981228</v>
      </c>
      <c r="D164">
        <f t="shared" si="5"/>
        <v>100848.24766768541</v>
      </c>
    </row>
    <row r="165" spans="1:4" x14ac:dyDescent="0.25">
      <c r="A165" s="1">
        <v>164</v>
      </c>
      <c r="B165" s="33">
        <v>276</v>
      </c>
      <c r="C165">
        <f t="shared" si="4"/>
        <v>0.2628006381079519</v>
      </c>
      <c r="D165">
        <f t="shared" si="5"/>
        <v>76031.003111939805</v>
      </c>
    </row>
    <row r="166" spans="1:4" x14ac:dyDescent="0.25">
      <c r="A166" s="1">
        <v>165</v>
      </c>
      <c r="B166" s="33">
        <v>232</v>
      </c>
      <c r="C166">
        <f t="shared" si="4"/>
        <v>0.15790777199152489</v>
      </c>
      <c r="D166">
        <f t="shared" si="5"/>
        <v>53750.755728660391</v>
      </c>
    </row>
    <row r="167" spans="1:4" x14ac:dyDescent="0.25">
      <c r="A167" s="1">
        <v>166</v>
      </c>
      <c r="B167" s="33">
        <v>195</v>
      </c>
      <c r="C167">
        <f t="shared" si="4"/>
        <v>9.4121690725660262E-2</v>
      </c>
      <c r="D167">
        <f t="shared" si="5"/>
        <v>37988.301399509655</v>
      </c>
    </row>
    <row r="168" spans="1:4" x14ac:dyDescent="0.25">
      <c r="A168" s="1">
        <v>167</v>
      </c>
      <c r="B168" s="33">
        <v>167</v>
      </c>
      <c r="C168">
        <f t="shared" si="4"/>
        <v>5.5652548581119753E-2</v>
      </c>
      <c r="D168">
        <f t="shared" si="5"/>
        <v>27870.415145980071</v>
      </c>
    </row>
    <row r="169" spans="1:4" x14ac:dyDescent="0.25">
      <c r="A169" s="1">
        <v>168</v>
      </c>
      <c r="B169" s="33">
        <v>138</v>
      </c>
      <c r="C169">
        <f t="shared" si="4"/>
        <v>3.2642958921928464E-2</v>
      </c>
      <c r="D169">
        <f t="shared" si="5"/>
        <v>19034.991608900313</v>
      </c>
    </row>
    <row r="170" spans="1:4" x14ac:dyDescent="0.25">
      <c r="A170" s="1">
        <v>169</v>
      </c>
      <c r="B170" s="33">
        <v>114</v>
      </c>
      <c r="C170">
        <f t="shared" si="4"/>
        <v>1.8993416992848774E-2</v>
      </c>
      <c r="D170">
        <f t="shared" si="5"/>
        <v>12991.66986167552</v>
      </c>
    </row>
    <row r="171" spans="1:4" x14ac:dyDescent="0.25">
      <c r="A171" s="1">
        <v>170</v>
      </c>
      <c r="B171" s="33">
        <v>91</v>
      </c>
      <c r="C171">
        <f t="shared" si="4"/>
        <v>1.09629090524086E-2</v>
      </c>
      <c r="D171">
        <f t="shared" si="5"/>
        <v>8279.0048707378355</v>
      </c>
    </row>
    <row r="172" spans="1:4" x14ac:dyDescent="0.25">
      <c r="A172" s="1">
        <v>171</v>
      </c>
      <c r="B172" s="33">
        <v>76</v>
      </c>
      <c r="C172">
        <f t="shared" si="4"/>
        <v>6.2770796999525808E-3</v>
      </c>
      <c r="D172">
        <f t="shared" si="5"/>
        <v>5775.0459232873363</v>
      </c>
    </row>
    <row r="173" spans="1:4" x14ac:dyDescent="0.25">
      <c r="A173" s="1">
        <v>172</v>
      </c>
      <c r="B173" s="33">
        <v>66</v>
      </c>
      <c r="C173">
        <f t="shared" si="4"/>
        <v>3.5653206791049965E-3</v>
      </c>
      <c r="D173">
        <f t="shared" si="5"/>
        <v>4355.5293903818701</v>
      </c>
    </row>
    <row r="174" spans="1:4" x14ac:dyDescent="0.25">
      <c r="A174" s="1">
        <v>173</v>
      </c>
      <c r="B174" s="33">
        <v>55</v>
      </c>
      <c r="C174">
        <f t="shared" si="4"/>
        <v>2.0088554002432751E-3</v>
      </c>
      <c r="D174">
        <f t="shared" si="5"/>
        <v>3024.7790299414733</v>
      </c>
    </row>
    <row r="175" spans="1:4" x14ac:dyDescent="0.25">
      <c r="A175" s="1">
        <v>174</v>
      </c>
      <c r="B175" s="33">
        <v>47</v>
      </c>
      <c r="C175">
        <f t="shared" si="4"/>
        <v>1.1228141552356995E-3</v>
      </c>
      <c r="D175">
        <f t="shared" si="5"/>
        <v>2208.8944567301191</v>
      </c>
    </row>
    <row r="176" spans="1:4" x14ac:dyDescent="0.25">
      <c r="A176" s="1">
        <v>175</v>
      </c>
      <c r="B176" s="33">
        <v>37</v>
      </c>
      <c r="C176">
        <f t="shared" si="4"/>
        <v>6.2255282030408612E-4</v>
      </c>
      <c r="D176">
        <f t="shared" si="5"/>
        <v>1368.9539314788697</v>
      </c>
    </row>
    <row r="177" spans="1:4" x14ac:dyDescent="0.25">
      <c r="A177" s="1">
        <v>176</v>
      </c>
      <c r="B177" s="33">
        <v>31</v>
      </c>
      <c r="C177">
        <f t="shared" si="4"/>
        <v>3.4241568823330698E-4</v>
      </c>
      <c r="D177">
        <f t="shared" si="5"/>
        <v>960.97877034457804</v>
      </c>
    </row>
    <row r="178" spans="1:4" x14ac:dyDescent="0.25">
      <c r="A178" s="1">
        <v>177</v>
      </c>
      <c r="B178" s="33">
        <v>25</v>
      </c>
      <c r="C178">
        <f t="shared" si="4"/>
        <v>1.8682725251529386E-4</v>
      </c>
      <c r="D178">
        <f t="shared" si="5"/>
        <v>624.99065867227864</v>
      </c>
    </row>
    <row r="179" spans="1:4" x14ac:dyDescent="0.25">
      <c r="A179" s="1">
        <v>178</v>
      </c>
      <c r="B179" s="33">
        <v>20</v>
      </c>
      <c r="C179">
        <f t="shared" si="4"/>
        <v>1.0111973516251874E-4</v>
      </c>
      <c r="D179">
        <f t="shared" si="5"/>
        <v>399.9959552208187</v>
      </c>
    </row>
    <row r="180" spans="1:4" x14ac:dyDescent="0.25">
      <c r="A180" s="1">
        <v>179</v>
      </c>
      <c r="B180" s="33">
        <v>15</v>
      </c>
      <c r="C180">
        <f t="shared" si="4"/>
        <v>5.4292612937987808E-5</v>
      </c>
      <c r="D180">
        <f t="shared" si="5"/>
        <v>224.99837122455952</v>
      </c>
    </row>
    <row r="181" spans="1:4" x14ac:dyDescent="0.25">
      <c r="A181" s="1">
        <v>180</v>
      </c>
      <c r="B181" s="33">
        <v>13</v>
      </c>
      <c r="C181">
        <f t="shared" si="4"/>
        <v>2.8917096673034501E-5</v>
      </c>
      <c r="D181">
        <f t="shared" si="5"/>
        <v>168.99924815632269</v>
      </c>
    </row>
    <row r="182" spans="1:4" x14ac:dyDescent="0.25">
      <c r="A182" s="1">
        <v>181</v>
      </c>
      <c r="B182" s="33">
        <v>10</v>
      </c>
      <c r="C182">
        <f t="shared" si="4"/>
        <v>1.5278395703916132E-5</v>
      </c>
      <c r="D182">
        <f t="shared" si="5"/>
        <v>99.999694432319345</v>
      </c>
    </row>
    <row r="183" spans="1:4" x14ac:dyDescent="0.25">
      <c r="A183" s="1">
        <v>182</v>
      </c>
      <c r="B183" s="33">
        <v>7</v>
      </c>
      <c r="C183">
        <f t="shared" si="4"/>
        <v>8.0077396428451551E-6</v>
      </c>
      <c r="D183">
        <f t="shared" si="5"/>
        <v>48.999887891709122</v>
      </c>
    </row>
    <row r="184" spans="1:4" x14ac:dyDescent="0.25">
      <c r="A184" s="1">
        <v>183</v>
      </c>
      <c r="B184" s="33">
        <v>5</v>
      </c>
      <c r="C184">
        <f t="shared" si="4"/>
        <v>4.1634299158417847E-6</v>
      </c>
      <c r="D184">
        <f t="shared" si="5"/>
        <v>24.999958365718179</v>
      </c>
    </row>
    <row r="185" spans="1:4" x14ac:dyDescent="0.25">
      <c r="A185" s="1">
        <v>184</v>
      </c>
      <c r="B185" s="33">
        <v>4</v>
      </c>
      <c r="C185">
        <f t="shared" si="4"/>
        <v>2.1473443608043905E-6</v>
      </c>
      <c r="D185">
        <f t="shared" si="5"/>
        <v>15.999982821249723</v>
      </c>
    </row>
    <row r="186" spans="1:4" x14ac:dyDescent="0.25">
      <c r="A186" s="1">
        <v>185</v>
      </c>
      <c r="B186" s="33">
        <v>3</v>
      </c>
      <c r="C186">
        <f t="shared" si="4"/>
        <v>1.0986547992087852E-6</v>
      </c>
      <c r="D186">
        <f t="shared" si="5"/>
        <v>8.9999934080724131</v>
      </c>
    </row>
    <row r="187" spans="1:4" x14ac:dyDescent="0.25">
      <c r="A187" s="1">
        <v>186</v>
      </c>
      <c r="B187" s="33">
        <v>2</v>
      </c>
      <c r="C187">
        <f t="shared" si="4"/>
        <v>5.5760921443032814E-7</v>
      </c>
      <c r="D187">
        <f t="shared" si="5"/>
        <v>3.9999977695634534</v>
      </c>
    </row>
    <row r="188" spans="1:4" x14ac:dyDescent="0.25">
      <c r="A188" s="1">
        <v>187</v>
      </c>
      <c r="B188" s="33">
        <v>0</v>
      </c>
      <c r="C188">
        <f t="shared" si="4"/>
        <v>2.8074223304548351E-7</v>
      </c>
      <c r="D188">
        <f t="shared" si="5"/>
        <v>7.8816201415364569E-14</v>
      </c>
    </row>
    <row r="189" spans="1:4" x14ac:dyDescent="0.25">
      <c r="A189" s="1">
        <v>188</v>
      </c>
      <c r="B189" s="33">
        <v>0</v>
      </c>
      <c r="C189">
        <f t="shared" si="4"/>
        <v>1.4021506631481805E-7</v>
      </c>
      <c r="D189">
        <f t="shared" si="5"/>
        <v>1.9660264821668824E-14</v>
      </c>
    </row>
    <row r="190" spans="1:4" x14ac:dyDescent="0.25">
      <c r="A190" s="1">
        <v>189</v>
      </c>
      <c r="B190" s="33">
        <v>0</v>
      </c>
      <c r="C190">
        <f t="shared" si="4"/>
        <v>6.9468950361295672E-8</v>
      </c>
      <c r="D190">
        <f t="shared" si="5"/>
        <v>4.8259350643001618E-15</v>
      </c>
    </row>
    <row r="191" spans="1:4" x14ac:dyDescent="0.25">
      <c r="A191" s="1">
        <v>190</v>
      </c>
      <c r="B191" s="33">
        <v>0</v>
      </c>
      <c r="C191">
        <f t="shared" si="4"/>
        <v>3.4142546986177952E-8</v>
      </c>
      <c r="D191">
        <f t="shared" si="5"/>
        <v>1.1657135147033691E-15</v>
      </c>
    </row>
    <row r="192" spans="1:4" x14ac:dyDescent="0.25">
      <c r="A192" s="1">
        <v>191</v>
      </c>
      <c r="B192" s="33">
        <v>0</v>
      </c>
      <c r="C192">
        <f t="shared" si="4"/>
        <v>1.6646012562782252E-8</v>
      </c>
      <c r="D192">
        <f t="shared" si="5"/>
        <v>2.7708973424030455E-16</v>
      </c>
    </row>
    <row r="193" spans="1:4" x14ac:dyDescent="0.25">
      <c r="A193" s="1">
        <v>192</v>
      </c>
      <c r="B193" s="33">
        <v>0</v>
      </c>
      <c r="C193">
        <f t="shared" si="4"/>
        <v>8.0507000081846187E-9</v>
      </c>
      <c r="D193">
        <f t="shared" si="5"/>
        <v>6.4813770621783825E-17</v>
      </c>
    </row>
    <row r="194" spans="1:4" x14ac:dyDescent="0.25">
      <c r="A194" s="1">
        <v>193</v>
      </c>
      <c r="B194" s="33">
        <v>0</v>
      </c>
      <c r="C194">
        <f t="shared" si="4"/>
        <v>3.8624795520182354E-9</v>
      </c>
      <c r="D194">
        <f t="shared" si="5"/>
        <v>1.4918748289758988E-17</v>
      </c>
    </row>
    <row r="195" spans="1:4" x14ac:dyDescent="0.25">
      <c r="A195" s="1">
        <v>194</v>
      </c>
      <c r="B195" s="33">
        <v>0</v>
      </c>
      <c r="C195">
        <f t="shared" ref="C195:C225" si="6">$I$1*(EXP(-((A195-$I$2)^2)/(2*$I$3^2)))</f>
        <v>1.8382639322765795E-9</v>
      </c>
      <c r="D195">
        <f t="shared" ref="D195:D210" si="7">(B195-C195)^2</f>
        <v>3.3792142847089528E-18</v>
      </c>
    </row>
    <row r="196" spans="1:4" x14ac:dyDescent="0.25">
      <c r="A196" s="1">
        <v>195</v>
      </c>
      <c r="B196" s="33">
        <v>0</v>
      </c>
      <c r="C196">
        <f t="shared" si="6"/>
        <v>8.6787796630201252E-10</v>
      </c>
      <c r="D196">
        <f t="shared" si="7"/>
        <v>7.5321216439251716E-19</v>
      </c>
    </row>
    <row r="197" spans="1:4" x14ac:dyDescent="0.25">
      <c r="A197" s="1">
        <v>196</v>
      </c>
      <c r="B197" s="33">
        <v>0</v>
      </c>
      <c r="C197">
        <f t="shared" si="6"/>
        <v>4.0646072044812552E-10</v>
      </c>
      <c r="D197">
        <f t="shared" si="7"/>
        <v>1.6521031726720924E-19</v>
      </c>
    </row>
    <row r="198" spans="1:4" x14ac:dyDescent="0.25">
      <c r="A198" s="1">
        <v>197</v>
      </c>
      <c r="B198" s="33">
        <v>0</v>
      </c>
      <c r="C198">
        <f t="shared" si="6"/>
        <v>1.8883723210882346E-10</v>
      </c>
      <c r="D198">
        <f t="shared" si="7"/>
        <v>3.5659500230521669E-20</v>
      </c>
    </row>
    <row r="199" spans="1:4" x14ac:dyDescent="0.25">
      <c r="A199" s="1">
        <v>198</v>
      </c>
      <c r="B199" s="33">
        <v>0</v>
      </c>
      <c r="C199">
        <f t="shared" si="6"/>
        <v>8.7029360671099529E-11</v>
      </c>
      <c r="D199">
        <f t="shared" si="7"/>
        <v>7.5741096188203252E-21</v>
      </c>
    </row>
    <row r="200" spans="1:4" x14ac:dyDescent="0.25">
      <c r="A200" s="1">
        <v>199</v>
      </c>
      <c r="B200" s="33">
        <v>0</v>
      </c>
      <c r="C200">
        <f t="shared" si="6"/>
        <v>3.978808927470643E-11</v>
      </c>
      <c r="D200">
        <f t="shared" si="7"/>
        <v>1.5830920481320089E-21</v>
      </c>
    </row>
    <row r="201" spans="1:4" x14ac:dyDescent="0.25">
      <c r="A201" s="1">
        <v>200</v>
      </c>
      <c r="B201" s="33">
        <v>0</v>
      </c>
      <c r="C201">
        <f t="shared" si="6"/>
        <v>1.8044693006344386E-11</v>
      </c>
      <c r="D201">
        <f t="shared" si="7"/>
        <v>3.2561094569321401E-22</v>
      </c>
    </row>
    <row r="202" spans="1:4" x14ac:dyDescent="0.25">
      <c r="A202" s="1">
        <v>201</v>
      </c>
      <c r="B202" s="33">
        <v>0</v>
      </c>
      <c r="C202">
        <f t="shared" si="6"/>
        <v>8.1181119396869972E-12</v>
      </c>
      <c r="D202">
        <f t="shared" si="7"/>
        <v>6.5903741465288582E-23</v>
      </c>
    </row>
    <row r="203" spans="1:4" x14ac:dyDescent="0.25">
      <c r="A203" s="1">
        <v>202</v>
      </c>
      <c r="B203" s="33">
        <v>0</v>
      </c>
      <c r="C203">
        <f t="shared" si="6"/>
        <v>3.62301136710612E-12</v>
      </c>
      <c r="D203">
        <f t="shared" si="7"/>
        <v>1.3126211366180157E-23</v>
      </c>
    </row>
    <row r="204" spans="1:4" x14ac:dyDescent="0.25">
      <c r="A204" s="1">
        <v>203</v>
      </c>
      <c r="B204" s="33">
        <v>0</v>
      </c>
      <c r="C204">
        <f t="shared" si="6"/>
        <v>1.6039598071998201E-12</v>
      </c>
      <c r="D204">
        <f t="shared" si="7"/>
        <v>2.5726870631124841E-24</v>
      </c>
    </row>
    <row r="205" spans="1:4" x14ac:dyDescent="0.25">
      <c r="A205" s="1">
        <v>204</v>
      </c>
      <c r="B205" s="33">
        <v>0</v>
      </c>
      <c r="C205">
        <f t="shared" si="6"/>
        <v>7.0441142222113928E-13</v>
      </c>
      <c r="D205">
        <f t="shared" si="7"/>
        <v>4.961954517556082E-25</v>
      </c>
    </row>
    <row r="206" spans="1:4" x14ac:dyDescent="0.25">
      <c r="A206" s="1">
        <v>205</v>
      </c>
      <c r="B206" s="33">
        <v>0</v>
      </c>
      <c r="C206">
        <f t="shared" si="6"/>
        <v>3.0687988399259026E-13</v>
      </c>
      <c r="D206">
        <f t="shared" si="7"/>
        <v>9.4175263199305649E-26</v>
      </c>
    </row>
    <row r="207" spans="1:4" x14ac:dyDescent="0.25">
      <c r="A207" s="1">
        <v>206</v>
      </c>
      <c r="B207" s="33">
        <v>0</v>
      </c>
      <c r="C207">
        <f t="shared" si="6"/>
        <v>1.3262322260776826E-13</v>
      </c>
      <c r="D207">
        <f t="shared" si="7"/>
        <v>1.7588919174869653E-26</v>
      </c>
    </row>
    <row r="208" spans="1:4" x14ac:dyDescent="0.25">
      <c r="A208" s="1">
        <v>207</v>
      </c>
      <c r="B208" s="33">
        <v>0</v>
      </c>
      <c r="C208">
        <f t="shared" si="6"/>
        <v>5.6856465146465326E-14</v>
      </c>
      <c r="D208">
        <f t="shared" si="7"/>
        <v>3.2326576289512266E-27</v>
      </c>
    </row>
    <row r="209" spans="1:4" x14ac:dyDescent="0.25">
      <c r="A209" s="1">
        <v>208</v>
      </c>
      <c r="B209" s="33">
        <v>0</v>
      </c>
      <c r="C209">
        <f t="shared" si="6"/>
        <v>2.4179608111574374E-14</v>
      </c>
      <c r="D209">
        <f t="shared" si="7"/>
        <v>5.8465344842931331E-28</v>
      </c>
    </row>
    <row r="210" spans="1:4" ht="15.75" thickBot="1" x14ac:dyDescent="0.3">
      <c r="A210" s="1">
        <v>209</v>
      </c>
      <c r="B210" s="33">
        <v>0</v>
      </c>
      <c r="C210">
        <f t="shared" si="6"/>
        <v>1.0200648524566534E-14</v>
      </c>
      <c r="D210">
        <f t="shared" si="7"/>
        <v>1.0405323032174142E-28</v>
      </c>
    </row>
    <row r="211" spans="1:4" ht="15.75" thickBot="1" x14ac:dyDescent="0.3">
      <c r="A211" t="s">
        <v>209</v>
      </c>
      <c r="C211" s="15">
        <f>STDEV(B2:B210)</f>
        <v>576320.99612032983</v>
      </c>
      <c r="D211"/>
    </row>
    <row r="212" spans="1:4" x14ac:dyDescent="0.25">
      <c r="A212" s="25">
        <v>210</v>
      </c>
      <c r="C212">
        <f t="shared" si="6"/>
        <v>4.2688946099419436E-15</v>
      </c>
      <c r="D212"/>
    </row>
    <row r="213" spans="1:4" ht="15.75" thickBot="1" x14ac:dyDescent="0.3">
      <c r="A213" s="16">
        <v>211</v>
      </c>
      <c r="C213">
        <f t="shared" si="6"/>
        <v>1.7721978529772832E-15</v>
      </c>
      <c r="D213"/>
    </row>
    <row r="214" spans="1:4" x14ac:dyDescent="0.25">
      <c r="A214" s="25">
        <v>212</v>
      </c>
      <c r="C214">
        <f t="shared" si="6"/>
        <v>7.2982393560245275E-16</v>
      </c>
      <c r="D214"/>
    </row>
    <row r="215" spans="1:4" ht="15.75" thickBot="1" x14ac:dyDescent="0.3">
      <c r="A215" s="16">
        <v>213</v>
      </c>
      <c r="C215">
        <f t="shared" si="6"/>
        <v>2.9814883903500843E-16</v>
      </c>
      <c r="D215"/>
    </row>
    <row r="216" spans="1:4" x14ac:dyDescent="0.25">
      <c r="A216" s="25">
        <v>214</v>
      </c>
      <c r="C216">
        <f t="shared" si="6"/>
        <v>1.2082512862282808E-16</v>
      </c>
      <c r="D216"/>
    </row>
    <row r="217" spans="1:4" ht="15.75" thickBot="1" x14ac:dyDescent="0.3">
      <c r="A217" s="16">
        <v>215</v>
      </c>
      <c r="C217">
        <f t="shared" si="6"/>
        <v>4.8572508530314623E-17</v>
      </c>
      <c r="D217"/>
    </row>
    <row r="218" spans="1:4" x14ac:dyDescent="0.25">
      <c r="A218" s="25">
        <v>216</v>
      </c>
      <c r="C218">
        <f>$I$1*(EXP(-((A218-$I$2)^2)/(2*$I$3^2)))</f>
        <v>1.9370147323099704E-17</v>
      </c>
      <c r="D218"/>
    </row>
    <row r="219" spans="1:4" ht="15.75" thickBot="1" x14ac:dyDescent="0.3">
      <c r="A219" s="16">
        <v>217</v>
      </c>
      <c r="C219">
        <f t="shared" si="6"/>
        <v>7.6627461396766756E-18</v>
      </c>
      <c r="D219"/>
    </row>
    <row r="220" spans="1:4" x14ac:dyDescent="0.25">
      <c r="A220" s="25">
        <v>218</v>
      </c>
      <c r="C220">
        <f t="shared" si="6"/>
        <v>3.0070806473504651E-18</v>
      </c>
      <c r="D220"/>
    </row>
    <row r="221" spans="1:4" ht="15.75" thickBot="1" x14ac:dyDescent="0.3">
      <c r="A221" s="16">
        <v>219</v>
      </c>
      <c r="C221">
        <f t="shared" si="6"/>
        <v>1.1706170272775572E-18</v>
      </c>
      <c r="D221"/>
    </row>
    <row r="222" spans="1:4" x14ac:dyDescent="0.25">
      <c r="A222" s="25">
        <v>220</v>
      </c>
      <c r="C222">
        <f t="shared" si="6"/>
        <v>4.5205754443491666E-19</v>
      </c>
      <c r="D222"/>
    </row>
    <row r="223" spans="1:4" ht="15.75" thickBot="1" x14ac:dyDescent="0.3">
      <c r="A223" s="16">
        <v>221</v>
      </c>
      <c r="C223">
        <f t="shared" si="6"/>
        <v>1.7317361777559242E-19</v>
      </c>
      <c r="D223"/>
    </row>
    <row r="224" spans="1:4" x14ac:dyDescent="0.25">
      <c r="A224" s="25">
        <v>222</v>
      </c>
      <c r="C224">
        <f t="shared" si="6"/>
        <v>6.5808025691353812E-20</v>
      </c>
      <c r="D224"/>
    </row>
    <row r="225" spans="1:4" x14ac:dyDescent="0.25">
      <c r="A225" s="16">
        <v>223</v>
      </c>
      <c r="C225">
        <f t="shared" si="6"/>
        <v>2.4807620927837016E-20</v>
      </c>
      <c r="D2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3"/>
  <sheetViews>
    <sheetView workbookViewId="0">
      <pane ySplit="1" topLeftCell="A2" activePane="bottomLeft" state="frozen"/>
      <selection pane="bottomLeft" sqref="A1:E1"/>
    </sheetView>
  </sheetViews>
  <sheetFormatPr defaultRowHeight="15" x14ac:dyDescent="0.25"/>
  <cols>
    <col min="2" max="2" width="15.7109375" customWidth="1"/>
    <col min="3" max="3" width="12.28515625" customWidth="1"/>
    <col min="4" max="4" width="12.42578125" customWidth="1"/>
  </cols>
  <sheetData>
    <row r="1" spans="1:5" ht="30.75" thickBot="1" x14ac:dyDescent="0.3">
      <c r="A1" s="1" t="s">
        <v>210</v>
      </c>
      <c r="B1" s="1" t="s">
        <v>236</v>
      </c>
      <c r="C1" s="1" t="s">
        <v>237</v>
      </c>
      <c r="D1" s="1" t="s">
        <v>238</v>
      </c>
      <c r="E1" s="1" t="s">
        <v>239</v>
      </c>
    </row>
    <row r="2" spans="1:5" ht="15.75" thickBot="1" x14ac:dyDescent="0.3">
      <c r="A2" s="1">
        <v>1</v>
      </c>
      <c r="B2" s="1" t="s">
        <v>208</v>
      </c>
      <c r="C2" s="2">
        <v>3</v>
      </c>
      <c r="D2" s="3">
        <v>0</v>
      </c>
      <c r="E2" s="4">
        <v>0</v>
      </c>
    </row>
    <row r="3" spans="1:5" ht="15.75" thickBot="1" x14ac:dyDescent="0.3">
      <c r="A3" s="1">
        <v>2</v>
      </c>
      <c r="B3" s="1" t="s">
        <v>207</v>
      </c>
      <c r="C3" s="2">
        <v>12</v>
      </c>
      <c r="D3" s="3">
        <v>0</v>
      </c>
      <c r="E3" s="4">
        <v>0</v>
      </c>
    </row>
    <row r="4" spans="1:5" ht="15.75" thickBot="1" x14ac:dyDescent="0.3">
      <c r="A4" s="1">
        <v>3</v>
      </c>
      <c r="B4" s="1" t="s">
        <v>206</v>
      </c>
      <c r="C4" s="2">
        <v>2</v>
      </c>
      <c r="D4" s="3">
        <v>0</v>
      </c>
      <c r="E4" s="4">
        <v>0</v>
      </c>
    </row>
    <row r="5" spans="1:5" ht="15.75" thickBot="1" x14ac:dyDescent="0.3">
      <c r="A5" s="1">
        <v>4</v>
      </c>
      <c r="B5" s="1" t="s">
        <v>205</v>
      </c>
      <c r="C5" s="2">
        <v>4</v>
      </c>
      <c r="D5" s="3">
        <v>0</v>
      </c>
      <c r="E5" s="4">
        <v>0</v>
      </c>
    </row>
    <row r="6" spans="1:5" ht="15.75" thickBot="1" x14ac:dyDescent="0.3">
      <c r="A6" s="1">
        <v>5</v>
      </c>
      <c r="B6" s="1" t="s">
        <v>204</v>
      </c>
      <c r="C6" s="2">
        <v>19</v>
      </c>
      <c r="D6" s="3">
        <v>0</v>
      </c>
      <c r="E6" s="4">
        <v>0</v>
      </c>
    </row>
    <row r="7" spans="1:5" ht="15.75" thickBot="1" x14ac:dyDescent="0.3">
      <c r="A7" s="1">
        <v>6</v>
      </c>
      <c r="B7" s="1" t="s">
        <v>203</v>
      </c>
      <c r="C7" s="2">
        <v>19</v>
      </c>
      <c r="D7" s="3">
        <v>0</v>
      </c>
      <c r="E7" s="4">
        <v>0</v>
      </c>
    </row>
    <row r="8" spans="1:5" ht="15.75" thickBot="1" x14ac:dyDescent="0.3">
      <c r="A8" s="1">
        <v>7</v>
      </c>
      <c r="B8" s="1" t="s">
        <v>202</v>
      </c>
      <c r="C8" s="2">
        <v>21</v>
      </c>
      <c r="D8" s="3">
        <v>0</v>
      </c>
      <c r="E8" s="4">
        <v>0</v>
      </c>
    </row>
    <row r="9" spans="1:5" ht="15.75" thickBot="1" x14ac:dyDescent="0.3">
      <c r="A9" s="1">
        <v>8</v>
      </c>
      <c r="B9" s="1" t="s">
        <v>201</v>
      </c>
      <c r="C9" s="2">
        <v>49</v>
      </c>
      <c r="D9" s="3">
        <v>0</v>
      </c>
      <c r="E9" s="4">
        <v>0</v>
      </c>
    </row>
    <row r="10" spans="1:5" ht="15.75" thickBot="1" x14ac:dyDescent="0.3">
      <c r="A10" s="1">
        <v>9</v>
      </c>
      <c r="B10" s="1" t="s">
        <v>200</v>
      </c>
      <c r="C10" s="2">
        <v>36</v>
      </c>
      <c r="D10" s="3">
        <v>8</v>
      </c>
      <c r="E10" s="4">
        <v>0</v>
      </c>
    </row>
    <row r="11" spans="1:5" ht="15.75" thickBot="1" x14ac:dyDescent="0.3">
      <c r="A11" s="1">
        <v>10</v>
      </c>
      <c r="B11" s="1" t="s">
        <v>199</v>
      </c>
      <c r="C11" s="2">
        <v>34</v>
      </c>
      <c r="D11" s="3">
        <v>0</v>
      </c>
      <c r="E11" s="4">
        <v>0</v>
      </c>
    </row>
    <row r="12" spans="1:5" ht="15.75" thickBot="1" x14ac:dyDescent="0.3">
      <c r="A12" s="1">
        <v>11</v>
      </c>
      <c r="B12" s="1" t="s">
        <v>198</v>
      </c>
      <c r="C12" s="2">
        <v>18</v>
      </c>
      <c r="D12" s="3">
        <v>0</v>
      </c>
      <c r="E12" s="4">
        <v>0</v>
      </c>
    </row>
    <row r="13" spans="1:5" ht="15.75" thickBot="1" x14ac:dyDescent="0.3">
      <c r="A13" s="1">
        <v>12</v>
      </c>
      <c r="B13" s="1" t="s">
        <v>197</v>
      </c>
      <c r="C13" s="2">
        <v>69</v>
      </c>
      <c r="D13" s="3">
        <v>0</v>
      </c>
      <c r="E13" s="4">
        <v>0</v>
      </c>
    </row>
    <row r="14" spans="1:5" ht="15.75" thickBot="1" x14ac:dyDescent="0.3">
      <c r="A14" s="1">
        <v>13</v>
      </c>
      <c r="B14" s="1" t="s">
        <v>196</v>
      </c>
      <c r="C14" s="2">
        <v>83</v>
      </c>
      <c r="D14" s="3">
        <v>1</v>
      </c>
      <c r="E14" s="4">
        <v>0</v>
      </c>
    </row>
    <row r="15" spans="1:5" ht="15.75" thickBot="1" x14ac:dyDescent="0.3">
      <c r="A15" s="1">
        <v>14</v>
      </c>
      <c r="B15" s="1" t="s">
        <v>195</v>
      </c>
      <c r="C15" s="2">
        <v>34</v>
      </c>
      <c r="D15" s="3">
        <v>0</v>
      </c>
      <c r="E15" s="4">
        <v>0</v>
      </c>
    </row>
    <row r="16" spans="1:5" ht="15.75" thickBot="1" x14ac:dyDescent="0.3">
      <c r="A16" s="1">
        <v>15</v>
      </c>
      <c r="B16" s="1" t="s">
        <v>194</v>
      </c>
      <c r="C16" s="2">
        <v>46</v>
      </c>
      <c r="D16" s="3">
        <v>2</v>
      </c>
      <c r="E16" s="4">
        <v>0</v>
      </c>
    </row>
    <row r="17" spans="1:5" ht="15.75" thickBot="1" x14ac:dyDescent="0.3">
      <c r="A17" s="1">
        <v>16</v>
      </c>
      <c r="B17" s="1" t="s">
        <v>193</v>
      </c>
      <c r="C17" s="2">
        <v>41</v>
      </c>
      <c r="D17" s="3">
        <v>2</v>
      </c>
      <c r="E17" s="4">
        <v>1</v>
      </c>
    </row>
    <row r="18" spans="1:5" ht="15.75" thickBot="1" x14ac:dyDescent="0.3">
      <c r="A18" s="1">
        <v>17</v>
      </c>
      <c r="B18" s="1" t="s">
        <v>192</v>
      </c>
      <c r="C18" s="2">
        <v>27</v>
      </c>
      <c r="D18" s="3">
        <v>0</v>
      </c>
      <c r="E18" s="4">
        <v>0</v>
      </c>
    </row>
    <row r="19" spans="1:5" ht="15.75" thickBot="1" x14ac:dyDescent="0.3">
      <c r="A19" s="1">
        <v>18</v>
      </c>
      <c r="B19" s="1" t="s">
        <v>191</v>
      </c>
      <c r="C19" s="2">
        <v>22</v>
      </c>
      <c r="D19" s="3">
        <v>2</v>
      </c>
      <c r="E19" s="4">
        <v>0</v>
      </c>
    </row>
    <row r="20" spans="1:5" ht="15.75" thickBot="1" x14ac:dyDescent="0.3">
      <c r="A20" s="1">
        <v>19</v>
      </c>
      <c r="B20" s="1" t="s">
        <v>190</v>
      </c>
      <c r="C20" s="2">
        <v>33</v>
      </c>
      <c r="D20" s="3">
        <v>7</v>
      </c>
      <c r="E20" s="4">
        <v>0</v>
      </c>
    </row>
    <row r="21" spans="1:5" ht="15.75" thickBot="1" x14ac:dyDescent="0.3">
      <c r="A21" s="1">
        <v>20</v>
      </c>
      <c r="B21" s="1" t="s">
        <v>189</v>
      </c>
      <c r="C21" s="2">
        <v>7</v>
      </c>
      <c r="D21" s="3">
        <v>24</v>
      </c>
      <c r="E21" s="4">
        <v>1</v>
      </c>
    </row>
    <row r="22" spans="1:5" ht="15.75" thickBot="1" x14ac:dyDescent="0.3">
      <c r="A22" s="1">
        <v>21</v>
      </c>
      <c r="B22" s="1" t="s">
        <v>188</v>
      </c>
      <c r="C22" s="2">
        <v>7</v>
      </c>
      <c r="D22" s="3">
        <v>7</v>
      </c>
      <c r="E22" s="4">
        <v>0</v>
      </c>
    </row>
    <row r="23" spans="1:5" ht="15.75" thickBot="1" x14ac:dyDescent="0.3">
      <c r="A23" s="1">
        <v>22</v>
      </c>
      <c r="B23" s="1" t="s">
        <v>187</v>
      </c>
      <c r="C23" s="2">
        <v>13</v>
      </c>
      <c r="D23" s="3">
        <v>2</v>
      </c>
      <c r="E23" s="4">
        <v>0</v>
      </c>
    </row>
    <row r="24" spans="1:5" ht="15.75" thickBot="1" x14ac:dyDescent="0.3">
      <c r="A24" s="1">
        <v>23</v>
      </c>
      <c r="B24" s="1" t="s">
        <v>186</v>
      </c>
      <c r="C24" s="2">
        <v>80</v>
      </c>
      <c r="D24" s="3">
        <v>7</v>
      </c>
      <c r="E24" s="4">
        <v>0</v>
      </c>
    </row>
    <row r="25" spans="1:5" ht="15.75" thickBot="1" x14ac:dyDescent="0.3">
      <c r="A25" s="1">
        <v>24</v>
      </c>
      <c r="B25" s="1" t="s">
        <v>185</v>
      </c>
      <c r="C25" s="2">
        <v>36</v>
      </c>
      <c r="D25" s="3">
        <v>61</v>
      </c>
      <c r="E25" s="4">
        <v>1</v>
      </c>
    </row>
    <row r="26" spans="1:5" ht="15.75" thickBot="1" x14ac:dyDescent="0.3">
      <c r="A26" s="1">
        <v>25</v>
      </c>
      <c r="B26" s="1" t="s">
        <v>184</v>
      </c>
      <c r="C26" s="2">
        <v>65</v>
      </c>
      <c r="D26" s="3">
        <v>54</v>
      </c>
      <c r="E26" s="4">
        <v>0</v>
      </c>
    </row>
    <row r="27" spans="1:5" ht="15.75" thickBot="1" x14ac:dyDescent="0.3">
      <c r="A27" s="1">
        <v>26</v>
      </c>
      <c r="B27" s="1" t="s">
        <v>183</v>
      </c>
      <c r="C27" s="2">
        <v>97</v>
      </c>
      <c r="D27" s="3">
        <v>57</v>
      </c>
      <c r="E27" s="4">
        <v>0</v>
      </c>
    </row>
    <row r="28" spans="1:5" ht="15.75" thickBot="1" x14ac:dyDescent="0.3">
      <c r="A28" s="1">
        <v>27</v>
      </c>
      <c r="B28" s="1" t="s">
        <v>182</v>
      </c>
      <c r="C28" s="2">
        <v>83</v>
      </c>
      <c r="D28" s="3">
        <v>33</v>
      </c>
      <c r="E28" s="4">
        <v>0</v>
      </c>
    </row>
    <row r="29" spans="1:5" ht="15.75" thickBot="1" x14ac:dyDescent="0.3">
      <c r="A29" s="1">
        <v>28</v>
      </c>
      <c r="B29" s="1" t="s">
        <v>181</v>
      </c>
      <c r="C29" s="2">
        <v>69</v>
      </c>
      <c r="D29" s="3">
        <v>8</v>
      </c>
      <c r="E29" s="4">
        <v>1</v>
      </c>
    </row>
    <row r="30" spans="1:5" ht="15.75" thickBot="1" x14ac:dyDescent="0.3">
      <c r="A30" s="1">
        <v>29</v>
      </c>
      <c r="B30" s="1" t="s">
        <v>180</v>
      </c>
      <c r="C30" s="2">
        <v>76</v>
      </c>
      <c r="D30" s="3">
        <v>16</v>
      </c>
      <c r="E30" s="4">
        <v>0</v>
      </c>
    </row>
    <row r="31" spans="1:5" ht="15.75" thickBot="1" x14ac:dyDescent="0.3">
      <c r="A31" s="1">
        <v>30</v>
      </c>
      <c r="B31" s="1" t="s">
        <v>179</v>
      </c>
      <c r="C31" s="2">
        <v>198</v>
      </c>
      <c r="D31" s="3">
        <v>19</v>
      </c>
      <c r="E31" s="4">
        <v>0</v>
      </c>
    </row>
    <row r="32" spans="1:5" ht="15.75" thickBot="1" x14ac:dyDescent="0.3">
      <c r="A32" s="1">
        <v>31</v>
      </c>
      <c r="B32" s="1" t="s">
        <v>178</v>
      </c>
      <c r="C32" s="2">
        <v>118</v>
      </c>
      <c r="D32" s="3">
        <v>13</v>
      </c>
      <c r="E32" s="4">
        <v>0</v>
      </c>
    </row>
    <row r="33" spans="1:5" ht="15.75" thickBot="1" x14ac:dyDescent="0.3">
      <c r="A33" s="1">
        <v>32</v>
      </c>
      <c r="B33" s="1" t="s">
        <v>177</v>
      </c>
      <c r="C33" s="2">
        <v>114</v>
      </c>
      <c r="D33" s="3">
        <v>60</v>
      </c>
      <c r="E33" s="4">
        <v>0</v>
      </c>
    </row>
    <row r="34" spans="1:5" ht="15.75" thickBot="1" x14ac:dyDescent="0.3">
      <c r="A34" s="1">
        <v>33</v>
      </c>
      <c r="B34" s="1" t="s">
        <v>176</v>
      </c>
      <c r="C34" s="2">
        <v>56</v>
      </c>
      <c r="D34" s="3">
        <v>19</v>
      </c>
      <c r="E34" s="4">
        <v>0</v>
      </c>
    </row>
    <row r="35" spans="1:5" ht="15.75" thickBot="1" x14ac:dyDescent="0.3">
      <c r="A35" s="1">
        <v>34</v>
      </c>
      <c r="B35" s="1" t="s">
        <v>175</v>
      </c>
      <c r="C35" s="2">
        <v>84</v>
      </c>
      <c r="D35" s="3">
        <v>1</v>
      </c>
      <c r="E35" s="4">
        <v>0</v>
      </c>
    </row>
    <row r="36" spans="1:5" ht="15.75" thickBot="1" x14ac:dyDescent="0.3">
      <c r="A36" s="1">
        <v>35</v>
      </c>
      <c r="B36" s="1" t="s">
        <v>174</v>
      </c>
      <c r="C36" s="2">
        <v>24</v>
      </c>
      <c r="D36" s="3">
        <v>28</v>
      </c>
      <c r="E36" s="4">
        <v>0</v>
      </c>
    </row>
    <row r="37" spans="1:5" ht="15.75" thickBot="1" x14ac:dyDescent="0.3">
      <c r="A37" s="1">
        <v>36</v>
      </c>
      <c r="B37" s="1" t="s">
        <v>173</v>
      </c>
      <c r="C37" s="2">
        <v>225</v>
      </c>
      <c r="D37" s="3">
        <v>7</v>
      </c>
      <c r="E37" s="4">
        <v>0</v>
      </c>
    </row>
    <row r="38" spans="1:5" ht="15.75" thickBot="1" x14ac:dyDescent="0.3">
      <c r="A38" s="1">
        <v>37</v>
      </c>
      <c r="B38" s="1" t="s">
        <v>172</v>
      </c>
      <c r="C38" s="2">
        <v>85</v>
      </c>
      <c r="D38" s="3">
        <v>24</v>
      </c>
      <c r="E38" s="4">
        <v>0</v>
      </c>
    </row>
    <row r="39" spans="1:5" ht="15.75" thickBot="1" x14ac:dyDescent="0.3">
      <c r="A39" s="1">
        <v>38</v>
      </c>
      <c r="B39" s="1" t="s">
        <v>171</v>
      </c>
      <c r="C39" s="2">
        <v>200</v>
      </c>
      <c r="D39" s="3">
        <v>59</v>
      </c>
      <c r="E39" s="4">
        <v>0</v>
      </c>
    </row>
    <row r="40" spans="1:5" ht="15.75" thickBot="1" x14ac:dyDescent="0.3">
      <c r="A40" s="1">
        <v>39</v>
      </c>
      <c r="B40" s="1" t="s">
        <v>170</v>
      </c>
      <c r="C40" s="2">
        <v>148</v>
      </c>
      <c r="D40" s="3">
        <v>69</v>
      </c>
      <c r="E40" s="4">
        <v>2</v>
      </c>
    </row>
    <row r="41" spans="1:5" ht="15.75" thickBot="1" x14ac:dyDescent="0.3">
      <c r="A41" s="1">
        <v>40</v>
      </c>
      <c r="B41" s="1" t="s">
        <v>169</v>
      </c>
      <c r="C41" s="2">
        <v>164</v>
      </c>
      <c r="D41" s="3">
        <v>30</v>
      </c>
      <c r="E41" s="4">
        <v>0</v>
      </c>
    </row>
    <row r="42" spans="1:5" ht="15.75" thickBot="1" x14ac:dyDescent="0.3">
      <c r="A42" s="1">
        <v>41</v>
      </c>
      <c r="B42" s="1" t="s">
        <v>168</v>
      </c>
      <c r="C42" s="2">
        <v>157</v>
      </c>
      <c r="D42" s="3">
        <v>51</v>
      </c>
      <c r="E42" s="4">
        <v>0</v>
      </c>
    </row>
    <row r="43" spans="1:5" ht="15.75" thickBot="1" x14ac:dyDescent="0.3">
      <c r="A43" s="1">
        <v>42</v>
      </c>
      <c r="B43" s="1" t="s">
        <v>167</v>
      </c>
      <c r="C43" s="2">
        <v>131</v>
      </c>
      <c r="D43" s="3">
        <v>39</v>
      </c>
      <c r="E43" s="4">
        <v>0</v>
      </c>
    </row>
    <row r="44" spans="1:5" ht="15.75" thickBot="1" x14ac:dyDescent="0.3">
      <c r="A44" s="1">
        <v>43</v>
      </c>
      <c r="B44" s="1" t="s">
        <v>166</v>
      </c>
      <c r="C44" s="2">
        <v>170</v>
      </c>
      <c r="D44" s="3">
        <v>15</v>
      </c>
      <c r="E44" s="4">
        <v>0</v>
      </c>
    </row>
    <row r="45" spans="1:5" ht="15.75" thickBot="1" x14ac:dyDescent="0.3">
      <c r="A45" s="1">
        <v>44</v>
      </c>
      <c r="B45" s="1" t="s">
        <v>165</v>
      </c>
      <c r="C45" s="2">
        <v>267</v>
      </c>
      <c r="D45" s="3">
        <v>50</v>
      </c>
      <c r="E45" s="4">
        <v>0</v>
      </c>
    </row>
    <row r="46" spans="1:5" ht="15.75" thickBot="1" x14ac:dyDescent="0.3">
      <c r="A46" s="1">
        <v>45</v>
      </c>
      <c r="B46" s="1" t="s">
        <v>164</v>
      </c>
      <c r="C46" s="2">
        <v>178</v>
      </c>
      <c r="D46" s="3">
        <v>7</v>
      </c>
      <c r="E46" s="4">
        <v>0</v>
      </c>
    </row>
    <row r="47" spans="1:5" ht="15.75" thickBot="1" x14ac:dyDescent="0.3">
      <c r="A47" s="1">
        <v>46</v>
      </c>
      <c r="B47" s="1" t="s">
        <v>163</v>
      </c>
      <c r="C47" s="2">
        <v>171</v>
      </c>
      <c r="D47" s="3">
        <v>78</v>
      </c>
      <c r="E47" s="4">
        <v>0</v>
      </c>
    </row>
    <row r="48" spans="1:5" ht="15.75" thickBot="1" x14ac:dyDescent="0.3">
      <c r="A48" s="1">
        <v>47</v>
      </c>
      <c r="B48" s="1" t="s">
        <v>162</v>
      </c>
      <c r="C48" s="2">
        <v>203</v>
      </c>
      <c r="D48" s="3">
        <v>0</v>
      </c>
      <c r="E48" s="4">
        <v>0</v>
      </c>
    </row>
    <row r="49" spans="1:5" ht="15.75" thickBot="1" x14ac:dyDescent="0.3">
      <c r="A49" s="1">
        <v>48</v>
      </c>
      <c r="B49" s="1" t="s">
        <v>161</v>
      </c>
      <c r="C49" s="2">
        <v>440</v>
      </c>
      <c r="D49" s="3">
        <v>33</v>
      </c>
      <c r="E49" s="4">
        <v>1</v>
      </c>
    </row>
    <row r="50" spans="1:5" ht="15.75" thickBot="1" x14ac:dyDescent="0.3">
      <c r="A50" s="1">
        <v>49</v>
      </c>
      <c r="B50" s="1" t="s">
        <v>160</v>
      </c>
      <c r="C50" s="2">
        <v>282</v>
      </c>
      <c r="D50" s="3">
        <v>290</v>
      </c>
      <c r="E50" s="4">
        <v>0</v>
      </c>
    </row>
    <row r="51" spans="1:5" ht="15.75" thickBot="1" x14ac:dyDescent="0.3">
      <c r="A51" s="1">
        <v>50</v>
      </c>
      <c r="B51" s="1" t="s">
        <v>159</v>
      </c>
      <c r="C51" s="2">
        <v>161</v>
      </c>
      <c r="D51" s="3">
        <v>28</v>
      </c>
      <c r="E51" s="4">
        <v>0</v>
      </c>
    </row>
    <row r="52" spans="1:5" ht="15.75" thickBot="1" x14ac:dyDescent="0.3">
      <c r="A52" s="1">
        <v>51</v>
      </c>
      <c r="B52" s="1" t="s">
        <v>158</v>
      </c>
      <c r="C52" s="2">
        <v>109</v>
      </c>
      <c r="D52" s="3">
        <v>41</v>
      </c>
      <c r="E52" s="4">
        <v>1</v>
      </c>
    </row>
    <row r="53" spans="1:5" ht="15.75" thickBot="1" x14ac:dyDescent="0.3">
      <c r="A53" s="1">
        <v>52</v>
      </c>
      <c r="B53" s="1" t="s">
        <v>157</v>
      </c>
      <c r="C53" s="2">
        <v>131</v>
      </c>
      <c r="D53" s="3">
        <v>75</v>
      </c>
      <c r="E53" s="4">
        <v>0</v>
      </c>
    </row>
    <row r="54" spans="1:5" ht="15.75" thickBot="1" x14ac:dyDescent="0.3">
      <c r="A54" s="1">
        <v>53</v>
      </c>
      <c r="B54" s="1" t="s">
        <v>156</v>
      </c>
      <c r="C54" s="2">
        <v>230</v>
      </c>
      <c r="D54" s="3">
        <v>80</v>
      </c>
      <c r="E54" s="4">
        <v>1</v>
      </c>
    </row>
    <row r="55" spans="1:5" ht="15.75" thickBot="1" x14ac:dyDescent="0.3">
      <c r="A55" s="1">
        <v>54</v>
      </c>
      <c r="B55" s="1" t="s">
        <v>155</v>
      </c>
      <c r="C55" s="2">
        <v>149</v>
      </c>
      <c r="D55" s="3">
        <v>445</v>
      </c>
      <c r="E55" s="4">
        <v>1</v>
      </c>
    </row>
    <row r="56" spans="1:5" ht="15.75" thickBot="1" x14ac:dyDescent="0.3">
      <c r="A56" s="1">
        <v>55</v>
      </c>
      <c r="B56" s="1" t="s">
        <v>154</v>
      </c>
      <c r="C56" s="2">
        <v>194</v>
      </c>
      <c r="D56" s="3">
        <v>87</v>
      </c>
      <c r="E56" s="4">
        <v>1</v>
      </c>
    </row>
    <row r="57" spans="1:5" ht="15.75" thickBot="1" x14ac:dyDescent="0.3">
      <c r="A57" s="1">
        <v>56</v>
      </c>
      <c r="B57" s="1" t="s">
        <v>153</v>
      </c>
      <c r="C57" s="2">
        <v>142</v>
      </c>
      <c r="D57" s="3">
        <v>174</v>
      </c>
      <c r="E57" s="4">
        <v>1</v>
      </c>
    </row>
    <row r="58" spans="1:5" ht="15.75" thickBot="1" x14ac:dyDescent="0.3">
      <c r="A58" s="1">
        <v>57</v>
      </c>
      <c r="B58" s="1" t="s">
        <v>152</v>
      </c>
      <c r="C58" s="2">
        <v>316</v>
      </c>
      <c r="D58" s="3">
        <v>0</v>
      </c>
      <c r="E58" s="4">
        <v>1</v>
      </c>
    </row>
    <row r="59" spans="1:5" ht="15.75" thickBot="1" x14ac:dyDescent="0.3">
      <c r="A59" s="1">
        <v>58</v>
      </c>
      <c r="B59" s="1" t="s">
        <v>151</v>
      </c>
      <c r="C59" s="2">
        <v>363</v>
      </c>
      <c r="D59" s="3">
        <v>310</v>
      </c>
      <c r="E59" s="4">
        <v>2</v>
      </c>
    </row>
    <row r="60" spans="1:5" ht="15.75" thickBot="1" x14ac:dyDescent="0.3">
      <c r="A60" s="1">
        <v>59</v>
      </c>
      <c r="B60" s="1" t="s">
        <v>150</v>
      </c>
      <c r="C60" s="2">
        <v>520</v>
      </c>
      <c r="D60" s="3">
        <v>496</v>
      </c>
      <c r="E60" s="4">
        <v>0</v>
      </c>
    </row>
    <row r="61" spans="1:5" ht="15.75" thickBot="1" x14ac:dyDescent="0.3">
      <c r="A61" s="1">
        <v>60</v>
      </c>
      <c r="B61" s="1" t="s">
        <v>149</v>
      </c>
      <c r="C61" s="2">
        <v>443</v>
      </c>
      <c r="D61" s="5">
        <v>1122</v>
      </c>
      <c r="E61" s="4">
        <v>0</v>
      </c>
    </row>
    <row r="62" spans="1:5" ht="15.75" thickBot="1" x14ac:dyDescent="0.3">
      <c r="A62" s="1">
        <v>61</v>
      </c>
      <c r="B62" s="1" t="s">
        <v>148</v>
      </c>
      <c r="C62" s="2">
        <v>673</v>
      </c>
      <c r="D62" s="5">
        <v>1022</v>
      </c>
      <c r="E62" s="4">
        <v>0</v>
      </c>
    </row>
    <row r="63" spans="1:5" ht="15.75" thickBot="1" x14ac:dyDescent="0.3">
      <c r="A63" s="1">
        <v>62</v>
      </c>
      <c r="B63" s="1" t="s">
        <v>147</v>
      </c>
      <c r="C63" s="2">
        <v>478</v>
      </c>
      <c r="D63" s="3">
        <v>236</v>
      </c>
      <c r="E63" s="4">
        <v>1</v>
      </c>
    </row>
    <row r="64" spans="1:5" ht="15.75" thickBot="1" x14ac:dyDescent="0.3">
      <c r="A64" s="1">
        <v>63</v>
      </c>
      <c r="B64" s="1" t="s">
        <v>146</v>
      </c>
      <c r="C64" s="2">
        <v>419</v>
      </c>
      <c r="D64" s="3">
        <v>227</v>
      </c>
      <c r="E64" s="4">
        <v>1</v>
      </c>
    </row>
    <row r="65" spans="1:5" ht="15.75" thickBot="1" x14ac:dyDescent="0.3">
      <c r="A65" s="1">
        <v>64</v>
      </c>
      <c r="B65" s="1" t="s">
        <v>145</v>
      </c>
      <c r="C65" s="2">
        <v>839</v>
      </c>
      <c r="D65" s="3">
        <v>67</v>
      </c>
      <c r="E65" s="4">
        <v>0</v>
      </c>
    </row>
    <row r="66" spans="1:5" ht="15.75" thickBot="1" x14ac:dyDescent="0.3">
      <c r="A66" s="1">
        <v>65</v>
      </c>
      <c r="B66" s="1" t="s">
        <v>144</v>
      </c>
      <c r="C66" s="2">
        <v>488</v>
      </c>
      <c r="D66" s="3">
        <v>55</v>
      </c>
      <c r="E66" s="4">
        <v>1</v>
      </c>
    </row>
    <row r="67" spans="1:5" ht="15.75" thickBot="1" x14ac:dyDescent="0.3">
      <c r="A67" s="1">
        <v>66</v>
      </c>
      <c r="B67" s="1" t="s">
        <v>143</v>
      </c>
      <c r="C67" s="2">
        <v>642</v>
      </c>
      <c r="D67" s="3">
        <v>152</v>
      </c>
      <c r="E67" s="4">
        <v>0</v>
      </c>
    </row>
    <row r="68" spans="1:5" ht="15.75" thickBot="1" x14ac:dyDescent="0.3">
      <c r="A68" s="1">
        <v>67</v>
      </c>
      <c r="B68" s="1" t="s">
        <v>142</v>
      </c>
      <c r="C68" s="2">
        <v>730</v>
      </c>
      <c r="D68" s="3">
        <v>321</v>
      </c>
      <c r="E68" s="4">
        <v>1</v>
      </c>
    </row>
    <row r="69" spans="1:5" ht="15.75" thickBot="1" x14ac:dyDescent="0.3">
      <c r="A69" s="1">
        <v>68</v>
      </c>
      <c r="B69" s="1" t="s">
        <v>141</v>
      </c>
      <c r="C69" s="2">
        <v>815</v>
      </c>
      <c r="D69" s="3">
        <v>585</v>
      </c>
      <c r="E69" s="4">
        <v>0</v>
      </c>
    </row>
    <row r="70" spans="1:5" ht="15.75" thickBot="1" x14ac:dyDescent="0.3">
      <c r="A70" s="1">
        <v>69</v>
      </c>
      <c r="B70" s="1" t="s">
        <v>140</v>
      </c>
      <c r="C70" s="2">
        <v>714</v>
      </c>
      <c r="D70" s="3">
        <v>558</v>
      </c>
      <c r="E70" s="4">
        <v>0</v>
      </c>
    </row>
    <row r="71" spans="1:5" ht="15.75" thickBot="1" x14ac:dyDescent="0.3">
      <c r="A71" s="1">
        <v>70</v>
      </c>
      <c r="B71" s="1" t="s">
        <v>139</v>
      </c>
      <c r="C71" s="2">
        <v>856</v>
      </c>
      <c r="D71" s="3">
        <v>363</v>
      </c>
      <c r="E71" s="4">
        <v>1</v>
      </c>
    </row>
    <row r="72" spans="1:5" ht="15.75" thickBot="1" x14ac:dyDescent="0.3">
      <c r="A72" s="1">
        <v>71</v>
      </c>
      <c r="B72" s="1" t="s">
        <v>138</v>
      </c>
      <c r="C72" s="2">
        <v>794</v>
      </c>
      <c r="D72" s="3">
        <v>599</v>
      </c>
      <c r="E72" s="4">
        <v>1</v>
      </c>
    </row>
    <row r="73" spans="1:5" ht="15.75" thickBot="1" x14ac:dyDescent="0.3">
      <c r="A73" s="1">
        <v>72</v>
      </c>
      <c r="B73" s="1" t="s">
        <v>137</v>
      </c>
      <c r="C73" s="2">
        <v>742</v>
      </c>
      <c r="D73" s="3">
        <v>716</v>
      </c>
      <c r="E73" s="4">
        <v>1</v>
      </c>
    </row>
    <row r="74" spans="1:5" ht="15.75" thickBot="1" x14ac:dyDescent="0.3">
      <c r="A74" s="1">
        <v>73</v>
      </c>
      <c r="B74" s="1" t="s">
        <v>136</v>
      </c>
      <c r="C74" s="2">
        <v>765</v>
      </c>
      <c r="D74" s="3">
        <v>453</v>
      </c>
      <c r="E74" s="4">
        <v>0</v>
      </c>
    </row>
    <row r="75" spans="1:5" ht="15.75" thickBot="1" x14ac:dyDescent="0.3">
      <c r="A75" s="1">
        <v>74</v>
      </c>
      <c r="B75" s="1" t="s">
        <v>135</v>
      </c>
      <c r="C75" s="2">
        <v>789</v>
      </c>
      <c r="D75" s="3">
        <v>694</v>
      </c>
      <c r="E75" s="4">
        <v>0</v>
      </c>
    </row>
    <row r="76" spans="1:5" ht="15.75" thickBot="1" x14ac:dyDescent="0.3">
      <c r="A76" s="1">
        <v>75</v>
      </c>
      <c r="B76" s="1" t="s">
        <v>134</v>
      </c>
      <c r="C76" s="2">
        <v>739</v>
      </c>
      <c r="D76" s="3">
        <v>571</v>
      </c>
      <c r="E76" s="4">
        <v>2</v>
      </c>
    </row>
    <row r="77" spans="1:5" ht="15.75" thickBot="1" x14ac:dyDescent="0.3">
      <c r="A77" s="1">
        <v>76</v>
      </c>
      <c r="B77" s="1" t="s">
        <v>133</v>
      </c>
      <c r="C77" s="2">
        <v>611</v>
      </c>
      <c r="D77" s="3">
        <v>560</v>
      </c>
      <c r="E77" s="4">
        <v>2</v>
      </c>
    </row>
    <row r="78" spans="1:5" ht="15.75" thickBot="1" x14ac:dyDescent="0.3">
      <c r="A78" s="1">
        <v>77</v>
      </c>
      <c r="B78" s="1" t="s">
        <v>132</v>
      </c>
      <c r="C78" s="2">
        <v>483</v>
      </c>
      <c r="D78" s="3">
        <v>582</v>
      </c>
      <c r="E78" s="4">
        <v>0</v>
      </c>
    </row>
    <row r="79" spans="1:5" ht="15.75" thickBot="1" x14ac:dyDescent="0.3">
      <c r="A79" s="1">
        <v>78</v>
      </c>
      <c r="B79" s="1" t="s">
        <v>131</v>
      </c>
      <c r="C79" s="2">
        <v>679</v>
      </c>
      <c r="D79" s="3">
        <v>878</v>
      </c>
      <c r="E79" s="4">
        <v>2</v>
      </c>
    </row>
    <row r="80" spans="1:5" ht="15.75" thickBot="1" x14ac:dyDescent="0.3">
      <c r="A80" s="1">
        <v>79</v>
      </c>
      <c r="B80" s="1" t="s">
        <v>130</v>
      </c>
      <c r="C80" s="2">
        <v>504</v>
      </c>
      <c r="D80" s="3">
        <v>788</v>
      </c>
      <c r="E80" s="4">
        <v>2</v>
      </c>
    </row>
    <row r="81" spans="1:5" ht="15.75" thickBot="1" x14ac:dyDescent="0.3">
      <c r="A81" s="1">
        <v>80</v>
      </c>
      <c r="B81" s="1" t="s">
        <v>129</v>
      </c>
      <c r="C81" s="2">
        <v>668</v>
      </c>
      <c r="D81" s="3">
        <v>885</v>
      </c>
      <c r="E81" s="4">
        <v>0</v>
      </c>
    </row>
    <row r="82" spans="1:5" ht="15.75" thickBot="1" x14ac:dyDescent="0.3">
      <c r="A82" s="1">
        <v>81</v>
      </c>
      <c r="B82" s="1" t="s">
        <v>128</v>
      </c>
      <c r="C82" s="2">
        <v>556</v>
      </c>
      <c r="D82" s="3">
        <v>610</v>
      </c>
      <c r="E82" s="4">
        <v>6</v>
      </c>
    </row>
    <row r="83" spans="1:5" ht="15.75" thickBot="1" x14ac:dyDescent="0.3">
      <c r="A83" s="1">
        <v>82</v>
      </c>
      <c r="B83" s="1" t="s">
        <v>127</v>
      </c>
      <c r="C83" s="2">
        <v>683</v>
      </c>
      <c r="D83" s="3">
        <v>766</v>
      </c>
      <c r="E83" s="4">
        <v>3</v>
      </c>
    </row>
    <row r="84" spans="1:5" ht="15.75" thickBot="1" x14ac:dyDescent="0.3">
      <c r="A84" s="1">
        <v>83</v>
      </c>
      <c r="B84" s="1" t="s">
        <v>126</v>
      </c>
      <c r="C84" s="2">
        <v>675</v>
      </c>
      <c r="D84" s="3">
        <v>61</v>
      </c>
      <c r="E84" s="4">
        <v>3</v>
      </c>
    </row>
    <row r="85" spans="1:5" ht="15.75" thickBot="1" x14ac:dyDescent="0.3">
      <c r="A85" s="1">
        <v>84</v>
      </c>
      <c r="B85" s="1" t="s">
        <v>125</v>
      </c>
      <c r="C85" s="2">
        <v>719</v>
      </c>
      <c r="D85" s="3">
        <v>710</v>
      </c>
      <c r="E85" s="4">
        <v>1</v>
      </c>
    </row>
    <row r="86" spans="1:5" ht="15.75" thickBot="1" x14ac:dyDescent="0.3">
      <c r="A86" s="1">
        <v>85</v>
      </c>
      <c r="B86" s="1" t="s">
        <v>124</v>
      </c>
      <c r="C86" s="2">
        <v>900</v>
      </c>
      <c r="D86" s="3">
        <v>70</v>
      </c>
      <c r="E86" s="4">
        <v>0</v>
      </c>
    </row>
    <row r="87" spans="1:5" ht="15.75" thickBot="1" x14ac:dyDescent="0.3">
      <c r="A87" s="1">
        <v>86</v>
      </c>
      <c r="B87" s="1" t="s">
        <v>123</v>
      </c>
      <c r="C87" s="2">
        <v>717</v>
      </c>
      <c r="D87" s="3">
        <v>237</v>
      </c>
      <c r="E87" s="4">
        <v>4</v>
      </c>
    </row>
    <row r="88" spans="1:5" ht="15.75" thickBot="1" x14ac:dyDescent="0.3">
      <c r="A88" s="1">
        <v>87</v>
      </c>
      <c r="B88" s="1" t="s">
        <v>122</v>
      </c>
      <c r="C88" s="2">
        <v>746</v>
      </c>
      <c r="D88" s="3">
        <v>309</v>
      </c>
      <c r="E88" s="4">
        <v>7</v>
      </c>
    </row>
    <row r="89" spans="1:5" ht="15.75" thickBot="1" x14ac:dyDescent="0.3">
      <c r="A89" s="1">
        <v>88</v>
      </c>
      <c r="B89" s="1" t="s">
        <v>121</v>
      </c>
      <c r="C89" s="6">
        <v>1099</v>
      </c>
      <c r="D89" s="3">
        <v>369</v>
      </c>
      <c r="E89" s="4">
        <v>3</v>
      </c>
    </row>
    <row r="90" spans="1:5" ht="15.75" thickBot="1" x14ac:dyDescent="0.3">
      <c r="A90" s="1">
        <v>89</v>
      </c>
      <c r="B90" s="1" t="s">
        <v>120</v>
      </c>
      <c r="C90" s="6">
        <v>1317</v>
      </c>
      <c r="D90" s="3">
        <v>240</v>
      </c>
      <c r="E90" s="4">
        <v>11</v>
      </c>
    </row>
    <row r="91" spans="1:5" ht="15.75" thickBot="1" x14ac:dyDescent="0.3">
      <c r="A91" s="1">
        <v>90</v>
      </c>
      <c r="B91" s="1" t="s">
        <v>119</v>
      </c>
      <c r="C91" s="6">
        <v>1431</v>
      </c>
      <c r="D91" s="3">
        <v>267</v>
      </c>
      <c r="E91" s="4">
        <v>12</v>
      </c>
    </row>
    <row r="92" spans="1:5" ht="15.75" thickBot="1" x14ac:dyDescent="0.3">
      <c r="A92" s="1">
        <v>91</v>
      </c>
      <c r="B92" s="1" t="s">
        <v>118</v>
      </c>
      <c r="C92" s="6">
        <v>1584</v>
      </c>
      <c r="D92" s="3">
        <v>349</v>
      </c>
      <c r="E92" s="4">
        <v>15</v>
      </c>
    </row>
    <row r="93" spans="1:5" ht="15.75" thickBot="1" x14ac:dyDescent="0.3">
      <c r="A93" s="1">
        <v>92</v>
      </c>
      <c r="B93" s="1" t="s">
        <v>117</v>
      </c>
      <c r="C93" s="6">
        <v>1089</v>
      </c>
      <c r="D93" s="3">
        <v>487</v>
      </c>
      <c r="E93" s="4">
        <v>5</v>
      </c>
    </row>
    <row r="94" spans="1:5" ht="15.75" thickBot="1" x14ac:dyDescent="0.3">
      <c r="A94" s="1">
        <v>93</v>
      </c>
      <c r="B94" s="1" t="s">
        <v>116</v>
      </c>
      <c r="C94" s="6">
        <v>1735</v>
      </c>
      <c r="D94" s="3">
        <v>927</v>
      </c>
      <c r="E94" s="4">
        <v>4</v>
      </c>
    </row>
    <row r="95" spans="1:5" ht="15.75" thickBot="1" x14ac:dyDescent="0.3">
      <c r="A95" s="1">
        <v>94</v>
      </c>
      <c r="B95" s="1" t="s">
        <v>115</v>
      </c>
      <c r="C95" s="6">
        <v>1658</v>
      </c>
      <c r="D95" s="5">
        <v>1977</v>
      </c>
      <c r="E95" s="4">
        <v>5</v>
      </c>
    </row>
    <row r="96" spans="1:5" ht="15.75" thickBot="1" x14ac:dyDescent="0.3">
      <c r="A96" s="1">
        <v>95</v>
      </c>
      <c r="B96" s="1" t="s">
        <v>114</v>
      </c>
      <c r="C96" s="6">
        <v>1629</v>
      </c>
      <c r="D96" s="3">
        <v>405</v>
      </c>
      <c r="E96" s="4">
        <v>3</v>
      </c>
    </row>
    <row r="97" spans="1:5" ht="15.75" thickBot="1" x14ac:dyDescent="0.3">
      <c r="A97" s="1">
        <v>96</v>
      </c>
      <c r="B97" s="1" t="s">
        <v>113</v>
      </c>
      <c r="C97" s="6">
        <v>2371</v>
      </c>
      <c r="D97" s="3">
        <v>240</v>
      </c>
      <c r="E97" s="4">
        <v>7</v>
      </c>
    </row>
    <row r="98" spans="1:5" ht="15.75" thickBot="1" x14ac:dyDescent="0.3">
      <c r="A98" s="1">
        <v>97</v>
      </c>
      <c r="B98" s="1" t="s">
        <v>112</v>
      </c>
      <c r="C98" s="6">
        <v>1442</v>
      </c>
      <c r="D98" s="3">
        <v>314</v>
      </c>
      <c r="E98" s="4">
        <v>12</v>
      </c>
    </row>
    <row r="99" spans="1:5" ht="15.75" thickBot="1" x14ac:dyDescent="0.3">
      <c r="A99" s="1">
        <v>98</v>
      </c>
      <c r="B99" s="1" t="s">
        <v>111</v>
      </c>
      <c r="C99" s="6">
        <v>1091</v>
      </c>
      <c r="D99" s="3">
        <v>376</v>
      </c>
      <c r="E99" s="4">
        <v>12</v>
      </c>
    </row>
    <row r="100" spans="1:5" ht="15.75" thickBot="1" x14ac:dyDescent="0.3">
      <c r="A100" s="1">
        <v>99</v>
      </c>
      <c r="B100" s="1" t="s">
        <v>110</v>
      </c>
      <c r="C100" s="2">
        <v>740</v>
      </c>
      <c r="D100" s="3">
        <v>686</v>
      </c>
      <c r="E100" s="4">
        <v>15</v>
      </c>
    </row>
    <row r="101" spans="1:5" ht="15.75" thickBot="1" x14ac:dyDescent="0.3">
      <c r="A101" s="1">
        <v>100</v>
      </c>
      <c r="B101" s="1" t="s">
        <v>109</v>
      </c>
      <c r="C101" s="2">
        <v>668</v>
      </c>
      <c r="D101" s="3">
        <v>952</v>
      </c>
      <c r="E101" s="4">
        <v>11</v>
      </c>
    </row>
    <row r="102" spans="1:5" ht="15.75" thickBot="1" x14ac:dyDescent="0.3">
      <c r="A102" s="1">
        <v>101</v>
      </c>
      <c r="B102" s="1" t="s">
        <v>108</v>
      </c>
      <c r="C102" s="2">
        <v>438</v>
      </c>
      <c r="D102" s="5">
        <v>1481</v>
      </c>
      <c r="E102" s="4">
        <v>11</v>
      </c>
    </row>
    <row r="103" spans="1:5" ht="15.75" thickBot="1" x14ac:dyDescent="0.3">
      <c r="A103" s="1">
        <v>102</v>
      </c>
      <c r="B103" s="1" t="s">
        <v>107</v>
      </c>
      <c r="C103" s="2">
        <v>299</v>
      </c>
      <c r="D103" s="5">
        <v>1588</v>
      </c>
      <c r="E103" s="4">
        <v>11</v>
      </c>
    </row>
    <row r="104" spans="1:5" ht="15.75" thickBot="1" x14ac:dyDescent="0.3">
      <c r="A104" s="1">
        <v>103</v>
      </c>
      <c r="B104" s="1" t="s">
        <v>106</v>
      </c>
      <c r="C104" s="2">
        <v>225</v>
      </c>
      <c r="D104" s="3">
        <v>485</v>
      </c>
      <c r="E104" s="4">
        <v>17</v>
      </c>
    </row>
    <row r="105" spans="1:5" ht="15.75" thickBot="1" x14ac:dyDescent="0.3">
      <c r="A105" s="1">
        <v>104</v>
      </c>
      <c r="B105" s="1" t="s">
        <v>105</v>
      </c>
      <c r="C105" s="2">
        <v>241</v>
      </c>
      <c r="D105" s="5">
        <v>3165</v>
      </c>
      <c r="E105" s="4">
        <v>17</v>
      </c>
    </row>
    <row r="106" spans="1:5" ht="15.75" thickBot="1" x14ac:dyDescent="0.3">
      <c r="A106" s="1">
        <v>105</v>
      </c>
      <c r="B106" s="1" t="s">
        <v>104</v>
      </c>
      <c r="C106" s="2">
        <v>217</v>
      </c>
      <c r="D106" s="5">
        <v>1249</v>
      </c>
      <c r="E106" s="4">
        <v>27</v>
      </c>
    </row>
    <row r="107" spans="1:5" ht="15.75" thickBot="1" x14ac:dyDescent="0.3">
      <c r="A107" s="1">
        <v>106</v>
      </c>
      <c r="B107" s="1" t="s">
        <v>103</v>
      </c>
      <c r="C107" s="2">
        <v>181</v>
      </c>
      <c r="D107" s="3">
        <v>674</v>
      </c>
      <c r="E107" s="4">
        <v>16</v>
      </c>
    </row>
    <row r="108" spans="1:5" ht="15.75" thickBot="1" x14ac:dyDescent="0.3">
      <c r="A108" s="1">
        <v>107</v>
      </c>
      <c r="B108" s="1" t="s">
        <v>102</v>
      </c>
      <c r="C108" s="2">
        <v>389</v>
      </c>
      <c r="D108" s="3">
        <v>618</v>
      </c>
      <c r="E108" s="4">
        <v>30</v>
      </c>
    </row>
    <row r="109" spans="1:5" ht="15.75" thickBot="1" x14ac:dyDescent="0.3">
      <c r="A109" s="1">
        <v>108</v>
      </c>
      <c r="B109" s="1" t="s">
        <v>101</v>
      </c>
      <c r="C109" s="2">
        <v>363</v>
      </c>
      <c r="D109" s="3">
        <v>387</v>
      </c>
      <c r="E109" s="4">
        <v>31</v>
      </c>
    </row>
    <row r="110" spans="1:5" ht="15.75" thickBot="1" x14ac:dyDescent="0.3">
      <c r="A110" s="1">
        <v>109</v>
      </c>
      <c r="B110" s="1" t="s">
        <v>100</v>
      </c>
      <c r="C110" s="2">
        <v>342</v>
      </c>
      <c r="D110" s="3">
        <v>486</v>
      </c>
      <c r="E110" s="4">
        <v>15</v>
      </c>
    </row>
    <row r="111" spans="1:5" ht="15.75" thickBot="1" x14ac:dyDescent="0.3">
      <c r="A111" s="1">
        <v>110</v>
      </c>
      <c r="B111" s="1" t="s">
        <v>99</v>
      </c>
      <c r="C111" s="2">
        <v>401</v>
      </c>
      <c r="D111" s="3">
        <v>118</v>
      </c>
      <c r="E111" s="4">
        <v>15</v>
      </c>
    </row>
    <row r="112" spans="1:5" ht="15.75" thickBot="1" x14ac:dyDescent="0.3">
      <c r="A112" s="1">
        <v>111</v>
      </c>
      <c r="B112" s="1" t="s">
        <v>98</v>
      </c>
      <c r="C112" s="2">
        <v>397</v>
      </c>
      <c r="D112" s="3">
        <v>306</v>
      </c>
      <c r="E112" s="4">
        <v>26</v>
      </c>
    </row>
    <row r="113" spans="1:5" ht="15.75" thickBot="1" x14ac:dyDescent="0.3">
      <c r="A113" s="1">
        <v>112</v>
      </c>
      <c r="B113" s="1" t="s">
        <v>97</v>
      </c>
      <c r="C113" s="2">
        <v>383</v>
      </c>
      <c r="D113" s="3">
        <v>201</v>
      </c>
      <c r="E113" s="4">
        <v>25</v>
      </c>
    </row>
    <row r="114" spans="1:5" ht="15.75" thickBot="1" x14ac:dyDescent="0.3">
      <c r="A114" s="1">
        <v>113</v>
      </c>
      <c r="B114" s="1" t="s">
        <v>96</v>
      </c>
      <c r="C114" s="2">
        <v>360</v>
      </c>
      <c r="D114" s="3">
        <v>348</v>
      </c>
      <c r="E114" s="4">
        <v>26</v>
      </c>
    </row>
    <row r="115" spans="1:5" ht="15.75" thickBot="1" x14ac:dyDescent="0.3">
      <c r="A115" s="1">
        <v>114</v>
      </c>
      <c r="B115" s="1" t="s">
        <v>95</v>
      </c>
      <c r="C115" s="2">
        <v>332</v>
      </c>
      <c r="D115" s="3">
        <v>310</v>
      </c>
      <c r="E115" s="4">
        <v>17</v>
      </c>
    </row>
    <row r="116" spans="1:5" ht="15.75" thickBot="1" x14ac:dyDescent="0.3">
      <c r="A116" s="1">
        <v>115</v>
      </c>
      <c r="B116" s="1" t="s">
        <v>94</v>
      </c>
      <c r="C116" s="2">
        <v>330</v>
      </c>
      <c r="D116" s="5">
        <v>1446</v>
      </c>
      <c r="E116" s="4">
        <v>22</v>
      </c>
    </row>
    <row r="117" spans="1:5" ht="15.75" thickBot="1" x14ac:dyDescent="0.3">
      <c r="A117" s="1">
        <v>116</v>
      </c>
      <c r="B117" s="1" t="s">
        <v>93</v>
      </c>
      <c r="C117" s="2">
        <v>308</v>
      </c>
      <c r="D117" s="5">
        <v>1120</v>
      </c>
      <c r="E117" s="4">
        <v>35</v>
      </c>
    </row>
    <row r="118" spans="1:5" ht="15.75" thickBot="1" x14ac:dyDescent="0.3">
      <c r="A118" s="1">
        <v>117</v>
      </c>
      <c r="B118" s="1" t="s">
        <v>92</v>
      </c>
      <c r="C118" s="2">
        <v>288</v>
      </c>
      <c r="D118" s="3">
        <v>398</v>
      </c>
      <c r="E118" s="4">
        <v>24</v>
      </c>
    </row>
    <row r="119" spans="1:5" ht="15.75" thickBot="1" x14ac:dyDescent="0.3">
      <c r="A119" s="1">
        <v>118</v>
      </c>
      <c r="B119" s="1" t="s">
        <v>91</v>
      </c>
      <c r="C119" s="2">
        <v>364</v>
      </c>
      <c r="D119" s="3">
        <v>505</v>
      </c>
      <c r="E119" s="4">
        <v>12</v>
      </c>
    </row>
    <row r="120" spans="1:5" ht="15.75" thickBot="1" x14ac:dyDescent="0.3">
      <c r="A120" s="1">
        <v>119</v>
      </c>
      <c r="B120" s="1" t="s">
        <v>90</v>
      </c>
      <c r="C120" s="2">
        <v>296</v>
      </c>
      <c r="D120" s="3">
        <v>259</v>
      </c>
      <c r="E120" s="4">
        <v>22</v>
      </c>
    </row>
    <row r="121" spans="1:5" ht="15.75" thickBot="1" x14ac:dyDescent="0.3">
      <c r="A121" s="1">
        <v>120</v>
      </c>
      <c r="B121" s="1" t="s">
        <v>89</v>
      </c>
      <c r="C121" s="2">
        <v>285</v>
      </c>
      <c r="D121" s="3">
        <v>281</v>
      </c>
      <c r="E121" s="4">
        <v>11</v>
      </c>
    </row>
    <row r="122" spans="1:5" ht="15.75" thickBot="1" x14ac:dyDescent="0.3">
      <c r="A122" s="1">
        <v>121</v>
      </c>
      <c r="B122" s="1" t="s">
        <v>88</v>
      </c>
      <c r="C122" s="2">
        <v>247</v>
      </c>
      <c r="D122" s="3">
        <v>255</v>
      </c>
      <c r="E122" s="4">
        <v>12</v>
      </c>
    </row>
    <row r="123" spans="1:5" ht="15.75" thickBot="1" x14ac:dyDescent="0.3">
      <c r="A123" s="1">
        <v>122</v>
      </c>
      <c r="B123" s="1" t="s">
        <v>87</v>
      </c>
      <c r="C123" s="2">
        <v>258</v>
      </c>
      <c r="D123" s="3">
        <v>310</v>
      </c>
      <c r="E123" s="4">
        <v>5</v>
      </c>
    </row>
    <row r="124" spans="1:5" ht="15.75" thickBot="1" x14ac:dyDescent="0.3">
      <c r="A124" s="1">
        <v>123</v>
      </c>
      <c r="B124" s="1" t="s">
        <v>86</v>
      </c>
      <c r="C124" s="2">
        <v>211</v>
      </c>
      <c r="D124" s="3">
        <v>198</v>
      </c>
      <c r="E124" s="4">
        <v>17</v>
      </c>
    </row>
    <row r="125" spans="1:5" ht="15.75" thickBot="1" x14ac:dyDescent="0.3">
      <c r="A125" s="1">
        <v>124</v>
      </c>
      <c r="B125" s="1" t="s">
        <v>85</v>
      </c>
      <c r="C125" s="2">
        <v>226</v>
      </c>
      <c r="D125" s="3">
        <v>239</v>
      </c>
      <c r="E125" s="4">
        <v>13</v>
      </c>
    </row>
    <row r="126" spans="1:5" ht="15.75" thickBot="1" x14ac:dyDescent="0.3">
      <c r="A126" s="1">
        <v>125</v>
      </c>
      <c r="B126" s="1" t="s">
        <v>84</v>
      </c>
      <c r="C126" s="2">
        <v>208</v>
      </c>
      <c r="D126" s="3">
        <v>264</v>
      </c>
      <c r="E126" s="4">
        <v>11</v>
      </c>
    </row>
    <row r="127" spans="1:5" ht="15.75" thickBot="1" x14ac:dyDescent="0.3">
      <c r="A127" s="1">
        <v>126</v>
      </c>
      <c r="B127" s="1" t="s">
        <v>83</v>
      </c>
      <c r="C127" s="2">
        <v>185</v>
      </c>
      <c r="D127" s="3">
        <v>259</v>
      </c>
      <c r="E127" s="4">
        <v>15</v>
      </c>
    </row>
    <row r="128" spans="1:5" ht="15.75" thickBot="1" x14ac:dyDescent="0.3">
      <c r="A128" s="1">
        <v>127</v>
      </c>
      <c r="B128" s="1" t="s">
        <v>82</v>
      </c>
      <c r="C128" s="2">
        <v>212</v>
      </c>
      <c r="D128" s="3">
        <v>225</v>
      </c>
      <c r="E128" s="4">
        <v>11</v>
      </c>
    </row>
    <row r="129" spans="1:5" ht="15.75" thickBot="1" x14ac:dyDescent="0.3">
      <c r="A129" s="1">
        <v>128</v>
      </c>
      <c r="B129" s="1" t="s">
        <v>81</v>
      </c>
      <c r="C129" s="2">
        <v>178</v>
      </c>
      <c r="D129" s="3">
        <v>311</v>
      </c>
      <c r="E129" s="4">
        <v>8</v>
      </c>
    </row>
    <row r="130" spans="1:5" ht="15.75" thickBot="1" x14ac:dyDescent="0.3">
      <c r="A130" s="1">
        <v>129</v>
      </c>
      <c r="B130" s="1" t="s">
        <v>80</v>
      </c>
      <c r="C130" s="2">
        <v>169</v>
      </c>
      <c r="D130" s="5">
        <v>1676</v>
      </c>
      <c r="E130" s="4">
        <v>9</v>
      </c>
    </row>
    <row r="131" spans="1:5" ht="15.75" thickBot="1" x14ac:dyDescent="0.3">
      <c r="A131" s="1">
        <v>130</v>
      </c>
      <c r="B131" s="1" t="s">
        <v>79</v>
      </c>
      <c r="C131" s="2">
        <v>158</v>
      </c>
      <c r="D131" s="3">
        <v>678</v>
      </c>
      <c r="E131" s="4">
        <v>10</v>
      </c>
    </row>
    <row r="132" spans="1:5" ht="15.75" thickBot="1" x14ac:dyDescent="0.3">
      <c r="A132" s="1">
        <v>131</v>
      </c>
      <c r="B132" s="1" t="s">
        <v>78</v>
      </c>
      <c r="C132" s="2">
        <v>136</v>
      </c>
      <c r="D132" s="3">
        <v>288</v>
      </c>
      <c r="E132" s="4">
        <v>17</v>
      </c>
    </row>
    <row r="133" spans="1:5" ht="15.75" thickBot="1" x14ac:dyDescent="0.3">
      <c r="A133" s="1">
        <v>132</v>
      </c>
      <c r="B133" s="1" t="s">
        <v>77</v>
      </c>
      <c r="C133" s="2">
        <v>143</v>
      </c>
      <c r="D133" s="3">
        <v>234</v>
      </c>
      <c r="E133" s="4">
        <v>11</v>
      </c>
    </row>
    <row r="134" spans="1:5" ht="15.75" thickBot="1" x14ac:dyDescent="0.3">
      <c r="A134" s="1">
        <v>133</v>
      </c>
      <c r="B134" s="1" t="s">
        <v>76</v>
      </c>
      <c r="C134" s="2">
        <v>139</v>
      </c>
      <c r="D134" s="3">
        <v>161</v>
      </c>
      <c r="E134" s="4">
        <v>11</v>
      </c>
    </row>
    <row r="135" spans="1:5" ht="15.75" thickBot="1" x14ac:dyDescent="0.3">
      <c r="A135" s="1">
        <v>134</v>
      </c>
      <c r="B135" s="1" t="s">
        <v>75</v>
      </c>
      <c r="C135" s="2">
        <v>118</v>
      </c>
      <c r="D135" s="3">
        <v>152</v>
      </c>
      <c r="E135" s="4">
        <v>20</v>
      </c>
    </row>
    <row r="136" spans="1:5" ht="15.75" thickBot="1" x14ac:dyDescent="0.3">
      <c r="A136" s="1">
        <v>135</v>
      </c>
      <c r="B136" s="1" t="s">
        <v>74</v>
      </c>
      <c r="C136" s="2">
        <v>126</v>
      </c>
      <c r="D136" s="3">
        <v>363</v>
      </c>
      <c r="E136" s="4">
        <v>19</v>
      </c>
    </row>
    <row r="137" spans="1:5" ht="15.75" thickBot="1" x14ac:dyDescent="0.3">
      <c r="A137" s="1">
        <v>136</v>
      </c>
      <c r="B137" s="1" t="s">
        <v>73</v>
      </c>
      <c r="C137" s="2">
        <v>106</v>
      </c>
      <c r="D137" s="3">
        <v>234</v>
      </c>
      <c r="E137" s="4">
        <v>14</v>
      </c>
    </row>
    <row r="138" spans="1:5" ht="15.75" thickBot="1" x14ac:dyDescent="0.3">
      <c r="A138" s="1">
        <v>137</v>
      </c>
      <c r="B138" s="1" t="s">
        <v>72</v>
      </c>
      <c r="C138" s="2">
        <v>118</v>
      </c>
      <c r="D138" s="3">
        <v>326</v>
      </c>
      <c r="E138" s="4">
        <v>11</v>
      </c>
    </row>
    <row r="139" spans="1:5" ht="15.75" thickBot="1" x14ac:dyDescent="0.3">
      <c r="A139" s="1">
        <v>138</v>
      </c>
      <c r="B139" s="1" t="s">
        <v>71</v>
      </c>
      <c r="C139" s="2">
        <v>108</v>
      </c>
      <c r="D139" s="3">
        <v>320</v>
      </c>
      <c r="E139" s="4">
        <v>11</v>
      </c>
    </row>
    <row r="140" spans="1:5" ht="15.75" thickBot="1" x14ac:dyDescent="0.3">
      <c r="A140" s="1">
        <v>139</v>
      </c>
      <c r="B140" s="1" t="s">
        <v>70</v>
      </c>
      <c r="C140" s="2">
        <v>114</v>
      </c>
      <c r="D140" s="3">
        <v>317</v>
      </c>
      <c r="E140" s="4">
        <v>7</v>
      </c>
    </row>
    <row r="141" spans="1:5" ht="15.75" thickBot="1" x14ac:dyDescent="0.3">
      <c r="A141" s="1">
        <v>140</v>
      </c>
      <c r="B141" s="1" t="s">
        <v>69</v>
      </c>
      <c r="C141" s="2">
        <v>99</v>
      </c>
      <c r="D141" s="3">
        <v>517</v>
      </c>
      <c r="E141" s="4">
        <v>4</v>
      </c>
    </row>
    <row r="142" spans="1:5" ht="15.75" thickBot="1" x14ac:dyDescent="0.3">
      <c r="A142" s="1">
        <v>141</v>
      </c>
      <c r="B142" s="1" t="s">
        <v>68</v>
      </c>
      <c r="C142" s="2">
        <v>102</v>
      </c>
      <c r="D142" s="3">
        <v>196</v>
      </c>
      <c r="E142" s="4">
        <v>6</v>
      </c>
    </row>
    <row r="143" spans="1:5" ht="15.75" thickBot="1" x14ac:dyDescent="0.3">
      <c r="A143" s="1">
        <v>142</v>
      </c>
      <c r="B143" s="1" t="s">
        <v>67</v>
      </c>
      <c r="C143" s="2">
        <v>94</v>
      </c>
      <c r="D143" s="3">
        <v>336</v>
      </c>
      <c r="E143" s="4">
        <v>1</v>
      </c>
    </row>
    <row r="144" spans="1:5" ht="15.75" thickBot="1" x14ac:dyDescent="0.3">
      <c r="A144" s="1">
        <v>143</v>
      </c>
      <c r="B144" s="1" t="s">
        <v>66</v>
      </c>
      <c r="C144" s="2">
        <v>89</v>
      </c>
      <c r="D144" s="3">
        <v>137</v>
      </c>
      <c r="E144" s="4">
        <v>8</v>
      </c>
    </row>
    <row r="145" spans="1:5" ht="15.75" thickBot="1" x14ac:dyDescent="0.3">
      <c r="A145" s="1">
        <v>144</v>
      </c>
      <c r="B145" s="1" t="s">
        <v>65</v>
      </c>
      <c r="C145" s="2">
        <v>97</v>
      </c>
      <c r="D145" s="3">
        <v>96</v>
      </c>
      <c r="E145" s="4">
        <v>6</v>
      </c>
    </row>
    <row r="146" spans="1:5" ht="15.75" thickBot="1" x14ac:dyDescent="0.3">
      <c r="A146" s="1">
        <v>145</v>
      </c>
      <c r="B146" s="1" t="s">
        <v>64</v>
      </c>
      <c r="C146" s="2">
        <v>109</v>
      </c>
      <c r="D146" s="3">
        <v>99</v>
      </c>
      <c r="E146" s="4">
        <v>7</v>
      </c>
    </row>
    <row r="147" spans="1:5" ht="15.75" thickBot="1" x14ac:dyDescent="0.3">
      <c r="A147" s="1">
        <v>146</v>
      </c>
      <c r="B147" s="1" t="s">
        <v>63</v>
      </c>
      <c r="C147" s="2">
        <v>93</v>
      </c>
      <c r="D147" s="3">
        <v>123</v>
      </c>
      <c r="E147" s="4">
        <v>2</v>
      </c>
    </row>
    <row r="148" spans="1:5" ht="15.75" thickBot="1" x14ac:dyDescent="0.3">
      <c r="A148" s="1">
        <v>147</v>
      </c>
      <c r="B148" s="1" t="s">
        <v>62</v>
      </c>
      <c r="C148" s="2">
        <v>89</v>
      </c>
      <c r="D148" s="3">
        <v>78</v>
      </c>
      <c r="E148" s="4">
        <v>3</v>
      </c>
    </row>
    <row r="149" spans="1:5" ht="15.75" thickBot="1" x14ac:dyDescent="0.3">
      <c r="A149" s="1">
        <v>148</v>
      </c>
      <c r="B149" s="1" t="s">
        <v>61</v>
      </c>
      <c r="C149" s="2">
        <v>101</v>
      </c>
      <c r="D149" s="3">
        <v>102</v>
      </c>
      <c r="E149" s="4">
        <v>2</v>
      </c>
    </row>
    <row r="150" spans="1:5" ht="15.75" thickBot="1" x14ac:dyDescent="0.3">
      <c r="A150" s="1">
        <v>149</v>
      </c>
      <c r="B150" s="1" t="s">
        <v>60</v>
      </c>
      <c r="C150" s="2">
        <v>106</v>
      </c>
      <c r="D150" s="3">
        <v>128</v>
      </c>
      <c r="E150" s="4">
        <v>9</v>
      </c>
    </row>
    <row r="151" spans="1:5" ht="15.75" thickBot="1" x14ac:dyDescent="0.3">
      <c r="A151" s="1">
        <v>150</v>
      </c>
      <c r="B151" s="1" t="s">
        <v>59</v>
      </c>
      <c r="C151" s="2">
        <v>88</v>
      </c>
      <c r="D151" s="3">
        <v>60</v>
      </c>
      <c r="E151" s="4">
        <v>1</v>
      </c>
    </row>
    <row r="152" spans="1:5" ht="15.75" thickBot="1" x14ac:dyDescent="0.3">
      <c r="A152" s="1">
        <v>151</v>
      </c>
      <c r="B152" s="1" t="s">
        <v>58</v>
      </c>
      <c r="C152" s="2">
        <v>101</v>
      </c>
      <c r="D152" s="3">
        <v>95</v>
      </c>
      <c r="E152" s="4">
        <v>8</v>
      </c>
    </row>
    <row r="153" spans="1:5" ht="15.75" thickBot="1" x14ac:dyDescent="0.3">
      <c r="A153" s="1">
        <v>152</v>
      </c>
      <c r="B153" s="1" t="s">
        <v>57</v>
      </c>
      <c r="C153" s="2">
        <v>78</v>
      </c>
      <c r="D153" s="3">
        <v>223</v>
      </c>
      <c r="E153" s="4">
        <v>8</v>
      </c>
    </row>
    <row r="154" spans="1:5" ht="15.75" thickBot="1" x14ac:dyDescent="0.3">
      <c r="A154" s="1">
        <v>153</v>
      </c>
      <c r="B154" s="1" t="s">
        <v>56</v>
      </c>
      <c r="C154" s="2">
        <v>86</v>
      </c>
      <c r="D154" s="3">
        <v>508</v>
      </c>
      <c r="E154" s="4">
        <v>2</v>
      </c>
    </row>
    <row r="155" spans="1:5" ht="15.75" thickBot="1" x14ac:dyDescent="0.3">
      <c r="A155" s="1">
        <v>154</v>
      </c>
      <c r="B155" s="1" t="s">
        <v>55</v>
      </c>
      <c r="C155" s="2">
        <v>63</v>
      </c>
      <c r="D155" s="3">
        <v>124</v>
      </c>
      <c r="E155" s="4">
        <v>1</v>
      </c>
    </row>
    <row r="156" spans="1:5" ht="15.75" thickBot="1" x14ac:dyDescent="0.3">
      <c r="A156" s="1">
        <v>155</v>
      </c>
      <c r="B156" s="1" t="s">
        <v>54</v>
      </c>
      <c r="C156" s="2">
        <v>59</v>
      </c>
      <c r="D156" s="3">
        <v>83</v>
      </c>
      <c r="E156" s="4">
        <v>2</v>
      </c>
    </row>
    <row r="157" spans="1:5" ht="15.75" thickBot="1" x14ac:dyDescent="0.3">
      <c r="A157" s="1">
        <v>156</v>
      </c>
      <c r="B157" s="1" t="s">
        <v>53</v>
      </c>
      <c r="C157" s="2">
        <v>62</v>
      </c>
      <c r="D157" s="3">
        <v>245</v>
      </c>
      <c r="E157" s="4">
        <v>0</v>
      </c>
    </row>
    <row r="158" spans="1:5" ht="15.75" thickBot="1" x14ac:dyDescent="0.3">
      <c r="A158" s="1">
        <v>157</v>
      </c>
      <c r="B158" s="1" t="s">
        <v>52</v>
      </c>
      <c r="C158" s="2">
        <v>45</v>
      </c>
      <c r="D158" s="3">
        <v>64</v>
      </c>
      <c r="E158" s="4">
        <v>0</v>
      </c>
    </row>
    <row r="159" spans="1:5" ht="15.75" thickBot="1" x14ac:dyDescent="0.3">
      <c r="A159" s="1">
        <v>158</v>
      </c>
      <c r="B159" s="1" t="s">
        <v>51</v>
      </c>
      <c r="C159" s="2">
        <v>64</v>
      </c>
      <c r="D159" s="5">
        <v>1439</v>
      </c>
      <c r="E159" s="4">
        <v>3</v>
      </c>
    </row>
    <row r="160" spans="1:5" ht="15.75" thickBot="1" x14ac:dyDescent="0.3">
      <c r="A160" s="1">
        <v>159</v>
      </c>
      <c r="B160" s="1" t="s">
        <v>50</v>
      </c>
      <c r="C160" s="2">
        <v>49</v>
      </c>
      <c r="D160" s="3">
        <v>80</v>
      </c>
      <c r="E160" s="4">
        <v>6</v>
      </c>
    </row>
    <row r="161" spans="1:5" ht="15.75" thickBot="1" x14ac:dyDescent="0.3">
      <c r="A161" s="1">
        <v>160</v>
      </c>
      <c r="B161" s="1" t="s">
        <v>49</v>
      </c>
      <c r="C161" s="2">
        <v>59</v>
      </c>
      <c r="D161" s="3">
        <v>78</v>
      </c>
      <c r="E161" s="4">
        <v>13</v>
      </c>
    </row>
    <row r="162" spans="1:5" ht="15.75" thickBot="1" x14ac:dyDescent="0.3">
      <c r="A162" s="1">
        <v>161</v>
      </c>
      <c r="B162" s="1" t="s">
        <v>48</v>
      </c>
      <c r="C162" s="2">
        <v>43</v>
      </c>
      <c r="D162" s="3">
        <v>68</v>
      </c>
      <c r="E162" s="4">
        <v>4</v>
      </c>
    </row>
    <row r="163" spans="1:5" ht="15.75" thickBot="1" x14ac:dyDescent="0.3">
      <c r="A163" s="1">
        <v>162</v>
      </c>
      <c r="B163" s="1" t="s">
        <v>47</v>
      </c>
      <c r="C163" s="2">
        <v>53</v>
      </c>
      <c r="D163" s="3">
        <v>56</v>
      </c>
      <c r="E163" s="4">
        <v>2</v>
      </c>
    </row>
    <row r="164" spans="1:5" ht="15.75" thickBot="1" x14ac:dyDescent="0.3">
      <c r="A164" s="1">
        <v>163</v>
      </c>
      <c r="B164" s="1" t="s">
        <v>46</v>
      </c>
      <c r="C164" s="2">
        <v>40</v>
      </c>
      <c r="D164" s="3">
        <v>50</v>
      </c>
      <c r="E164" s="4">
        <v>4</v>
      </c>
    </row>
    <row r="165" spans="1:5" ht="15.75" thickBot="1" x14ac:dyDescent="0.3">
      <c r="A165" s="1">
        <v>164</v>
      </c>
      <c r="B165" s="1" t="s">
        <v>45</v>
      </c>
      <c r="C165" s="2">
        <v>37</v>
      </c>
      <c r="D165" s="3">
        <v>374</v>
      </c>
      <c r="E165" s="4">
        <v>3</v>
      </c>
    </row>
    <row r="166" spans="1:5" ht="15.75" thickBot="1" x14ac:dyDescent="0.3">
      <c r="A166" s="1">
        <v>165</v>
      </c>
      <c r="B166" s="1" t="s">
        <v>44</v>
      </c>
      <c r="C166" s="2">
        <v>51</v>
      </c>
      <c r="D166" s="3">
        <v>40</v>
      </c>
      <c r="E166" s="4">
        <v>5</v>
      </c>
    </row>
    <row r="167" spans="1:5" ht="15.75" thickBot="1" x14ac:dyDescent="0.3">
      <c r="A167" s="1">
        <v>166</v>
      </c>
      <c r="B167" s="1" t="s">
        <v>43</v>
      </c>
      <c r="C167" s="2">
        <v>55</v>
      </c>
      <c r="D167" s="3">
        <v>48</v>
      </c>
      <c r="E167" s="4">
        <v>10</v>
      </c>
    </row>
    <row r="168" spans="1:5" ht="15.75" thickBot="1" x14ac:dyDescent="0.3">
      <c r="A168" s="1">
        <v>167</v>
      </c>
      <c r="B168" s="1" t="s">
        <v>42</v>
      </c>
      <c r="C168" s="2">
        <v>56</v>
      </c>
      <c r="D168" s="3">
        <v>37</v>
      </c>
      <c r="E168" s="4">
        <v>9</v>
      </c>
    </row>
    <row r="169" spans="1:5" ht="15.75" thickBot="1" x14ac:dyDescent="0.3">
      <c r="A169" s="1">
        <v>168</v>
      </c>
      <c r="B169" s="1" t="s">
        <v>41</v>
      </c>
      <c r="C169" s="2">
        <v>61</v>
      </c>
      <c r="D169" s="3">
        <v>36</v>
      </c>
      <c r="E169" s="4">
        <v>12</v>
      </c>
    </row>
    <row r="170" spans="1:5" ht="15.75" thickBot="1" x14ac:dyDescent="0.3">
      <c r="A170" s="1">
        <v>169</v>
      </c>
      <c r="B170" s="1" t="s">
        <v>40</v>
      </c>
      <c r="C170" s="2">
        <v>48</v>
      </c>
      <c r="D170" s="3">
        <v>49</v>
      </c>
      <c r="E170" s="4">
        <v>13</v>
      </c>
    </row>
    <row r="171" spans="1:5" ht="15.75" thickBot="1" x14ac:dyDescent="0.3">
      <c r="A171" s="1">
        <v>170</v>
      </c>
      <c r="B171" s="1" t="s">
        <v>39</v>
      </c>
      <c r="C171" s="2">
        <v>45</v>
      </c>
      <c r="D171" s="3">
        <v>38</v>
      </c>
      <c r="E171" s="4">
        <v>3</v>
      </c>
    </row>
    <row r="172" spans="1:5" ht="15.75" thickBot="1" x14ac:dyDescent="0.3">
      <c r="A172" s="1">
        <v>171</v>
      </c>
      <c r="B172" s="1" t="s">
        <v>38</v>
      </c>
      <c r="C172" s="2">
        <v>38</v>
      </c>
      <c r="D172" s="3">
        <v>42</v>
      </c>
      <c r="E172" s="4">
        <v>12</v>
      </c>
    </row>
    <row r="173" spans="1:5" ht="15.75" thickBot="1" x14ac:dyDescent="0.3">
      <c r="A173" s="1">
        <v>172</v>
      </c>
      <c r="B173" s="1" t="s">
        <v>37</v>
      </c>
      <c r="C173" s="2">
        <v>46</v>
      </c>
      <c r="D173" s="3">
        <v>51</v>
      </c>
      <c r="E173" s="4">
        <v>7</v>
      </c>
    </row>
    <row r="174" spans="1:5" ht="15.75" thickBot="1" x14ac:dyDescent="0.3">
      <c r="A174" s="1">
        <v>173</v>
      </c>
      <c r="B174" s="1" t="s">
        <v>36</v>
      </c>
      <c r="C174" s="2">
        <v>44</v>
      </c>
      <c r="D174" s="3">
        <v>30</v>
      </c>
      <c r="E174" s="4">
        <v>2</v>
      </c>
    </row>
    <row r="175" spans="1:5" ht="15.75" thickBot="1" x14ac:dyDescent="0.3">
      <c r="A175" s="1">
        <v>174</v>
      </c>
      <c r="B175" s="1" t="s">
        <v>35</v>
      </c>
      <c r="C175" s="2">
        <v>37</v>
      </c>
      <c r="D175" s="3">
        <v>55</v>
      </c>
      <c r="E175" s="4">
        <v>2</v>
      </c>
    </row>
    <row r="176" spans="1:5" ht="15.75" thickBot="1" x14ac:dyDescent="0.3">
      <c r="A176" s="1">
        <v>175</v>
      </c>
      <c r="B176" s="1" t="s">
        <v>34</v>
      </c>
      <c r="C176" s="2">
        <v>41</v>
      </c>
      <c r="D176" s="3">
        <v>47</v>
      </c>
      <c r="E176" s="4">
        <v>2</v>
      </c>
    </row>
    <row r="177" spans="1:5" ht="15.75" thickBot="1" x14ac:dyDescent="0.3">
      <c r="A177" s="1">
        <v>176</v>
      </c>
      <c r="B177" s="1" t="s">
        <v>33</v>
      </c>
      <c r="C177" s="2">
        <v>38</v>
      </c>
      <c r="D177" s="3">
        <v>41</v>
      </c>
      <c r="E177" s="4">
        <v>2</v>
      </c>
    </row>
    <row r="178" spans="1:5" ht="15.75" thickBot="1" x14ac:dyDescent="0.3">
      <c r="A178" s="1">
        <v>177</v>
      </c>
      <c r="B178" s="1" t="s">
        <v>32</v>
      </c>
      <c r="C178" s="2">
        <v>39</v>
      </c>
      <c r="D178" s="3">
        <v>51</v>
      </c>
      <c r="E178" s="4">
        <v>1</v>
      </c>
    </row>
    <row r="179" spans="1:5" ht="15.75" thickBot="1" x14ac:dyDescent="0.3">
      <c r="A179" s="1">
        <v>178</v>
      </c>
      <c r="B179" s="1" t="s">
        <v>31</v>
      </c>
      <c r="C179" s="2">
        <v>46</v>
      </c>
      <c r="D179" s="3">
        <v>45</v>
      </c>
      <c r="E179" s="4">
        <v>2</v>
      </c>
    </row>
    <row r="180" spans="1:5" ht="15.75" thickBot="1" x14ac:dyDescent="0.3">
      <c r="A180" s="1">
        <v>179</v>
      </c>
      <c r="B180" s="1" t="s">
        <v>30</v>
      </c>
      <c r="C180" s="2">
        <v>43</v>
      </c>
      <c r="D180" s="3">
        <v>26</v>
      </c>
      <c r="E180" s="4">
        <v>2</v>
      </c>
    </row>
    <row r="181" spans="1:5" ht="15.75" thickBot="1" x14ac:dyDescent="0.3">
      <c r="A181" s="1">
        <v>180</v>
      </c>
      <c r="B181" s="1" t="s">
        <v>29</v>
      </c>
      <c r="C181" s="2">
        <v>40</v>
      </c>
      <c r="D181" s="3">
        <v>31</v>
      </c>
      <c r="E181" s="4">
        <v>2</v>
      </c>
    </row>
    <row r="182" spans="1:5" ht="15.75" thickBot="1" x14ac:dyDescent="0.3">
      <c r="A182" s="1">
        <v>181</v>
      </c>
      <c r="B182" s="1" t="s">
        <v>28</v>
      </c>
      <c r="C182" s="2">
        <v>38</v>
      </c>
      <c r="D182" s="3">
        <v>30</v>
      </c>
      <c r="E182" s="4">
        <v>0</v>
      </c>
    </row>
    <row r="183" spans="1:5" ht="15.75" thickBot="1" x14ac:dyDescent="0.3">
      <c r="A183" s="1">
        <v>182</v>
      </c>
      <c r="B183" s="1" t="s">
        <v>27</v>
      </c>
      <c r="C183" s="2">
        <v>37</v>
      </c>
      <c r="D183" s="3">
        <v>80</v>
      </c>
      <c r="E183" s="4">
        <v>2</v>
      </c>
    </row>
    <row r="184" spans="1:5" ht="15.75" thickBot="1" x14ac:dyDescent="0.3">
      <c r="A184" s="1">
        <v>183</v>
      </c>
      <c r="B184" s="1" t="s">
        <v>26</v>
      </c>
      <c r="C184" s="2">
        <v>35</v>
      </c>
      <c r="D184" s="3">
        <v>50</v>
      </c>
      <c r="E184" s="4">
        <v>1</v>
      </c>
    </row>
    <row r="185" spans="1:5" ht="15.75" thickBot="1" x14ac:dyDescent="0.3">
      <c r="A185" s="1">
        <v>184</v>
      </c>
      <c r="B185" s="1" t="s">
        <v>25</v>
      </c>
      <c r="C185" s="2">
        <v>40</v>
      </c>
      <c r="D185" s="3">
        <v>72</v>
      </c>
      <c r="E185" s="4">
        <v>0</v>
      </c>
    </row>
    <row r="186" spans="1:5" ht="15.75" thickBot="1" x14ac:dyDescent="0.3">
      <c r="A186" s="1">
        <v>185</v>
      </c>
      <c r="B186" s="1" t="s">
        <v>24</v>
      </c>
      <c r="C186" s="2">
        <v>42</v>
      </c>
      <c r="D186" s="3">
        <v>61</v>
      </c>
      <c r="E186" s="4">
        <v>7</v>
      </c>
    </row>
    <row r="187" spans="1:5" ht="15.75" thickBot="1" x14ac:dyDescent="0.3">
      <c r="A187" s="1">
        <v>186</v>
      </c>
      <c r="B187" s="1" t="s">
        <v>23</v>
      </c>
      <c r="C187" s="2">
        <v>44</v>
      </c>
      <c r="D187" s="3">
        <v>56</v>
      </c>
      <c r="E187" s="4">
        <v>4</v>
      </c>
    </row>
    <row r="188" spans="1:5" ht="15.75" thickBot="1" x14ac:dyDescent="0.3">
      <c r="A188" s="1">
        <v>187</v>
      </c>
      <c r="B188" s="1" t="s">
        <v>22</v>
      </c>
      <c r="C188" s="2">
        <v>41</v>
      </c>
      <c r="D188" s="3">
        <v>67</v>
      </c>
      <c r="E188" s="4">
        <v>4</v>
      </c>
    </row>
    <row r="189" spans="1:5" ht="15.75" thickBot="1" x14ac:dyDescent="0.3">
      <c r="A189" s="1">
        <v>188</v>
      </c>
      <c r="B189" s="1" t="s">
        <v>21</v>
      </c>
      <c r="C189" s="2">
        <v>39</v>
      </c>
      <c r="D189" s="3">
        <v>184</v>
      </c>
      <c r="E189" s="4">
        <v>2</v>
      </c>
    </row>
    <row r="190" spans="1:5" ht="15.75" thickBot="1" x14ac:dyDescent="0.3">
      <c r="A190" s="1">
        <v>189</v>
      </c>
      <c r="B190" s="1" t="s">
        <v>20</v>
      </c>
      <c r="C190" s="2">
        <v>35</v>
      </c>
      <c r="D190" s="3">
        <v>91</v>
      </c>
      <c r="E190" s="4">
        <v>7</v>
      </c>
    </row>
    <row r="191" spans="1:5" ht="15.75" thickBot="1" x14ac:dyDescent="0.3">
      <c r="A191" s="1">
        <v>190</v>
      </c>
      <c r="B191" s="1" t="s">
        <v>19</v>
      </c>
      <c r="C191" s="2">
        <v>29</v>
      </c>
      <c r="D191" s="3">
        <v>143</v>
      </c>
      <c r="E191" s="4">
        <v>2</v>
      </c>
    </row>
    <row r="192" spans="1:5" ht="15.75" thickBot="1" x14ac:dyDescent="0.3">
      <c r="A192" s="1">
        <v>191</v>
      </c>
      <c r="B192" s="1" t="s">
        <v>18</v>
      </c>
      <c r="C192" s="2">
        <v>30</v>
      </c>
      <c r="D192" s="3">
        <v>42</v>
      </c>
      <c r="E192" s="4">
        <v>3</v>
      </c>
    </row>
    <row r="193" spans="1:5" ht="15.75" thickBot="1" x14ac:dyDescent="0.3">
      <c r="A193" s="1">
        <v>192</v>
      </c>
      <c r="B193" s="1" t="s">
        <v>17</v>
      </c>
      <c r="C193" s="2">
        <v>32</v>
      </c>
      <c r="D193" s="3">
        <v>58</v>
      </c>
      <c r="E193" s="4">
        <v>3</v>
      </c>
    </row>
    <row r="194" spans="1:5" ht="15.75" thickBot="1" x14ac:dyDescent="0.3">
      <c r="A194" s="1">
        <v>193</v>
      </c>
      <c r="B194" s="1" t="s">
        <v>16</v>
      </c>
      <c r="C194" s="2">
        <v>33</v>
      </c>
      <c r="D194" s="3">
        <v>114</v>
      </c>
      <c r="E194" s="4">
        <v>5</v>
      </c>
    </row>
    <row r="195" spans="1:5" ht="15.75" thickBot="1" x14ac:dyDescent="0.3">
      <c r="A195" s="1">
        <v>194</v>
      </c>
      <c r="B195" s="1" t="s">
        <v>15</v>
      </c>
      <c r="C195" s="2">
        <v>34</v>
      </c>
      <c r="D195" s="3">
        <v>68</v>
      </c>
      <c r="E195" s="4">
        <v>5</v>
      </c>
    </row>
    <row r="196" spans="1:5" ht="15.75" thickBot="1" x14ac:dyDescent="0.3">
      <c r="A196" s="1">
        <v>195</v>
      </c>
      <c r="B196" s="1" t="s">
        <v>14</v>
      </c>
      <c r="C196" s="2">
        <v>36</v>
      </c>
      <c r="D196" s="3">
        <v>51</v>
      </c>
      <c r="E196" s="4">
        <v>4</v>
      </c>
    </row>
    <row r="197" spans="1:5" ht="15.75" thickBot="1" x14ac:dyDescent="0.3">
      <c r="A197" s="1">
        <v>196</v>
      </c>
      <c r="B197" s="1" t="s">
        <v>13</v>
      </c>
      <c r="C197" s="2">
        <v>30</v>
      </c>
      <c r="D197" s="3">
        <v>82</v>
      </c>
      <c r="E197" s="4">
        <v>6</v>
      </c>
    </row>
    <row r="198" spans="1:5" ht="15.75" thickBot="1" x14ac:dyDescent="0.3">
      <c r="A198" s="1">
        <v>197</v>
      </c>
      <c r="B198" s="1" t="s">
        <v>12</v>
      </c>
      <c r="C198" s="2">
        <v>27</v>
      </c>
      <c r="D198" s="3">
        <v>88</v>
      </c>
      <c r="E198" s="4">
        <v>4</v>
      </c>
    </row>
    <row r="199" spans="1:5" ht="15.75" thickBot="1" x14ac:dyDescent="0.3">
      <c r="A199" s="1">
        <v>198</v>
      </c>
      <c r="B199" s="1" t="s">
        <v>11</v>
      </c>
      <c r="C199" s="2">
        <v>29</v>
      </c>
      <c r="D199" s="3">
        <v>55</v>
      </c>
      <c r="E199" s="4">
        <v>4</v>
      </c>
    </row>
    <row r="200" spans="1:5" ht="15.75" thickBot="1" x14ac:dyDescent="0.3">
      <c r="A200" s="1">
        <v>199</v>
      </c>
      <c r="B200" s="1" t="s">
        <v>10</v>
      </c>
      <c r="C200" s="2">
        <v>33</v>
      </c>
      <c r="D200" s="3">
        <v>28</v>
      </c>
      <c r="E200" s="4">
        <v>5</v>
      </c>
    </row>
    <row r="201" spans="1:5" ht="15.75" thickBot="1" x14ac:dyDescent="0.3">
      <c r="A201" s="1">
        <v>200</v>
      </c>
      <c r="B201" s="1" t="s">
        <v>9</v>
      </c>
      <c r="C201" s="2">
        <v>35</v>
      </c>
      <c r="D201" s="3">
        <v>52</v>
      </c>
      <c r="E201" s="4">
        <v>2</v>
      </c>
    </row>
    <row r="202" spans="1:5" ht="15.75" thickBot="1" x14ac:dyDescent="0.3">
      <c r="A202" s="1">
        <v>201</v>
      </c>
      <c r="B202" s="1" t="s">
        <v>8</v>
      </c>
      <c r="C202" s="2">
        <v>31</v>
      </c>
      <c r="D202" s="3">
        <v>49</v>
      </c>
      <c r="E202" s="4">
        <v>4</v>
      </c>
    </row>
    <row r="203" spans="1:5" ht="15.75" thickBot="1" x14ac:dyDescent="0.3">
      <c r="A203" s="1">
        <v>202</v>
      </c>
      <c r="B203" s="1" t="s">
        <v>7</v>
      </c>
      <c r="C203" s="2">
        <v>26</v>
      </c>
      <c r="D203" s="3">
        <v>2</v>
      </c>
      <c r="E203" s="4">
        <v>5</v>
      </c>
    </row>
    <row r="204" spans="1:5" ht="15.75" thickBot="1" x14ac:dyDescent="0.3">
      <c r="A204" s="1">
        <v>203</v>
      </c>
      <c r="B204" s="1" t="s">
        <v>6</v>
      </c>
      <c r="C204" s="2">
        <v>28</v>
      </c>
      <c r="D204" s="3">
        <v>22</v>
      </c>
      <c r="E204" s="4">
        <v>6</v>
      </c>
    </row>
    <row r="205" spans="1:5" ht="15.75" thickBot="1" x14ac:dyDescent="0.3">
      <c r="A205" s="1">
        <v>204</v>
      </c>
      <c r="B205" s="1" t="s">
        <v>5</v>
      </c>
      <c r="C205" s="2">
        <v>25</v>
      </c>
      <c r="D205" s="3">
        <v>39</v>
      </c>
      <c r="E205" s="4">
        <v>4</v>
      </c>
    </row>
    <row r="206" spans="1:5" ht="15.75" thickBot="1" x14ac:dyDescent="0.3">
      <c r="A206" s="1">
        <v>205</v>
      </c>
      <c r="B206" s="1" t="s">
        <v>4</v>
      </c>
      <c r="C206" s="2">
        <v>29</v>
      </c>
      <c r="D206" s="3">
        <v>56</v>
      </c>
      <c r="E206" s="4">
        <v>1</v>
      </c>
    </row>
    <row r="207" spans="1:5" ht="15.75" thickBot="1" x14ac:dyDescent="0.3">
      <c r="A207" s="1">
        <v>206</v>
      </c>
      <c r="B207" s="1" t="s">
        <v>3</v>
      </c>
      <c r="C207" s="2">
        <v>24</v>
      </c>
      <c r="D207" s="3">
        <v>9</v>
      </c>
      <c r="E207" s="4">
        <v>3</v>
      </c>
    </row>
    <row r="208" spans="1:5" ht="15.75" thickBot="1" x14ac:dyDescent="0.3">
      <c r="A208" s="1">
        <v>207</v>
      </c>
      <c r="B208" s="1" t="s">
        <v>2</v>
      </c>
      <c r="C208" s="2">
        <v>28</v>
      </c>
      <c r="D208" s="3">
        <v>24</v>
      </c>
      <c r="E208" s="4">
        <v>3</v>
      </c>
    </row>
    <row r="209" spans="1:6" ht="15.75" thickBot="1" x14ac:dyDescent="0.3">
      <c r="A209" s="1">
        <v>208</v>
      </c>
      <c r="B209" s="1" t="s">
        <v>1</v>
      </c>
      <c r="C209" s="2">
        <v>25</v>
      </c>
      <c r="D209" s="3">
        <v>43</v>
      </c>
      <c r="E209" s="4">
        <v>0</v>
      </c>
    </row>
    <row r="210" spans="1:6" ht="15.75" thickBot="1" x14ac:dyDescent="0.3">
      <c r="A210" s="1">
        <v>209</v>
      </c>
      <c r="B210" s="1" t="s">
        <v>0</v>
      </c>
      <c r="C210" s="2">
        <v>30</v>
      </c>
      <c r="D210" s="3">
        <v>15</v>
      </c>
      <c r="E210" s="4">
        <v>2</v>
      </c>
    </row>
    <row r="211" spans="1:6" x14ac:dyDescent="0.25">
      <c r="C211">
        <f>SUM(C2:C210)</f>
        <v>56734</v>
      </c>
      <c r="D211">
        <f>SUM(D2:D210)</f>
        <v>54697</v>
      </c>
      <c r="E211">
        <f>SUM(E2:E210)</f>
        <v>1100</v>
      </c>
      <c r="F211">
        <f>SUM(D211:E211)</f>
        <v>55797</v>
      </c>
    </row>
    <row r="212" spans="1:6" x14ac:dyDescent="0.25">
      <c r="F212">
        <f>E211/F211</f>
        <v>1.971432155850673E-2</v>
      </c>
    </row>
    <row r="213" spans="1:6" x14ac:dyDescent="0.25">
      <c r="F213">
        <f>D211/F211</f>
        <v>0.98028567844149328</v>
      </c>
    </row>
  </sheetData>
  <sortState xmlns:xlrd2="http://schemas.microsoft.com/office/spreadsheetml/2017/richdata2" ref="A2:F214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0"/>
  <sheetViews>
    <sheetView workbookViewId="0">
      <pane ySplit="1" topLeftCell="A2" activePane="bottomLeft" state="frozen"/>
      <selection pane="bottomLeft" sqref="A1:A1048576"/>
    </sheetView>
  </sheetViews>
  <sheetFormatPr defaultColWidth="17.140625" defaultRowHeight="15" x14ac:dyDescent="0.25"/>
  <cols>
    <col min="1" max="1" width="5.5703125" bestFit="1" customWidth="1"/>
    <col min="2" max="2" width="10.7109375" bestFit="1" customWidth="1"/>
    <col min="3" max="3" width="8.85546875" bestFit="1" customWidth="1"/>
    <col min="4" max="4" width="7.7109375" bestFit="1" customWidth="1"/>
    <col min="5" max="5" width="8" bestFit="1" customWidth="1"/>
  </cols>
  <sheetData>
    <row r="1" spans="1:5" ht="30.75" thickBot="1" x14ac:dyDescent="0.3">
      <c r="A1" s="1" t="s">
        <v>210</v>
      </c>
      <c r="B1" s="1" t="s">
        <v>236</v>
      </c>
      <c r="C1" s="1" t="s">
        <v>237</v>
      </c>
      <c r="D1" s="1" t="s">
        <v>238</v>
      </c>
      <c r="E1" s="1" t="s">
        <v>239</v>
      </c>
    </row>
    <row r="2" spans="1:5" ht="15.75" thickBot="1" x14ac:dyDescent="0.3">
      <c r="A2" s="1">
        <v>1</v>
      </c>
      <c r="B2" s="7" t="s">
        <v>208</v>
      </c>
      <c r="C2" s="8">
        <v>1</v>
      </c>
      <c r="D2" s="9">
        <v>0</v>
      </c>
      <c r="E2" s="10">
        <v>0</v>
      </c>
    </row>
    <row r="3" spans="1:5" ht="15.75" thickBot="1" x14ac:dyDescent="0.3">
      <c r="A3" s="1">
        <v>2</v>
      </c>
      <c r="B3" s="7" t="s">
        <v>207</v>
      </c>
      <c r="C3" s="8">
        <v>1</v>
      </c>
      <c r="D3" s="9">
        <v>0</v>
      </c>
      <c r="E3" s="10">
        <v>0</v>
      </c>
    </row>
    <row r="4" spans="1:5" ht="15.75" thickBot="1" x14ac:dyDescent="0.3">
      <c r="A4" s="1">
        <v>3</v>
      </c>
      <c r="B4" s="7" t="s">
        <v>206</v>
      </c>
      <c r="C4" s="8">
        <v>2</v>
      </c>
      <c r="D4" s="9">
        <v>0</v>
      </c>
      <c r="E4" s="10">
        <v>0</v>
      </c>
    </row>
    <row r="5" spans="1:5" ht="15.75" thickBot="1" x14ac:dyDescent="0.3">
      <c r="A5" s="1">
        <v>4</v>
      </c>
      <c r="B5" s="7" t="s">
        <v>205</v>
      </c>
      <c r="C5" s="8">
        <v>5</v>
      </c>
      <c r="D5" s="9">
        <v>0</v>
      </c>
      <c r="E5" s="10">
        <v>0</v>
      </c>
    </row>
    <row r="6" spans="1:5" ht="15.75" thickBot="1" x14ac:dyDescent="0.3">
      <c r="A6" s="1">
        <v>5</v>
      </c>
      <c r="B6" s="7" t="s">
        <v>204</v>
      </c>
      <c r="C6" s="8">
        <v>3</v>
      </c>
      <c r="D6" s="9">
        <v>0</v>
      </c>
      <c r="E6" s="10">
        <v>0</v>
      </c>
    </row>
    <row r="7" spans="1:5" ht="15.75" thickBot="1" x14ac:dyDescent="0.3">
      <c r="A7" s="1">
        <v>6</v>
      </c>
      <c r="B7" s="7" t="s">
        <v>203</v>
      </c>
      <c r="C7" s="8">
        <v>13</v>
      </c>
      <c r="D7" s="9">
        <v>0</v>
      </c>
      <c r="E7" s="10">
        <v>0</v>
      </c>
    </row>
    <row r="8" spans="1:5" ht="15.75" thickBot="1" x14ac:dyDescent="0.3">
      <c r="A8" s="1">
        <v>7</v>
      </c>
      <c r="B8" s="7" t="s">
        <v>202</v>
      </c>
      <c r="C8" s="8">
        <v>1</v>
      </c>
      <c r="D8" s="9">
        <v>0</v>
      </c>
      <c r="E8" s="10">
        <v>0</v>
      </c>
    </row>
    <row r="9" spans="1:5" ht="15.75" thickBot="1" x14ac:dyDescent="0.3">
      <c r="A9" s="1">
        <v>8</v>
      </c>
      <c r="B9" s="7" t="s">
        <v>201</v>
      </c>
      <c r="C9" s="8">
        <v>11</v>
      </c>
      <c r="D9" s="9">
        <v>0</v>
      </c>
      <c r="E9" s="10">
        <v>0</v>
      </c>
    </row>
    <row r="10" spans="1:5" ht="15.75" thickBot="1" x14ac:dyDescent="0.3">
      <c r="A10" s="1">
        <v>9</v>
      </c>
      <c r="B10" s="7" t="s">
        <v>200</v>
      </c>
      <c r="C10" s="8">
        <v>5</v>
      </c>
      <c r="D10" s="9">
        <v>3</v>
      </c>
      <c r="E10" s="10">
        <v>0</v>
      </c>
    </row>
    <row r="11" spans="1:5" ht="15.75" thickBot="1" x14ac:dyDescent="0.3">
      <c r="A11" s="1">
        <v>10</v>
      </c>
      <c r="B11" s="7"/>
      <c r="C11" s="8">
        <v>0</v>
      </c>
      <c r="D11" s="9"/>
      <c r="E11" s="10"/>
    </row>
    <row r="12" spans="1:5" ht="15.75" thickBot="1" x14ac:dyDescent="0.3">
      <c r="A12" s="1">
        <v>11</v>
      </c>
      <c r="B12" s="7"/>
      <c r="C12" s="8">
        <v>0</v>
      </c>
      <c r="D12" s="9"/>
      <c r="E12" s="10"/>
    </row>
    <row r="13" spans="1:5" ht="15.75" thickBot="1" x14ac:dyDescent="0.3">
      <c r="A13" s="1">
        <v>12</v>
      </c>
      <c r="B13" s="7" t="s">
        <v>197</v>
      </c>
      <c r="C13" s="8">
        <v>82</v>
      </c>
      <c r="D13" s="9">
        <v>1</v>
      </c>
      <c r="E13" s="10">
        <v>0</v>
      </c>
    </row>
    <row r="14" spans="1:5" ht="15.75" thickBot="1" x14ac:dyDescent="0.3">
      <c r="A14" s="1">
        <v>13</v>
      </c>
      <c r="B14" s="7" t="s">
        <v>196</v>
      </c>
      <c r="C14" s="8">
        <v>10</v>
      </c>
      <c r="D14" s="9">
        <v>0</v>
      </c>
      <c r="E14" s="10">
        <v>0</v>
      </c>
    </row>
    <row r="15" spans="1:5" ht="15.75" thickBot="1" x14ac:dyDescent="0.3">
      <c r="A15" s="1">
        <v>14</v>
      </c>
      <c r="B15" s="7" t="s">
        <v>195</v>
      </c>
      <c r="C15" s="8">
        <v>13</v>
      </c>
      <c r="D15" s="9">
        <v>0</v>
      </c>
      <c r="E15" s="10">
        <v>0</v>
      </c>
    </row>
    <row r="16" spans="1:5" ht="15.75" thickBot="1" x14ac:dyDescent="0.3">
      <c r="A16" s="1">
        <v>15</v>
      </c>
      <c r="B16" s="7" t="s">
        <v>194</v>
      </c>
      <c r="C16" s="8">
        <v>7</v>
      </c>
      <c r="D16" s="9">
        <v>0</v>
      </c>
      <c r="E16" s="10">
        <v>0</v>
      </c>
    </row>
    <row r="17" spans="1:5" ht="15.75" thickBot="1" x14ac:dyDescent="0.3">
      <c r="A17" s="1">
        <v>16</v>
      </c>
      <c r="B17" s="7" t="s">
        <v>193</v>
      </c>
      <c r="C17" s="8">
        <v>18</v>
      </c>
      <c r="D17" s="9">
        <v>0</v>
      </c>
      <c r="E17" s="10">
        <v>0</v>
      </c>
    </row>
    <row r="18" spans="1:5" ht="15.75" thickBot="1" x14ac:dyDescent="0.3">
      <c r="A18" s="1">
        <v>17</v>
      </c>
      <c r="B18" s="7" t="s">
        <v>192</v>
      </c>
      <c r="C18" s="8">
        <v>12</v>
      </c>
      <c r="D18" s="9">
        <v>2</v>
      </c>
      <c r="E18" s="10">
        <v>1</v>
      </c>
    </row>
    <row r="19" spans="1:5" ht="15.75" thickBot="1" x14ac:dyDescent="0.3">
      <c r="A19" s="1">
        <v>18</v>
      </c>
      <c r="B19" s="7" t="s">
        <v>191</v>
      </c>
      <c r="C19" s="8">
        <v>9</v>
      </c>
      <c r="D19" s="9">
        <v>6</v>
      </c>
      <c r="E19" s="10">
        <v>0</v>
      </c>
    </row>
    <row r="20" spans="1:5" ht="15.75" thickBot="1" x14ac:dyDescent="0.3">
      <c r="A20" s="1">
        <v>19</v>
      </c>
      <c r="B20" s="7" t="s">
        <v>190</v>
      </c>
      <c r="C20" s="8">
        <v>29</v>
      </c>
      <c r="D20" s="9">
        <v>28</v>
      </c>
      <c r="E20" s="10">
        <v>0</v>
      </c>
    </row>
    <row r="21" spans="1:5" ht="15.75" thickBot="1" x14ac:dyDescent="0.3">
      <c r="A21" s="1">
        <v>20</v>
      </c>
      <c r="B21" s="7" t="s">
        <v>189</v>
      </c>
      <c r="C21" s="8">
        <v>3</v>
      </c>
      <c r="D21" s="9">
        <v>45</v>
      </c>
      <c r="E21" s="10">
        <v>0</v>
      </c>
    </row>
    <row r="22" spans="1:5" ht="15.75" thickBot="1" x14ac:dyDescent="0.3">
      <c r="A22" s="1">
        <v>21</v>
      </c>
      <c r="B22" s="7" t="s">
        <v>188</v>
      </c>
      <c r="C22" s="8">
        <v>30</v>
      </c>
      <c r="D22" s="9">
        <v>3</v>
      </c>
      <c r="E22" s="10">
        <v>0</v>
      </c>
    </row>
    <row r="23" spans="1:5" ht="15.75" thickBot="1" x14ac:dyDescent="0.3">
      <c r="A23" s="1">
        <v>22</v>
      </c>
      <c r="B23" s="7" t="s">
        <v>187</v>
      </c>
      <c r="C23" s="8">
        <v>30</v>
      </c>
      <c r="D23" s="9">
        <v>6</v>
      </c>
      <c r="E23" s="10">
        <v>0</v>
      </c>
    </row>
    <row r="24" spans="1:5" ht="15.75" thickBot="1" x14ac:dyDescent="0.3">
      <c r="A24" s="1">
        <v>23</v>
      </c>
      <c r="B24" s="7" t="s">
        <v>186</v>
      </c>
      <c r="C24" s="8">
        <v>28</v>
      </c>
      <c r="D24" s="9">
        <v>28</v>
      </c>
      <c r="E24" s="10">
        <v>1</v>
      </c>
    </row>
    <row r="25" spans="1:5" ht="15.75" thickBot="1" x14ac:dyDescent="0.3">
      <c r="A25" s="1">
        <v>24</v>
      </c>
      <c r="B25" s="7" t="s">
        <v>185</v>
      </c>
      <c r="C25" s="8">
        <v>36</v>
      </c>
      <c r="D25" s="9">
        <v>1</v>
      </c>
      <c r="E25" s="10">
        <v>2</v>
      </c>
    </row>
    <row r="26" spans="1:5" ht="15.75" thickBot="1" x14ac:dyDescent="0.3">
      <c r="A26" s="1">
        <v>25</v>
      </c>
      <c r="B26" s="7" t="s">
        <v>184</v>
      </c>
      <c r="C26" s="8">
        <v>38</v>
      </c>
      <c r="D26" s="9">
        <v>0</v>
      </c>
      <c r="E26" s="10">
        <v>2</v>
      </c>
    </row>
    <row r="27" spans="1:5" ht="15.75" thickBot="1" x14ac:dyDescent="0.3">
      <c r="A27" s="1">
        <v>26</v>
      </c>
      <c r="B27" s="7" t="s">
        <v>183</v>
      </c>
      <c r="C27" s="8">
        <v>44</v>
      </c>
      <c r="D27" s="9">
        <v>2</v>
      </c>
      <c r="E27" s="10">
        <v>0</v>
      </c>
    </row>
    <row r="28" spans="1:5" ht="15.75" thickBot="1" x14ac:dyDescent="0.3">
      <c r="A28" s="1">
        <v>27</v>
      </c>
      <c r="B28" s="7" t="s">
        <v>182</v>
      </c>
      <c r="C28" s="8">
        <v>45</v>
      </c>
      <c r="D28" s="9">
        <v>0</v>
      </c>
      <c r="E28" s="10">
        <v>0</v>
      </c>
    </row>
    <row r="29" spans="1:5" ht="15.75" thickBot="1" x14ac:dyDescent="0.3">
      <c r="A29" s="1">
        <v>28</v>
      </c>
      <c r="B29" s="7" t="s">
        <v>181</v>
      </c>
      <c r="C29" s="8">
        <v>54</v>
      </c>
      <c r="D29" s="9">
        <v>4</v>
      </c>
      <c r="E29" s="10">
        <v>0</v>
      </c>
    </row>
    <row r="30" spans="1:5" ht="15.75" thickBot="1" x14ac:dyDescent="0.3">
      <c r="A30" s="1">
        <v>29</v>
      </c>
      <c r="B30" s="7" t="s">
        <v>180</v>
      </c>
      <c r="C30" s="8">
        <v>50</v>
      </c>
      <c r="D30" s="9">
        <v>11</v>
      </c>
      <c r="E30" s="10">
        <v>3</v>
      </c>
    </row>
    <row r="31" spans="1:5" ht="15.75" thickBot="1" x14ac:dyDescent="0.3">
      <c r="A31" s="1">
        <v>30</v>
      </c>
      <c r="B31" s="7" t="s">
        <v>179</v>
      </c>
      <c r="C31" s="8">
        <v>19</v>
      </c>
      <c r="D31" s="9">
        <v>3</v>
      </c>
      <c r="E31" s="10">
        <v>1</v>
      </c>
    </row>
    <row r="32" spans="1:5" ht="15.75" thickBot="1" x14ac:dyDescent="0.3">
      <c r="A32" s="1">
        <v>31</v>
      </c>
      <c r="B32" s="7" t="s">
        <v>178</v>
      </c>
      <c r="C32" s="8">
        <v>80</v>
      </c>
      <c r="D32" s="9">
        <v>4</v>
      </c>
      <c r="E32" s="10">
        <v>1</v>
      </c>
    </row>
    <row r="33" spans="1:5" ht="15.75" thickBot="1" x14ac:dyDescent="0.3">
      <c r="A33" s="1">
        <v>32</v>
      </c>
      <c r="B33" s="7" t="s">
        <v>177</v>
      </c>
      <c r="C33" s="8">
        <v>46</v>
      </c>
      <c r="D33" s="9">
        <v>9</v>
      </c>
      <c r="E33" s="10">
        <v>1</v>
      </c>
    </row>
    <row r="34" spans="1:5" ht="15.75" thickBot="1" x14ac:dyDescent="0.3">
      <c r="A34" s="1">
        <v>33</v>
      </c>
      <c r="B34" s="7" t="s">
        <v>176</v>
      </c>
      <c r="C34" s="8">
        <v>69</v>
      </c>
      <c r="D34" s="9">
        <v>20</v>
      </c>
      <c r="E34" s="10">
        <v>0</v>
      </c>
    </row>
    <row r="35" spans="1:5" ht="15.75" thickBot="1" x14ac:dyDescent="0.3">
      <c r="A35" s="1">
        <v>34</v>
      </c>
      <c r="B35" s="7" t="s">
        <v>175</v>
      </c>
      <c r="C35" s="8">
        <v>195</v>
      </c>
      <c r="D35" s="9">
        <v>20</v>
      </c>
      <c r="E35" s="10">
        <v>1</v>
      </c>
    </row>
    <row r="36" spans="1:5" ht="15.75" thickBot="1" x14ac:dyDescent="0.3">
      <c r="A36" s="1">
        <v>35</v>
      </c>
      <c r="B36" s="7" t="s">
        <v>174</v>
      </c>
      <c r="C36" s="8">
        <v>142</v>
      </c>
      <c r="D36" s="9">
        <v>13</v>
      </c>
      <c r="E36" s="10">
        <v>2</v>
      </c>
    </row>
    <row r="37" spans="1:5" ht="15.75" thickBot="1" x14ac:dyDescent="0.3">
      <c r="A37" s="1">
        <v>36</v>
      </c>
      <c r="B37" s="7" t="s">
        <v>173</v>
      </c>
      <c r="C37" s="8">
        <v>236</v>
      </c>
      <c r="D37" s="9">
        <v>8</v>
      </c>
      <c r="E37" s="10">
        <v>1</v>
      </c>
    </row>
    <row r="38" spans="1:5" ht="15.75" thickBot="1" x14ac:dyDescent="0.3">
      <c r="A38" s="1">
        <v>37</v>
      </c>
      <c r="B38" s="7" t="s">
        <v>172</v>
      </c>
      <c r="C38" s="8">
        <v>210</v>
      </c>
      <c r="D38" s="9">
        <v>4</v>
      </c>
      <c r="E38" s="10">
        <v>1</v>
      </c>
    </row>
    <row r="39" spans="1:5" ht="15.75" thickBot="1" x14ac:dyDescent="0.3">
      <c r="A39" s="1">
        <v>38</v>
      </c>
      <c r="B39" s="7" t="s">
        <v>171</v>
      </c>
      <c r="C39" s="8">
        <v>186</v>
      </c>
      <c r="D39" s="9">
        <v>7</v>
      </c>
      <c r="E39" s="10">
        <v>1</v>
      </c>
    </row>
    <row r="40" spans="1:5" ht="15.75" thickBot="1" x14ac:dyDescent="0.3">
      <c r="A40" s="1">
        <v>39</v>
      </c>
      <c r="B40" s="7" t="s">
        <v>170</v>
      </c>
      <c r="C40" s="8">
        <v>171</v>
      </c>
      <c r="D40" s="9">
        <v>9</v>
      </c>
      <c r="E40" s="10">
        <v>1</v>
      </c>
    </row>
    <row r="41" spans="1:5" ht="15.75" thickBot="1" x14ac:dyDescent="0.3">
      <c r="A41" s="1">
        <v>40</v>
      </c>
      <c r="B41" s="7" t="s">
        <v>169</v>
      </c>
      <c r="C41" s="8">
        <v>114</v>
      </c>
      <c r="D41" s="9">
        <v>26</v>
      </c>
      <c r="E41" s="10">
        <v>0</v>
      </c>
    </row>
    <row r="42" spans="1:5" ht="15.75" thickBot="1" x14ac:dyDescent="0.3">
      <c r="A42" s="1">
        <v>41</v>
      </c>
      <c r="B42" s="7" t="s">
        <v>168</v>
      </c>
      <c r="C42" s="8">
        <v>208</v>
      </c>
      <c r="D42" s="9">
        <v>0</v>
      </c>
      <c r="E42" s="10">
        <v>3</v>
      </c>
    </row>
    <row r="43" spans="1:5" ht="15.75" thickBot="1" x14ac:dyDescent="0.3">
      <c r="A43" s="1">
        <v>42</v>
      </c>
      <c r="B43" s="7" t="s">
        <v>167</v>
      </c>
      <c r="C43" s="8">
        <v>210</v>
      </c>
      <c r="D43" s="9">
        <v>12</v>
      </c>
      <c r="E43" s="10">
        <v>2</v>
      </c>
    </row>
    <row r="44" spans="1:5" ht="15.75" thickBot="1" x14ac:dyDescent="0.3">
      <c r="A44" s="1">
        <v>43</v>
      </c>
      <c r="B44" s="7" t="s">
        <v>166</v>
      </c>
      <c r="C44" s="8">
        <v>271</v>
      </c>
      <c r="D44" s="9">
        <v>19</v>
      </c>
      <c r="E44" s="10">
        <v>4</v>
      </c>
    </row>
    <row r="45" spans="1:5" ht="15.75" thickBot="1" x14ac:dyDescent="0.3">
      <c r="A45" s="1">
        <v>44</v>
      </c>
      <c r="B45" s="7" t="s">
        <v>165</v>
      </c>
      <c r="C45" s="8">
        <v>117</v>
      </c>
      <c r="D45" s="9">
        <v>23</v>
      </c>
      <c r="E45" s="10">
        <v>1</v>
      </c>
    </row>
    <row r="46" spans="1:5" ht="15.75" thickBot="1" x14ac:dyDescent="0.3">
      <c r="A46" s="1">
        <v>45</v>
      </c>
      <c r="B46" s="7" t="s">
        <v>164</v>
      </c>
      <c r="C46" s="8">
        <v>294</v>
      </c>
      <c r="D46" s="9">
        <v>54</v>
      </c>
      <c r="E46" s="10">
        <v>1</v>
      </c>
    </row>
    <row r="47" spans="1:5" ht="15.75" thickBot="1" x14ac:dyDescent="0.3">
      <c r="A47" s="1">
        <v>46</v>
      </c>
      <c r="B47" s="7" t="s">
        <v>163</v>
      </c>
      <c r="C47" s="8">
        <v>262</v>
      </c>
      <c r="D47" s="9">
        <v>0</v>
      </c>
      <c r="E47" s="10">
        <v>3</v>
      </c>
    </row>
    <row r="48" spans="1:5" ht="15.75" thickBot="1" x14ac:dyDescent="0.3">
      <c r="A48" s="1">
        <v>47</v>
      </c>
      <c r="B48" s="7" t="s">
        <v>162</v>
      </c>
      <c r="C48" s="8">
        <v>224</v>
      </c>
      <c r="D48" s="9">
        <v>75</v>
      </c>
      <c r="E48" s="10">
        <v>0</v>
      </c>
    </row>
    <row r="49" spans="1:5" ht="15.75" thickBot="1" x14ac:dyDescent="0.3">
      <c r="A49" s="1">
        <v>48</v>
      </c>
      <c r="B49" s="7" t="s">
        <v>161</v>
      </c>
      <c r="C49" s="8">
        <v>120</v>
      </c>
      <c r="D49" s="9">
        <v>61</v>
      </c>
      <c r="E49" s="10">
        <v>4</v>
      </c>
    </row>
    <row r="50" spans="1:5" ht="15.75" thickBot="1" x14ac:dyDescent="0.3">
      <c r="A50" s="1">
        <v>49</v>
      </c>
      <c r="B50" s="7" t="s">
        <v>160</v>
      </c>
      <c r="C50" s="8">
        <v>142</v>
      </c>
      <c r="D50" s="9">
        <v>0</v>
      </c>
      <c r="E50" s="10">
        <v>4</v>
      </c>
    </row>
    <row r="51" spans="1:5" ht="15.75" thickBot="1" x14ac:dyDescent="0.3">
      <c r="A51" s="1">
        <v>50</v>
      </c>
      <c r="B51" s="7" t="s">
        <v>159</v>
      </c>
      <c r="C51" s="8">
        <v>245</v>
      </c>
      <c r="D51" s="9">
        <v>49</v>
      </c>
      <c r="E51" s="10">
        <v>4</v>
      </c>
    </row>
    <row r="52" spans="1:5" ht="15.75" thickBot="1" x14ac:dyDescent="0.3">
      <c r="A52" s="1">
        <v>51</v>
      </c>
      <c r="B52" s="7" t="s">
        <v>158</v>
      </c>
      <c r="C52" s="8">
        <v>245</v>
      </c>
      <c r="D52" s="9">
        <v>149</v>
      </c>
      <c r="E52" s="10">
        <v>2</v>
      </c>
    </row>
    <row r="53" spans="1:5" ht="15.75" thickBot="1" x14ac:dyDescent="0.3">
      <c r="A53" s="1">
        <v>52</v>
      </c>
      <c r="B53" s="7" t="s">
        <v>157</v>
      </c>
      <c r="C53" s="8">
        <v>261</v>
      </c>
      <c r="D53" s="9">
        <v>90</v>
      </c>
      <c r="E53" s="10">
        <v>3</v>
      </c>
    </row>
    <row r="54" spans="1:5" ht="15.75" thickBot="1" x14ac:dyDescent="0.3">
      <c r="A54" s="1">
        <v>53</v>
      </c>
      <c r="B54" s="7" t="s">
        <v>156</v>
      </c>
      <c r="C54" s="8">
        <v>385</v>
      </c>
      <c r="D54" s="9">
        <v>180</v>
      </c>
      <c r="E54" s="10">
        <v>3</v>
      </c>
    </row>
    <row r="55" spans="1:5" ht="15.75" thickBot="1" x14ac:dyDescent="0.3">
      <c r="A55" s="1">
        <v>54</v>
      </c>
      <c r="B55" s="7" t="s">
        <v>155</v>
      </c>
      <c r="C55" s="8">
        <v>312</v>
      </c>
      <c r="D55" s="9">
        <v>212</v>
      </c>
      <c r="E55" s="10">
        <v>2</v>
      </c>
    </row>
    <row r="56" spans="1:5" ht="15.75" thickBot="1" x14ac:dyDescent="0.3">
      <c r="A56" s="1">
        <v>55</v>
      </c>
      <c r="B56" s="7" t="s">
        <v>154</v>
      </c>
      <c r="C56" s="8">
        <v>315</v>
      </c>
      <c r="D56" s="9">
        <v>175</v>
      </c>
      <c r="E56" s="10">
        <v>2</v>
      </c>
    </row>
    <row r="57" spans="1:5" ht="15.75" thickBot="1" x14ac:dyDescent="0.3">
      <c r="A57" s="1">
        <v>56</v>
      </c>
      <c r="B57" s="7" t="s">
        <v>153</v>
      </c>
      <c r="C57" s="8">
        <v>373</v>
      </c>
      <c r="D57" s="9">
        <v>444</v>
      </c>
      <c r="E57" s="10">
        <v>4</v>
      </c>
    </row>
    <row r="58" spans="1:5" ht="15.75" thickBot="1" x14ac:dyDescent="0.3">
      <c r="A58" s="1">
        <v>57</v>
      </c>
      <c r="B58" s="7" t="s">
        <v>152</v>
      </c>
      <c r="C58" s="8">
        <v>265</v>
      </c>
      <c r="D58" s="9">
        <v>63</v>
      </c>
      <c r="E58" s="10">
        <v>4</v>
      </c>
    </row>
    <row r="59" spans="1:5" ht="15.75" thickBot="1" x14ac:dyDescent="0.3">
      <c r="A59" s="1">
        <v>58</v>
      </c>
      <c r="B59" s="7" t="s">
        <v>151</v>
      </c>
      <c r="C59" s="8">
        <v>374</v>
      </c>
      <c r="D59" s="9">
        <v>116</v>
      </c>
      <c r="E59" s="10">
        <v>4</v>
      </c>
    </row>
    <row r="60" spans="1:5" ht="15.75" thickBot="1" x14ac:dyDescent="0.3">
      <c r="A60" s="1">
        <v>59</v>
      </c>
      <c r="B60" s="7" t="s">
        <v>150</v>
      </c>
      <c r="C60" s="8">
        <v>236</v>
      </c>
      <c r="D60" s="9">
        <v>123</v>
      </c>
      <c r="E60" s="10">
        <v>4</v>
      </c>
    </row>
    <row r="61" spans="1:5" ht="15.75" thickBot="1" x14ac:dyDescent="0.3">
      <c r="A61" s="1">
        <v>60</v>
      </c>
      <c r="B61" s="7" t="s">
        <v>149</v>
      </c>
      <c r="C61" s="8">
        <v>306</v>
      </c>
      <c r="D61" s="9">
        <v>92</v>
      </c>
      <c r="E61" s="10">
        <v>4</v>
      </c>
    </row>
    <row r="62" spans="1:5" ht="15.75" thickBot="1" x14ac:dyDescent="0.3">
      <c r="A62" s="1">
        <v>61</v>
      </c>
      <c r="B62" s="7" t="s">
        <v>148</v>
      </c>
      <c r="C62" s="8">
        <v>338</v>
      </c>
      <c r="D62" s="9">
        <v>430</v>
      </c>
      <c r="E62" s="10">
        <v>3</v>
      </c>
    </row>
    <row r="63" spans="1:5" ht="15.75" thickBot="1" x14ac:dyDescent="0.3">
      <c r="A63" s="1">
        <v>62</v>
      </c>
      <c r="B63" s="7" t="s">
        <v>147</v>
      </c>
      <c r="C63" s="8">
        <v>482</v>
      </c>
      <c r="D63" s="9">
        <v>254</v>
      </c>
      <c r="E63" s="10">
        <v>4</v>
      </c>
    </row>
    <row r="64" spans="1:5" ht="15.75" thickBot="1" x14ac:dyDescent="0.3">
      <c r="A64" s="1">
        <v>63</v>
      </c>
      <c r="B64" s="7" t="s">
        <v>146</v>
      </c>
      <c r="C64" s="8">
        <v>444</v>
      </c>
      <c r="D64" s="9">
        <v>680</v>
      </c>
      <c r="E64" s="10">
        <v>3</v>
      </c>
    </row>
    <row r="65" spans="1:5" ht="15.75" thickBot="1" x14ac:dyDescent="0.3">
      <c r="A65" s="1">
        <v>64</v>
      </c>
      <c r="B65" s="7" t="s">
        <v>145</v>
      </c>
      <c r="C65" s="8">
        <v>450</v>
      </c>
      <c r="D65" s="9">
        <v>423</v>
      </c>
      <c r="E65" s="10">
        <v>5</v>
      </c>
    </row>
    <row r="66" spans="1:5" ht="15.75" thickBot="1" x14ac:dyDescent="0.3">
      <c r="A66" s="1">
        <v>65</v>
      </c>
      <c r="B66" s="7" t="s">
        <v>144</v>
      </c>
      <c r="C66" s="8">
        <v>357</v>
      </c>
      <c r="D66" s="9">
        <v>305</v>
      </c>
      <c r="E66" s="10">
        <v>2</v>
      </c>
    </row>
    <row r="67" spans="1:5" ht="15.75" thickBot="1" x14ac:dyDescent="0.3">
      <c r="A67" s="1">
        <v>66</v>
      </c>
      <c r="B67" s="7" t="s">
        <v>143</v>
      </c>
      <c r="C67" s="8">
        <v>305</v>
      </c>
      <c r="D67" s="9">
        <v>85</v>
      </c>
      <c r="E67" s="10">
        <v>1</v>
      </c>
    </row>
    <row r="68" spans="1:5" ht="15.75" thickBot="1" x14ac:dyDescent="0.3">
      <c r="A68" s="1">
        <v>67</v>
      </c>
      <c r="B68" s="7" t="s">
        <v>142</v>
      </c>
      <c r="C68" s="8">
        <v>526</v>
      </c>
      <c r="D68" s="9">
        <v>999</v>
      </c>
      <c r="E68" s="10">
        <v>0</v>
      </c>
    </row>
    <row r="69" spans="1:5" ht="15.75" thickBot="1" x14ac:dyDescent="0.3">
      <c r="A69" s="1">
        <v>68</v>
      </c>
      <c r="B69" s="7" t="s">
        <v>141</v>
      </c>
      <c r="C69" s="8">
        <v>311</v>
      </c>
      <c r="D69" s="9">
        <v>223</v>
      </c>
      <c r="E69" s="10">
        <v>7</v>
      </c>
    </row>
    <row r="70" spans="1:5" ht="15.75" thickBot="1" x14ac:dyDescent="0.3">
      <c r="A70" s="1">
        <v>69</v>
      </c>
      <c r="B70" s="7" t="s">
        <v>140</v>
      </c>
      <c r="C70" s="8">
        <v>390</v>
      </c>
      <c r="D70" s="9">
        <v>327</v>
      </c>
      <c r="E70" s="10">
        <v>7</v>
      </c>
    </row>
    <row r="71" spans="1:5" ht="15.75" thickBot="1" x14ac:dyDescent="0.3">
      <c r="A71" s="1">
        <v>70</v>
      </c>
      <c r="B71" s="7" t="s">
        <v>139</v>
      </c>
      <c r="C71" s="8">
        <v>403</v>
      </c>
      <c r="D71" s="9">
        <v>369</v>
      </c>
      <c r="E71" s="10">
        <v>3</v>
      </c>
    </row>
    <row r="72" spans="1:5" ht="15.75" thickBot="1" x14ac:dyDescent="0.3">
      <c r="A72" s="1">
        <v>71</v>
      </c>
      <c r="B72" s="7" t="s">
        <v>138</v>
      </c>
      <c r="C72" s="8">
        <v>444</v>
      </c>
      <c r="D72" s="9">
        <v>255</v>
      </c>
      <c r="E72" s="10">
        <v>2</v>
      </c>
    </row>
    <row r="73" spans="1:5" ht="15.75" thickBot="1" x14ac:dyDescent="0.3">
      <c r="A73" s="1">
        <v>72</v>
      </c>
      <c r="B73" s="7" t="s">
        <v>137</v>
      </c>
      <c r="C73" s="8">
        <v>474</v>
      </c>
      <c r="D73" s="9">
        <v>189</v>
      </c>
      <c r="E73" s="10">
        <v>0</v>
      </c>
    </row>
    <row r="74" spans="1:5" ht="15.75" thickBot="1" x14ac:dyDescent="0.3">
      <c r="A74" s="1">
        <v>73</v>
      </c>
      <c r="B74" s="7" t="s">
        <v>136</v>
      </c>
      <c r="C74" s="8">
        <v>350</v>
      </c>
      <c r="D74" s="9">
        <v>402</v>
      </c>
      <c r="E74" s="10">
        <v>0</v>
      </c>
    </row>
    <row r="75" spans="1:5" ht="15.75" thickBot="1" x14ac:dyDescent="0.3">
      <c r="A75" s="1">
        <v>74</v>
      </c>
      <c r="B75" s="7" t="s">
        <v>135</v>
      </c>
      <c r="C75" s="8">
        <v>327</v>
      </c>
      <c r="D75" s="9">
        <v>854</v>
      </c>
      <c r="E75" s="10">
        <v>1</v>
      </c>
    </row>
    <row r="76" spans="1:5" ht="15.75" thickBot="1" x14ac:dyDescent="0.3">
      <c r="A76" s="1">
        <v>75</v>
      </c>
      <c r="B76" s="7" t="s">
        <v>134</v>
      </c>
      <c r="C76" s="8">
        <v>325</v>
      </c>
      <c r="D76" s="9">
        <v>391</v>
      </c>
      <c r="E76" s="10">
        <v>7</v>
      </c>
    </row>
    <row r="77" spans="1:5" ht="15.75" thickBot="1" x14ac:dyDescent="0.3">
      <c r="A77" s="1">
        <v>76</v>
      </c>
      <c r="B77" s="7" t="s">
        <v>133</v>
      </c>
      <c r="C77" s="8">
        <v>360</v>
      </c>
      <c r="D77" s="9">
        <v>660</v>
      </c>
      <c r="E77" s="10">
        <v>4</v>
      </c>
    </row>
    <row r="78" spans="1:5" ht="15.75" thickBot="1" x14ac:dyDescent="0.3">
      <c r="A78" s="1">
        <v>77</v>
      </c>
      <c r="B78" s="7" t="s">
        <v>132</v>
      </c>
      <c r="C78" s="8">
        <v>251</v>
      </c>
      <c r="D78" s="9">
        <v>593</v>
      </c>
      <c r="E78" s="10">
        <v>7</v>
      </c>
    </row>
    <row r="79" spans="1:5" ht="15.75" thickBot="1" x14ac:dyDescent="0.3">
      <c r="A79" s="1">
        <v>78</v>
      </c>
      <c r="B79" s="7" t="s">
        <v>131</v>
      </c>
      <c r="C79" s="8">
        <v>247</v>
      </c>
      <c r="D79" s="9">
        <v>248</v>
      </c>
      <c r="E79" s="10">
        <v>7</v>
      </c>
    </row>
    <row r="80" spans="1:5" ht="15.75" thickBot="1" x14ac:dyDescent="0.3">
      <c r="A80" s="1">
        <v>79</v>
      </c>
      <c r="B80" s="7" t="s">
        <v>130</v>
      </c>
      <c r="C80" s="8">
        <v>586</v>
      </c>
      <c r="D80" s="9">
        <v>590</v>
      </c>
      <c r="E80" s="10">
        <v>12</v>
      </c>
    </row>
    <row r="81" spans="1:5" ht="15.75" thickBot="1" x14ac:dyDescent="0.3">
      <c r="A81" s="1">
        <v>80</v>
      </c>
      <c r="B81" s="7" t="s">
        <v>129</v>
      </c>
      <c r="C81" s="8">
        <v>293</v>
      </c>
      <c r="D81" s="9">
        <v>188</v>
      </c>
      <c r="E81" s="10">
        <v>13</v>
      </c>
    </row>
    <row r="82" spans="1:5" ht="15.75" thickBot="1" x14ac:dyDescent="0.3">
      <c r="A82" s="1">
        <v>81</v>
      </c>
      <c r="B82" s="7" t="s">
        <v>128</v>
      </c>
      <c r="C82" s="8">
        <v>279</v>
      </c>
      <c r="D82" s="9">
        <v>225</v>
      </c>
      <c r="E82" s="10">
        <v>9</v>
      </c>
    </row>
    <row r="83" spans="1:5" ht="15.75" thickBot="1" x14ac:dyDescent="0.3">
      <c r="A83" s="1">
        <v>82</v>
      </c>
      <c r="B83" s="7" t="s">
        <v>127</v>
      </c>
      <c r="C83" s="8">
        <v>418</v>
      </c>
      <c r="D83" s="9">
        <v>531</v>
      </c>
      <c r="E83" s="10">
        <v>13</v>
      </c>
    </row>
    <row r="84" spans="1:5" ht="15.75" thickBot="1" x14ac:dyDescent="0.3">
      <c r="A84" s="1">
        <v>83</v>
      </c>
      <c r="B84" s="7" t="s">
        <v>126</v>
      </c>
      <c r="C84" s="8">
        <v>259</v>
      </c>
      <c r="D84" s="9">
        <v>174</v>
      </c>
      <c r="E84" s="10">
        <v>13</v>
      </c>
    </row>
    <row r="85" spans="1:5" ht="15.75" thickBot="1" x14ac:dyDescent="0.3">
      <c r="A85" s="1">
        <v>84</v>
      </c>
      <c r="B85" s="7" t="s">
        <v>125</v>
      </c>
      <c r="C85" s="8">
        <v>459</v>
      </c>
      <c r="D85" s="9">
        <v>346</v>
      </c>
      <c r="E85" s="10">
        <v>13</v>
      </c>
    </row>
    <row r="86" spans="1:5" ht="15.75" thickBot="1" x14ac:dyDescent="0.3">
      <c r="A86" s="1">
        <v>85</v>
      </c>
      <c r="B86" s="7" t="s">
        <v>124</v>
      </c>
      <c r="C86" s="8">
        <v>572</v>
      </c>
      <c r="D86" s="9">
        <v>198</v>
      </c>
      <c r="E86" s="10">
        <v>17</v>
      </c>
    </row>
    <row r="87" spans="1:5" ht="15.75" thickBot="1" x14ac:dyDescent="0.3">
      <c r="A87" s="1">
        <v>86</v>
      </c>
      <c r="B87" s="7" t="s">
        <v>123</v>
      </c>
      <c r="C87" s="8">
        <v>351</v>
      </c>
      <c r="D87" s="9">
        <v>270</v>
      </c>
      <c r="E87" s="10">
        <v>17</v>
      </c>
    </row>
    <row r="88" spans="1:5" ht="15.75" thickBot="1" x14ac:dyDescent="0.3">
      <c r="A88" s="1">
        <v>87</v>
      </c>
      <c r="B88" s="7" t="s">
        <v>122</v>
      </c>
      <c r="C88" s="8">
        <v>577</v>
      </c>
      <c r="D88" s="9">
        <v>204</v>
      </c>
      <c r="E88" s="10">
        <v>13</v>
      </c>
    </row>
    <row r="89" spans="1:5" ht="15.75" thickBot="1" x14ac:dyDescent="0.3">
      <c r="A89" s="1">
        <v>88</v>
      </c>
      <c r="B89" s="7" t="s">
        <v>121</v>
      </c>
      <c r="C89" s="8">
        <v>447</v>
      </c>
      <c r="D89" s="9">
        <v>269</v>
      </c>
      <c r="E89" s="10">
        <v>14</v>
      </c>
    </row>
    <row r="90" spans="1:5" ht="15.75" thickBot="1" x14ac:dyDescent="0.3">
      <c r="A90" s="1">
        <v>89</v>
      </c>
      <c r="B90" s="7" t="s">
        <v>120</v>
      </c>
      <c r="C90" s="8">
        <v>460</v>
      </c>
      <c r="D90" s="9">
        <v>273</v>
      </c>
      <c r="E90" s="10">
        <v>8</v>
      </c>
    </row>
    <row r="91" spans="1:5" ht="15.75" thickBot="1" x14ac:dyDescent="0.3">
      <c r="A91" s="1">
        <v>90</v>
      </c>
      <c r="B91" s="7" t="s">
        <v>119</v>
      </c>
      <c r="C91" s="8">
        <v>294</v>
      </c>
      <c r="D91" s="9">
        <v>480</v>
      </c>
      <c r="E91" s="10">
        <v>15</v>
      </c>
    </row>
    <row r="92" spans="1:5" ht="15.75" thickBot="1" x14ac:dyDescent="0.3">
      <c r="A92" s="1">
        <v>91</v>
      </c>
      <c r="B92" s="7" t="s">
        <v>118</v>
      </c>
      <c r="C92" s="8">
        <v>391</v>
      </c>
      <c r="D92" s="9">
        <v>285</v>
      </c>
      <c r="E92" s="10">
        <v>12</v>
      </c>
    </row>
    <row r="93" spans="1:5" ht="15.75" thickBot="1" x14ac:dyDescent="0.3">
      <c r="A93" s="1">
        <v>92</v>
      </c>
      <c r="B93" s="7" t="s">
        <v>117</v>
      </c>
      <c r="C93" s="8">
        <v>527</v>
      </c>
      <c r="D93" s="9">
        <v>168</v>
      </c>
      <c r="E93" s="10">
        <v>18</v>
      </c>
    </row>
    <row r="94" spans="1:5" ht="15.75" thickBot="1" x14ac:dyDescent="0.3">
      <c r="A94" s="1">
        <v>93</v>
      </c>
      <c r="B94" s="7" t="s">
        <v>116</v>
      </c>
      <c r="C94" s="8">
        <v>352</v>
      </c>
      <c r="D94" s="9">
        <v>139</v>
      </c>
      <c r="E94" s="10">
        <v>11</v>
      </c>
    </row>
    <row r="95" spans="1:5" ht="15.75" thickBot="1" x14ac:dyDescent="0.3">
      <c r="A95" s="1">
        <v>94</v>
      </c>
      <c r="B95" s="7" t="s">
        <v>115</v>
      </c>
      <c r="C95" s="8">
        <v>413</v>
      </c>
      <c r="D95" s="9">
        <v>503</v>
      </c>
      <c r="E95" s="10">
        <v>17</v>
      </c>
    </row>
    <row r="96" spans="1:5" ht="15.75" thickBot="1" x14ac:dyDescent="0.3">
      <c r="A96" s="1">
        <v>95</v>
      </c>
      <c r="B96" s="7" t="s">
        <v>114</v>
      </c>
      <c r="C96" s="8">
        <v>477</v>
      </c>
      <c r="D96" s="9">
        <v>334</v>
      </c>
      <c r="E96" s="10">
        <v>21</v>
      </c>
    </row>
    <row r="97" spans="1:5" ht="15.75" thickBot="1" x14ac:dyDescent="0.3">
      <c r="A97" s="1">
        <v>96</v>
      </c>
      <c r="B97" s="7" t="s">
        <v>113</v>
      </c>
      <c r="C97" s="8">
        <v>279</v>
      </c>
      <c r="D97" s="9">
        <v>321</v>
      </c>
      <c r="E97" s="10">
        <v>18</v>
      </c>
    </row>
    <row r="98" spans="1:5" ht="15.75" thickBot="1" x14ac:dyDescent="0.3">
      <c r="A98" s="1">
        <v>97</v>
      </c>
      <c r="B98" s="7" t="s">
        <v>112</v>
      </c>
      <c r="C98" s="8">
        <v>300</v>
      </c>
      <c r="D98" s="9">
        <v>262</v>
      </c>
      <c r="E98" s="10">
        <v>13</v>
      </c>
    </row>
    <row r="99" spans="1:5" ht="15.75" thickBot="1" x14ac:dyDescent="0.3">
      <c r="A99" s="1">
        <v>98</v>
      </c>
      <c r="B99" s="7" t="s">
        <v>111</v>
      </c>
      <c r="C99" s="8">
        <v>384</v>
      </c>
      <c r="D99" s="9">
        <v>85</v>
      </c>
      <c r="E99" s="10">
        <v>12</v>
      </c>
    </row>
    <row r="100" spans="1:5" ht="15.75" thickBot="1" x14ac:dyDescent="0.3">
      <c r="A100" s="1">
        <v>99</v>
      </c>
      <c r="B100" s="7" t="s">
        <v>110</v>
      </c>
      <c r="C100" s="8">
        <v>421</v>
      </c>
      <c r="D100" s="11">
        <v>1180</v>
      </c>
      <c r="E100" s="10">
        <v>7</v>
      </c>
    </row>
    <row r="101" spans="1:5" ht="15.75" thickBot="1" x14ac:dyDescent="0.3">
      <c r="A101" s="1">
        <v>100</v>
      </c>
      <c r="B101" s="7" t="s">
        <v>109</v>
      </c>
      <c r="C101" s="8">
        <v>342</v>
      </c>
      <c r="D101" s="9">
        <v>87</v>
      </c>
      <c r="E101" s="10">
        <v>7</v>
      </c>
    </row>
    <row r="102" spans="1:5" ht="15.75" thickBot="1" x14ac:dyDescent="0.3">
      <c r="A102" s="1">
        <v>101</v>
      </c>
      <c r="B102" s="7" t="s">
        <v>108</v>
      </c>
      <c r="C102" s="8">
        <v>388</v>
      </c>
      <c r="D102" s="11">
        <v>1195</v>
      </c>
      <c r="E102" s="10">
        <v>8</v>
      </c>
    </row>
    <row r="103" spans="1:5" ht="15.75" thickBot="1" x14ac:dyDescent="0.3">
      <c r="A103" s="1">
        <v>102</v>
      </c>
      <c r="B103" s="7" t="s">
        <v>107</v>
      </c>
      <c r="C103" s="8">
        <v>393</v>
      </c>
      <c r="D103" s="9">
        <v>622</v>
      </c>
      <c r="E103" s="10">
        <v>4</v>
      </c>
    </row>
    <row r="104" spans="1:5" ht="15.75" thickBot="1" x14ac:dyDescent="0.3">
      <c r="A104" s="1">
        <v>103</v>
      </c>
      <c r="B104" s="7" t="s">
        <v>106</v>
      </c>
      <c r="C104" s="8">
        <v>214</v>
      </c>
      <c r="D104" s="9">
        <v>379</v>
      </c>
      <c r="E104" s="10">
        <v>9</v>
      </c>
    </row>
    <row r="105" spans="1:5" ht="15.75" thickBot="1" x14ac:dyDescent="0.3">
      <c r="A105" s="1">
        <v>104</v>
      </c>
      <c r="B105" s="7" t="s">
        <v>105</v>
      </c>
      <c r="C105" s="8">
        <v>218</v>
      </c>
      <c r="D105" s="9">
        <v>370</v>
      </c>
      <c r="E105" s="10">
        <v>11</v>
      </c>
    </row>
    <row r="106" spans="1:5" ht="15.75" thickBot="1" x14ac:dyDescent="0.3">
      <c r="A106" s="1">
        <v>105</v>
      </c>
      <c r="B106" s="7" t="s">
        <v>104</v>
      </c>
      <c r="C106" s="8">
        <v>243</v>
      </c>
      <c r="D106" s="9">
        <v>381</v>
      </c>
      <c r="E106" s="10">
        <v>4</v>
      </c>
    </row>
    <row r="107" spans="1:5" ht="15.75" thickBot="1" x14ac:dyDescent="0.3">
      <c r="A107" s="1">
        <v>106</v>
      </c>
      <c r="B107" s="7" t="s">
        <v>103</v>
      </c>
      <c r="C107" s="8">
        <v>171</v>
      </c>
      <c r="D107" s="9">
        <v>103</v>
      </c>
      <c r="E107" s="10">
        <v>3</v>
      </c>
    </row>
    <row r="108" spans="1:5" ht="15.75" thickBot="1" x14ac:dyDescent="0.3">
      <c r="A108" s="1">
        <v>107</v>
      </c>
      <c r="B108" s="7" t="s">
        <v>102</v>
      </c>
      <c r="C108" s="8">
        <v>121</v>
      </c>
      <c r="D108" s="9">
        <v>173</v>
      </c>
      <c r="E108" s="10">
        <v>3</v>
      </c>
    </row>
    <row r="109" spans="1:5" ht="15.75" thickBot="1" x14ac:dyDescent="0.3">
      <c r="A109" s="1">
        <v>108</v>
      </c>
      <c r="B109" s="7" t="s">
        <v>101</v>
      </c>
      <c r="C109" s="8">
        <v>212</v>
      </c>
      <c r="D109" s="9">
        <v>241</v>
      </c>
      <c r="E109" s="10">
        <v>9</v>
      </c>
    </row>
    <row r="110" spans="1:5" ht="15.75" thickBot="1" x14ac:dyDescent="0.3">
      <c r="A110" s="1">
        <v>109</v>
      </c>
      <c r="B110" s="7" t="s">
        <v>100</v>
      </c>
      <c r="C110" s="8">
        <v>167</v>
      </c>
      <c r="D110" s="9">
        <v>35</v>
      </c>
      <c r="E110" s="10">
        <v>8</v>
      </c>
    </row>
    <row r="111" spans="1:5" ht="15.75" thickBot="1" x14ac:dyDescent="0.3">
      <c r="A111" s="1">
        <v>110</v>
      </c>
      <c r="B111" s="7" t="s">
        <v>99</v>
      </c>
      <c r="C111" s="8">
        <v>172</v>
      </c>
      <c r="D111" s="9">
        <v>32</v>
      </c>
      <c r="E111" s="10">
        <v>9</v>
      </c>
    </row>
    <row r="112" spans="1:5" ht="15.75" thickBot="1" x14ac:dyDescent="0.3">
      <c r="A112" s="1">
        <v>111</v>
      </c>
      <c r="B112" s="7" t="s">
        <v>98</v>
      </c>
      <c r="C112" s="8">
        <v>164</v>
      </c>
      <c r="D112" s="9">
        <v>434</v>
      </c>
      <c r="E112" s="10">
        <v>1</v>
      </c>
    </row>
    <row r="113" spans="1:5" ht="15.75" thickBot="1" x14ac:dyDescent="0.3">
      <c r="A113" s="1">
        <v>112</v>
      </c>
      <c r="B113" s="7" t="s">
        <v>97</v>
      </c>
      <c r="C113" s="8">
        <v>169</v>
      </c>
      <c r="D113" s="9">
        <v>335</v>
      </c>
      <c r="E113" s="10">
        <v>8</v>
      </c>
    </row>
    <row r="114" spans="1:5" ht="15.75" thickBot="1" x14ac:dyDescent="0.3">
      <c r="A114" s="1">
        <v>113</v>
      </c>
      <c r="B114" s="7" t="s">
        <v>96</v>
      </c>
      <c r="C114" s="8">
        <v>169</v>
      </c>
      <c r="D114" s="9">
        <v>333</v>
      </c>
      <c r="E114" s="10">
        <v>14</v>
      </c>
    </row>
    <row r="115" spans="1:5" ht="15.75" thickBot="1" x14ac:dyDescent="0.3">
      <c r="A115" s="1">
        <v>114</v>
      </c>
      <c r="B115" s="7" t="s">
        <v>95</v>
      </c>
      <c r="C115" s="8">
        <v>149</v>
      </c>
      <c r="D115" s="9">
        <v>281</v>
      </c>
      <c r="E115" s="10">
        <v>4</v>
      </c>
    </row>
    <row r="116" spans="1:5" ht="15.75" thickBot="1" x14ac:dyDescent="0.3">
      <c r="A116" s="1">
        <v>115</v>
      </c>
      <c r="B116" s="7" t="s">
        <v>94</v>
      </c>
      <c r="C116" s="8">
        <v>209</v>
      </c>
      <c r="D116" s="9">
        <v>339</v>
      </c>
      <c r="E116" s="10">
        <v>10</v>
      </c>
    </row>
    <row r="117" spans="1:5" ht="15.75" thickBot="1" x14ac:dyDescent="0.3">
      <c r="A117" s="1">
        <v>116</v>
      </c>
      <c r="B117" s="7" t="s">
        <v>93</v>
      </c>
      <c r="C117" s="8">
        <v>227</v>
      </c>
      <c r="D117" s="9">
        <v>290</v>
      </c>
      <c r="E117" s="10">
        <v>5</v>
      </c>
    </row>
    <row r="118" spans="1:5" ht="15.75" thickBot="1" x14ac:dyDescent="0.3">
      <c r="A118" s="1">
        <v>117</v>
      </c>
      <c r="B118" s="7" t="s">
        <v>92</v>
      </c>
      <c r="C118" s="8">
        <v>243</v>
      </c>
      <c r="D118" s="9">
        <v>220</v>
      </c>
      <c r="E118" s="10">
        <v>5</v>
      </c>
    </row>
    <row r="119" spans="1:5" ht="15.75" thickBot="1" x14ac:dyDescent="0.3">
      <c r="A119" s="1">
        <v>118</v>
      </c>
      <c r="B119" s="7" t="s">
        <v>91</v>
      </c>
      <c r="C119" s="8">
        <v>246</v>
      </c>
      <c r="D119" s="9">
        <v>81</v>
      </c>
      <c r="E119" s="10">
        <v>4</v>
      </c>
    </row>
    <row r="120" spans="1:5" ht="15.75" thickBot="1" x14ac:dyDescent="0.3">
      <c r="A120" s="1">
        <v>119</v>
      </c>
      <c r="B120" s="7" t="s">
        <v>90</v>
      </c>
      <c r="C120" s="8">
        <v>209</v>
      </c>
      <c r="D120" s="9">
        <v>24</v>
      </c>
      <c r="E120" s="10">
        <v>4</v>
      </c>
    </row>
    <row r="121" spans="1:5" ht="15.75" thickBot="1" x14ac:dyDescent="0.3">
      <c r="A121" s="1">
        <v>120</v>
      </c>
      <c r="B121" s="7" t="s">
        <v>89</v>
      </c>
      <c r="C121" s="8">
        <v>221</v>
      </c>
      <c r="D121" s="9">
        <v>21</v>
      </c>
      <c r="E121" s="10">
        <v>6</v>
      </c>
    </row>
    <row r="122" spans="1:5" ht="15.75" thickBot="1" x14ac:dyDescent="0.3">
      <c r="A122" s="1">
        <v>121</v>
      </c>
      <c r="B122" s="7" t="s">
        <v>88</v>
      </c>
      <c r="C122" s="8">
        <v>191</v>
      </c>
      <c r="D122" s="9">
        <v>42</v>
      </c>
      <c r="E122" s="10">
        <v>9</v>
      </c>
    </row>
    <row r="123" spans="1:5" ht="15.75" thickBot="1" x14ac:dyDescent="0.3">
      <c r="A123" s="1">
        <v>122</v>
      </c>
      <c r="B123" s="7" t="s">
        <v>87</v>
      </c>
      <c r="C123" s="8">
        <v>235</v>
      </c>
      <c r="D123" s="9">
        <v>60</v>
      </c>
      <c r="E123" s="10">
        <v>6</v>
      </c>
    </row>
    <row r="124" spans="1:5" ht="15.75" thickBot="1" x14ac:dyDescent="0.3">
      <c r="A124" s="1">
        <v>123</v>
      </c>
      <c r="B124" s="7" t="s">
        <v>86</v>
      </c>
      <c r="C124" s="8">
        <v>263</v>
      </c>
      <c r="D124" s="9">
        <v>28</v>
      </c>
      <c r="E124" s="10">
        <v>10</v>
      </c>
    </row>
    <row r="125" spans="1:5" ht="15.75" thickBot="1" x14ac:dyDescent="0.3">
      <c r="A125" s="1">
        <v>124</v>
      </c>
      <c r="B125" s="7" t="s">
        <v>85</v>
      </c>
      <c r="C125" s="8">
        <v>250</v>
      </c>
      <c r="D125" s="9">
        <v>58</v>
      </c>
      <c r="E125" s="10">
        <v>11</v>
      </c>
    </row>
    <row r="126" spans="1:5" ht="15.75" thickBot="1" x14ac:dyDescent="0.3">
      <c r="A126" s="1">
        <v>125</v>
      </c>
      <c r="B126" s="7" t="s">
        <v>84</v>
      </c>
      <c r="C126" s="8">
        <v>260</v>
      </c>
      <c r="D126" s="9">
        <v>30</v>
      </c>
      <c r="E126" s="10">
        <v>3</v>
      </c>
    </row>
    <row r="127" spans="1:5" ht="15.75" thickBot="1" x14ac:dyDescent="0.3">
      <c r="A127" s="1">
        <v>126</v>
      </c>
      <c r="B127" s="7" t="s">
        <v>83</v>
      </c>
      <c r="C127" s="8">
        <v>235</v>
      </c>
      <c r="D127" s="9">
        <v>75</v>
      </c>
      <c r="E127" s="10">
        <v>9</v>
      </c>
    </row>
    <row r="128" spans="1:5" ht="15.75" thickBot="1" x14ac:dyDescent="0.3">
      <c r="A128" s="1">
        <v>127</v>
      </c>
      <c r="B128" s="7" t="s">
        <v>82</v>
      </c>
      <c r="C128" s="8">
        <v>189</v>
      </c>
      <c r="D128" s="9">
        <v>37</v>
      </c>
      <c r="E128" s="10">
        <v>8</v>
      </c>
    </row>
    <row r="129" spans="1:5" ht="15.75" thickBot="1" x14ac:dyDescent="0.3">
      <c r="A129" s="1">
        <v>128</v>
      </c>
      <c r="B129" s="7" t="s">
        <v>81</v>
      </c>
      <c r="C129" s="8">
        <v>177</v>
      </c>
      <c r="D129" s="9">
        <v>112</v>
      </c>
      <c r="E129" s="10">
        <v>1</v>
      </c>
    </row>
    <row r="130" spans="1:5" ht="15.75" thickBot="1" x14ac:dyDescent="0.3">
      <c r="A130" s="1">
        <v>129</v>
      </c>
      <c r="B130" s="7" t="s">
        <v>80</v>
      </c>
      <c r="C130" s="8">
        <v>254</v>
      </c>
      <c r="D130" s="9">
        <v>317</v>
      </c>
      <c r="E130" s="10">
        <v>6</v>
      </c>
    </row>
    <row r="131" spans="1:5" ht="15.75" thickBot="1" x14ac:dyDescent="0.3">
      <c r="A131" s="1">
        <v>130</v>
      </c>
      <c r="B131" s="7" t="s">
        <v>79</v>
      </c>
      <c r="C131" s="8">
        <v>284</v>
      </c>
      <c r="D131" s="9">
        <v>137</v>
      </c>
      <c r="E131" s="10">
        <v>3</v>
      </c>
    </row>
    <row r="132" spans="1:5" ht="15.75" thickBot="1" x14ac:dyDescent="0.3">
      <c r="A132" s="1">
        <v>131</v>
      </c>
      <c r="B132" s="7" t="s">
        <v>78</v>
      </c>
      <c r="C132" s="8">
        <v>96</v>
      </c>
      <c r="D132" s="9">
        <v>137</v>
      </c>
      <c r="E132" s="10">
        <v>3</v>
      </c>
    </row>
    <row r="133" spans="1:5" ht="15.75" thickBot="1" x14ac:dyDescent="0.3">
      <c r="A133" s="1">
        <v>132</v>
      </c>
      <c r="B133" s="7" t="s">
        <v>77</v>
      </c>
      <c r="C133" s="8">
        <v>62</v>
      </c>
      <c r="D133" s="9">
        <v>226</v>
      </c>
      <c r="E133" s="10">
        <v>8</v>
      </c>
    </row>
    <row r="134" spans="1:5" ht="15.75" thickBot="1" x14ac:dyDescent="0.3">
      <c r="A134" s="1">
        <v>133</v>
      </c>
      <c r="B134" s="7" t="s">
        <v>76</v>
      </c>
      <c r="C134" s="8">
        <v>53</v>
      </c>
      <c r="D134" s="9">
        <v>193</v>
      </c>
      <c r="E134" s="10">
        <v>5</v>
      </c>
    </row>
    <row r="135" spans="1:5" ht="15.75" thickBot="1" x14ac:dyDescent="0.3">
      <c r="A135" s="1">
        <v>134</v>
      </c>
      <c r="B135" s="7" t="s">
        <v>75</v>
      </c>
      <c r="C135" s="8">
        <v>56</v>
      </c>
      <c r="D135" s="9">
        <v>173</v>
      </c>
      <c r="E135" s="10">
        <v>0</v>
      </c>
    </row>
    <row r="136" spans="1:5" ht="15.75" thickBot="1" x14ac:dyDescent="0.3">
      <c r="A136" s="1">
        <v>135</v>
      </c>
      <c r="B136" s="7" t="s">
        <v>74</v>
      </c>
      <c r="C136" s="8">
        <v>41</v>
      </c>
      <c r="D136" s="9">
        <v>193</v>
      </c>
      <c r="E136" s="10">
        <v>3</v>
      </c>
    </row>
    <row r="137" spans="1:5" ht="15.75" thickBot="1" x14ac:dyDescent="0.3">
      <c r="A137" s="1">
        <v>136</v>
      </c>
      <c r="B137" s="7" t="s">
        <v>73</v>
      </c>
      <c r="C137" s="8">
        <v>51</v>
      </c>
      <c r="D137" s="9">
        <v>178</v>
      </c>
      <c r="E137" s="10">
        <v>3</v>
      </c>
    </row>
    <row r="138" spans="1:5" ht="15.75" thickBot="1" x14ac:dyDescent="0.3">
      <c r="A138" s="1">
        <v>137</v>
      </c>
      <c r="B138" s="7" t="s">
        <v>72</v>
      </c>
      <c r="C138" s="8">
        <v>74</v>
      </c>
      <c r="D138" s="9">
        <v>131</v>
      </c>
      <c r="E138" s="10">
        <v>3</v>
      </c>
    </row>
    <row r="139" spans="1:5" ht="15.75" thickBot="1" x14ac:dyDescent="0.3">
      <c r="A139" s="1">
        <v>138</v>
      </c>
      <c r="B139" s="7" t="s">
        <v>71</v>
      </c>
      <c r="C139" s="8">
        <v>40</v>
      </c>
      <c r="D139" s="9">
        <v>173</v>
      </c>
      <c r="E139" s="10">
        <v>8</v>
      </c>
    </row>
    <row r="140" spans="1:5" ht="15.75" thickBot="1" x14ac:dyDescent="0.3">
      <c r="A140" s="1">
        <v>139</v>
      </c>
      <c r="B140" s="7" t="s">
        <v>70</v>
      </c>
      <c r="C140" s="8">
        <v>34</v>
      </c>
      <c r="D140" s="9">
        <v>266</v>
      </c>
      <c r="E140" s="10">
        <v>5</v>
      </c>
    </row>
    <row r="141" spans="1:5" ht="15.75" thickBot="1" x14ac:dyDescent="0.3">
      <c r="A141" s="1">
        <v>140</v>
      </c>
      <c r="B141" s="7" t="s">
        <v>69</v>
      </c>
      <c r="C141" s="8">
        <v>41</v>
      </c>
      <c r="D141" s="9">
        <v>219</v>
      </c>
      <c r="E141" s="10">
        <v>4</v>
      </c>
    </row>
    <row r="142" spans="1:5" ht="15.75" thickBot="1" x14ac:dyDescent="0.3">
      <c r="A142" s="1">
        <v>141</v>
      </c>
      <c r="B142" s="7" t="s">
        <v>68</v>
      </c>
      <c r="C142" s="8">
        <v>31</v>
      </c>
      <c r="D142" s="9">
        <v>92</v>
      </c>
      <c r="E142" s="10">
        <v>3</v>
      </c>
    </row>
    <row r="143" spans="1:5" ht="15.75" thickBot="1" x14ac:dyDescent="0.3">
      <c r="A143" s="1">
        <v>142</v>
      </c>
      <c r="B143" s="7" t="s">
        <v>67</v>
      </c>
      <c r="C143" s="8">
        <v>72</v>
      </c>
      <c r="D143" s="9">
        <v>61</v>
      </c>
      <c r="E143" s="10">
        <v>3</v>
      </c>
    </row>
    <row r="144" spans="1:5" ht="15.75" thickBot="1" x14ac:dyDescent="0.3">
      <c r="A144" s="1">
        <v>143</v>
      </c>
      <c r="B144" s="7" t="s">
        <v>66</v>
      </c>
      <c r="C144" s="8">
        <v>50</v>
      </c>
      <c r="D144" s="9">
        <v>70</v>
      </c>
      <c r="E144" s="10">
        <v>5</v>
      </c>
    </row>
    <row r="145" spans="1:5" ht="15.75" thickBot="1" x14ac:dyDescent="0.3">
      <c r="A145" s="1">
        <v>144</v>
      </c>
      <c r="B145" s="7" t="s">
        <v>65</v>
      </c>
      <c r="C145" s="8">
        <v>40</v>
      </c>
      <c r="D145" s="9">
        <v>27</v>
      </c>
      <c r="E145" s="10">
        <v>9</v>
      </c>
    </row>
    <row r="146" spans="1:5" ht="15.75" thickBot="1" x14ac:dyDescent="0.3">
      <c r="A146" s="1">
        <v>145</v>
      </c>
      <c r="B146" s="7" t="s">
        <v>64</v>
      </c>
      <c r="C146" s="8">
        <v>49</v>
      </c>
      <c r="D146" s="9">
        <v>36</v>
      </c>
      <c r="E146" s="10">
        <v>5</v>
      </c>
    </row>
    <row r="147" spans="1:5" ht="15.75" thickBot="1" x14ac:dyDescent="0.3">
      <c r="A147" s="1">
        <v>146</v>
      </c>
      <c r="B147" s="7" t="s">
        <v>63</v>
      </c>
      <c r="C147" s="8">
        <v>71</v>
      </c>
      <c r="D147" s="9">
        <v>48</v>
      </c>
      <c r="E147" s="10">
        <v>6</v>
      </c>
    </row>
    <row r="148" spans="1:5" ht="15.75" thickBot="1" x14ac:dyDescent="0.3">
      <c r="A148" s="1">
        <v>147</v>
      </c>
      <c r="B148" s="7" t="s">
        <v>62</v>
      </c>
      <c r="C148" s="8">
        <v>58</v>
      </c>
      <c r="D148" s="9">
        <v>59</v>
      </c>
      <c r="E148" s="10">
        <v>8</v>
      </c>
    </row>
    <row r="149" spans="1:5" ht="15.75" thickBot="1" x14ac:dyDescent="0.3">
      <c r="A149" s="1">
        <v>148</v>
      </c>
      <c r="B149" s="7" t="s">
        <v>61</v>
      </c>
      <c r="C149" s="8">
        <v>43</v>
      </c>
      <c r="D149" s="9">
        <v>32</v>
      </c>
      <c r="E149" s="10">
        <v>7</v>
      </c>
    </row>
    <row r="150" spans="1:5" ht="15.75" thickBot="1" x14ac:dyDescent="0.3">
      <c r="A150" s="1">
        <v>149</v>
      </c>
      <c r="B150" s="7" t="s">
        <v>60</v>
      </c>
      <c r="C150" s="8">
        <v>57</v>
      </c>
      <c r="D150" s="9">
        <v>117</v>
      </c>
      <c r="E150" s="10">
        <v>2</v>
      </c>
    </row>
    <row r="151" spans="1:5" ht="15.75" thickBot="1" x14ac:dyDescent="0.3">
      <c r="A151" s="1">
        <v>150</v>
      </c>
      <c r="B151" s="7" t="s">
        <v>59</v>
      </c>
      <c r="C151" s="8">
        <v>52</v>
      </c>
      <c r="D151" s="9">
        <v>38</v>
      </c>
      <c r="E151" s="10">
        <v>2</v>
      </c>
    </row>
    <row r="152" spans="1:5" ht="15.75" thickBot="1" x14ac:dyDescent="0.3">
      <c r="A152" s="1">
        <v>151</v>
      </c>
      <c r="B152" s="7" t="s">
        <v>58</v>
      </c>
      <c r="C152" s="8">
        <v>39</v>
      </c>
      <c r="D152" s="9">
        <v>61</v>
      </c>
      <c r="E152" s="10">
        <v>2</v>
      </c>
    </row>
    <row r="153" spans="1:5" ht="15.75" thickBot="1" x14ac:dyDescent="0.3">
      <c r="A153" s="1">
        <v>152</v>
      </c>
      <c r="B153" s="7" t="s">
        <v>57</v>
      </c>
      <c r="C153" s="8">
        <v>66</v>
      </c>
      <c r="D153" s="9">
        <v>75</v>
      </c>
      <c r="E153" s="10">
        <v>5</v>
      </c>
    </row>
    <row r="154" spans="1:5" ht="15.75" thickBot="1" x14ac:dyDescent="0.3">
      <c r="A154" s="1">
        <v>153</v>
      </c>
      <c r="B154" s="7" t="s">
        <v>56</v>
      </c>
      <c r="C154" s="8">
        <v>77</v>
      </c>
      <c r="D154" s="9">
        <v>63</v>
      </c>
      <c r="E154" s="10">
        <v>4</v>
      </c>
    </row>
    <row r="155" spans="1:5" ht="15.75" thickBot="1" x14ac:dyDescent="0.3">
      <c r="A155" s="1">
        <v>154</v>
      </c>
      <c r="B155" s="7" t="s">
        <v>55</v>
      </c>
      <c r="C155" s="8">
        <v>69</v>
      </c>
      <c r="D155" s="9">
        <v>143</v>
      </c>
      <c r="E155" s="10">
        <v>8</v>
      </c>
    </row>
    <row r="156" spans="1:5" ht="15.75" thickBot="1" x14ac:dyDescent="0.3">
      <c r="A156" s="1">
        <v>155</v>
      </c>
      <c r="B156" s="7" t="s">
        <v>54</v>
      </c>
      <c r="C156" s="8">
        <v>57</v>
      </c>
      <c r="D156" s="9">
        <v>71</v>
      </c>
      <c r="E156" s="10">
        <v>0</v>
      </c>
    </row>
    <row r="157" spans="1:5" ht="15.75" thickBot="1" x14ac:dyDescent="0.3">
      <c r="A157" s="1">
        <v>156</v>
      </c>
      <c r="B157" s="7" t="s">
        <v>53</v>
      </c>
      <c r="C157" s="8">
        <v>57</v>
      </c>
      <c r="D157" s="9">
        <v>556</v>
      </c>
      <c r="E157" s="10">
        <v>7</v>
      </c>
    </row>
    <row r="158" spans="1:5" ht="15.75" thickBot="1" x14ac:dyDescent="0.3">
      <c r="A158" s="1">
        <v>157</v>
      </c>
      <c r="B158" s="7" t="s">
        <v>52</v>
      </c>
      <c r="C158" s="8">
        <v>43</v>
      </c>
      <c r="D158" s="9">
        <v>57</v>
      </c>
      <c r="E158" s="10">
        <v>9</v>
      </c>
    </row>
    <row r="159" spans="1:5" ht="15.75" thickBot="1" x14ac:dyDescent="0.3">
      <c r="A159" s="1">
        <v>158</v>
      </c>
      <c r="B159" s="7" t="s">
        <v>51</v>
      </c>
      <c r="C159" s="8">
        <v>49</v>
      </c>
      <c r="D159" s="9">
        <v>877</v>
      </c>
      <c r="E159" s="10">
        <v>6</v>
      </c>
    </row>
    <row r="160" spans="1:5" ht="15.75" thickBot="1" x14ac:dyDescent="0.3">
      <c r="A160" s="1">
        <v>159</v>
      </c>
      <c r="B160" s="7" t="s">
        <v>50</v>
      </c>
      <c r="C160" s="8">
        <v>56</v>
      </c>
      <c r="D160" s="9">
        <v>25</v>
      </c>
      <c r="E160" s="10">
        <v>2</v>
      </c>
    </row>
    <row r="161" spans="1:5" ht="15.75" thickBot="1" x14ac:dyDescent="0.3">
      <c r="A161" s="1">
        <v>160</v>
      </c>
      <c r="B161" s="7" t="s">
        <v>49</v>
      </c>
      <c r="C161" s="8">
        <v>68</v>
      </c>
      <c r="D161" s="9">
        <v>50</v>
      </c>
      <c r="E161" s="10">
        <v>5</v>
      </c>
    </row>
    <row r="162" spans="1:5" ht="15.75" thickBot="1" x14ac:dyDescent="0.3">
      <c r="A162" s="1">
        <v>161</v>
      </c>
      <c r="B162" s="7" t="s">
        <v>48</v>
      </c>
      <c r="C162" s="8">
        <v>39</v>
      </c>
      <c r="D162" s="9">
        <v>40</v>
      </c>
      <c r="E162" s="10">
        <v>1</v>
      </c>
    </row>
    <row r="163" spans="1:5" ht="15.75" thickBot="1" x14ac:dyDescent="0.3">
      <c r="A163" s="1">
        <v>162</v>
      </c>
      <c r="B163" s="7" t="s">
        <v>47</v>
      </c>
      <c r="C163" s="8">
        <v>38</v>
      </c>
      <c r="D163" s="9">
        <v>44</v>
      </c>
      <c r="E163" s="10">
        <v>4</v>
      </c>
    </row>
    <row r="164" spans="1:5" ht="15.75" thickBot="1" x14ac:dyDescent="0.3">
      <c r="A164" s="1">
        <v>163</v>
      </c>
      <c r="B164" s="7" t="s">
        <v>46</v>
      </c>
      <c r="C164" s="8">
        <v>52</v>
      </c>
      <c r="D164" s="9">
        <v>51</v>
      </c>
      <c r="E164" s="10">
        <v>4</v>
      </c>
    </row>
    <row r="165" spans="1:5" ht="15.75" thickBot="1" x14ac:dyDescent="0.3">
      <c r="A165" s="1">
        <v>164</v>
      </c>
      <c r="B165" s="7" t="s">
        <v>45</v>
      </c>
      <c r="C165" s="8">
        <v>58</v>
      </c>
      <c r="D165" s="9">
        <v>399</v>
      </c>
      <c r="E165" s="10">
        <v>9</v>
      </c>
    </row>
    <row r="166" spans="1:5" ht="15.75" thickBot="1" x14ac:dyDescent="0.3">
      <c r="A166" s="1">
        <v>165</v>
      </c>
      <c r="B166" s="7" t="s">
        <v>44</v>
      </c>
      <c r="C166" s="8">
        <v>54</v>
      </c>
      <c r="D166" s="9">
        <v>50</v>
      </c>
      <c r="E166" s="10">
        <v>6</v>
      </c>
    </row>
    <row r="167" spans="1:5" ht="15.75" thickBot="1" x14ac:dyDescent="0.3">
      <c r="A167" s="1">
        <v>166</v>
      </c>
      <c r="B167" s="7" t="s">
        <v>43</v>
      </c>
      <c r="C167" s="8">
        <v>31</v>
      </c>
      <c r="D167" s="9">
        <v>44</v>
      </c>
      <c r="E167" s="10">
        <v>5</v>
      </c>
    </row>
    <row r="168" spans="1:5" ht="15.75" thickBot="1" x14ac:dyDescent="0.3">
      <c r="A168" s="1">
        <v>167</v>
      </c>
      <c r="B168" s="7" t="s">
        <v>42</v>
      </c>
      <c r="C168" s="8">
        <v>32</v>
      </c>
      <c r="D168" s="9">
        <v>50</v>
      </c>
      <c r="E168" s="10">
        <v>7</v>
      </c>
    </row>
    <row r="169" spans="1:5" ht="15.75" thickBot="1" x14ac:dyDescent="0.3">
      <c r="A169" s="1">
        <v>168</v>
      </c>
      <c r="B169" s="7" t="s">
        <v>41</v>
      </c>
      <c r="C169" s="8">
        <v>43</v>
      </c>
      <c r="D169" s="9">
        <v>40</v>
      </c>
      <c r="E169" s="10">
        <v>3</v>
      </c>
    </row>
    <row r="170" spans="1:5" ht="15.75" thickBot="1" x14ac:dyDescent="0.3">
      <c r="A170" s="1">
        <v>169</v>
      </c>
      <c r="B170" s="7" t="s">
        <v>40</v>
      </c>
      <c r="C170" s="8">
        <v>51</v>
      </c>
      <c r="D170" s="9">
        <v>43</v>
      </c>
      <c r="E170" s="10">
        <v>0</v>
      </c>
    </row>
    <row r="171" spans="1:5" ht="15.75" thickBot="1" x14ac:dyDescent="0.3">
      <c r="A171" s="1">
        <v>170</v>
      </c>
      <c r="B171" s="7" t="s">
        <v>39</v>
      </c>
      <c r="C171" s="8">
        <v>64</v>
      </c>
      <c r="D171" s="9">
        <v>35</v>
      </c>
      <c r="E171" s="10">
        <v>1</v>
      </c>
    </row>
    <row r="172" spans="1:5" ht="15.75" thickBot="1" x14ac:dyDescent="0.3">
      <c r="A172" s="1">
        <v>171</v>
      </c>
      <c r="B172" s="7" t="s">
        <v>38</v>
      </c>
      <c r="C172" s="8">
        <v>65</v>
      </c>
      <c r="D172" s="9">
        <v>37</v>
      </c>
      <c r="E172" s="10">
        <v>4</v>
      </c>
    </row>
    <row r="173" spans="1:5" ht="15.75" thickBot="1" x14ac:dyDescent="0.3">
      <c r="A173" s="1">
        <v>172</v>
      </c>
      <c r="B173" s="7" t="s">
        <v>37</v>
      </c>
      <c r="C173" s="8">
        <v>72</v>
      </c>
      <c r="D173" s="9">
        <v>35</v>
      </c>
      <c r="E173" s="10">
        <v>3</v>
      </c>
    </row>
    <row r="174" spans="1:5" ht="15.75" thickBot="1" x14ac:dyDescent="0.3">
      <c r="A174" s="1">
        <v>173</v>
      </c>
      <c r="B174" s="7" t="s">
        <v>36</v>
      </c>
      <c r="C174" s="8">
        <v>43</v>
      </c>
      <c r="D174" s="9">
        <v>50</v>
      </c>
      <c r="E174" s="10">
        <v>2</v>
      </c>
    </row>
    <row r="175" spans="1:5" ht="15.75" thickBot="1" x14ac:dyDescent="0.3">
      <c r="A175" s="1">
        <v>174</v>
      </c>
      <c r="B175" s="7" t="s">
        <v>35</v>
      </c>
      <c r="C175" s="8">
        <v>31</v>
      </c>
      <c r="D175" s="9">
        <v>59</v>
      </c>
      <c r="E175" s="10">
        <v>5</v>
      </c>
    </row>
    <row r="176" spans="1:5" ht="15.75" thickBot="1" x14ac:dyDescent="0.3">
      <c r="A176" s="1">
        <v>175</v>
      </c>
      <c r="B176" s="7" t="s">
        <v>34</v>
      </c>
      <c r="C176" s="8">
        <v>48</v>
      </c>
      <c r="D176" s="9">
        <v>22</v>
      </c>
      <c r="E176" s="10">
        <v>4</v>
      </c>
    </row>
    <row r="177" spans="1:5" ht="15.75" thickBot="1" x14ac:dyDescent="0.3">
      <c r="A177" s="1">
        <v>176</v>
      </c>
      <c r="B177" s="7" t="s">
        <v>33</v>
      </c>
      <c r="C177" s="8">
        <v>65</v>
      </c>
      <c r="D177" s="9">
        <v>25</v>
      </c>
      <c r="E177" s="10">
        <v>5</v>
      </c>
    </row>
    <row r="178" spans="1:5" ht="15.75" thickBot="1" x14ac:dyDescent="0.3">
      <c r="A178" s="1">
        <v>177</v>
      </c>
      <c r="B178" s="7" t="s">
        <v>32</v>
      </c>
      <c r="C178" s="8">
        <v>60</v>
      </c>
      <c r="D178" s="9">
        <v>30</v>
      </c>
      <c r="E178" s="10">
        <v>3</v>
      </c>
    </row>
    <row r="179" spans="1:5" ht="15.75" thickBot="1" x14ac:dyDescent="0.3">
      <c r="A179" s="1">
        <v>178</v>
      </c>
      <c r="B179" s="7" t="s">
        <v>31</v>
      </c>
      <c r="C179" s="8">
        <v>57</v>
      </c>
      <c r="D179" s="9">
        <v>51</v>
      </c>
      <c r="E179" s="10">
        <v>7</v>
      </c>
    </row>
    <row r="180" spans="1:5" ht="15.75" thickBot="1" x14ac:dyDescent="0.3">
      <c r="A180" s="1">
        <v>179</v>
      </c>
      <c r="B180" s="7" t="s">
        <v>30</v>
      </c>
      <c r="C180" s="8">
        <v>62</v>
      </c>
      <c r="D180" s="9">
        <v>40</v>
      </c>
      <c r="E180" s="10">
        <v>4</v>
      </c>
    </row>
    <row r="181" spans="1:5" ht="15.75" thickBot="1" x14ac:dyDescent="0.3">
      <c r="A181" s="1">
        <v>180</v>
      </c>
      <c r="B181" s="7" t="s">
        <v>29</v>
      </c>
      <c r="C181" s="8">
        <v>45</v>
      </c>
      <c r="D181" s="9">
        <v>57</v>
      </c>
      <c r="E181" s="10">
        <v>6</v>
      </c>
    </row>
    <row r="182" spans="1:5" ht="15.75" thickBot="1" x14ac:dyDescent="0.3">
      <c r="A182" s="1">
        <v>181</v>
      </c>
      <c r="B182" s="7" t="s">
        <v>28</v>
      </c>
      <c r="C182" s="8">
        <v>61</v>
      </c>
      <c r="D182" s="9">
        <v>50</v>
      </c>
      <c r="E182" s="10">
        <v>3</v>
      </c>
    </row>
    <row r="183" spans="1:5" ht="15.75" thickBot="1" x14ac:dyDescent="0.3">
      <c r="A183" s="1">
        <v>182</v>
      </c>
      <c r="B183" s="7" t="s">
        <v>27</v>
      </c>
      <c r="C183" s="8">
        <v>48</v>
      </c>
      <c r="D183" s="9">
        <v>38</v>
      </c>
      <c r="E183" s="10">
        <v>3</v>
      </c>
    </row>
    <row r="184" spans="1:5" ht="15.75" thickBot="1" x14ac:dyDescent="0.3">
      <c r="A184" s="1">
        <v>183</v>
      </c>
      <c r="B184" s="7" t="s">
        <v>26</v>
      </c>
      <c r="C184" s="8">
        <v>65</v>
      </c>
      <c r="D184" s="9">
        <v>32</v>
      </c>
      <c r="E184" s="10">
        <v>3</v>
      </c>
    </row>
    <row r="185" spans="1:5" ht="15.75" thickBot="1" x14ac:dyDescent="0.3">
      <c r="A185" s="1">
        <v>184</v>
      </c>
      <c r="B185" s="7" t="s">
        <v>25</v>
      </c>
      <c r="C185" s="8">
        <v>53</v>
      </c>
      <c r="D185" s="9">
        <v>84</v>
      </c>
      <c r="E185" s="10">
        <v>2</v>
      </c>
    </row>
    <row r="186" spans="1:5" ht="15.75" thickBot="1" x14ac:dyDescent="0.3">
      <c r="A186" s="1">
        <v>185</v>
      </c>
      <c r="B186" s="7" t="s">
        <v>24</v>
      </c>
      <c r="C186" s="8">
        <v>65</v>
      </c>
      <c r="D186" s="9">
        <v>53</v>
      </c>
      <c r="E186" s="10">
        <v>5</v>
      </c>
    </row>
    <row r="187" spans="1:5" ht="15.75" thickBot="1" x14ac:dyDescent="0.3">
      <c r="A187" s="1">
        <v>186</v>
      </c>
      <c r="B187" s="7" t="s">
        <v>23</v>
      </c>
      <c r="C187" s="8">
        <v>45</v>
      </c>
      <c r="D187" s="9">
        <v>96</v>
      </c>
      <c r="E187" s="10">
        <v>6</v>
      </c>
    </row>
    <row r="188" spans="1:5" ht="15.75" thickBot="1" x14ac:dyDescent="0.3">
      <c r="A188" s="1">
        <v>187</v>
      </c>
      <c r="B188" s="7" t="s">
        <v>22</v>
      </c>
      <c r="C188" s="8">
        <v>58</v>
      </c>
      <c r="D188" s="9">
        <v>99</v>
      </c>
      <c r="E188" s="10">
        <v>8</v>
      </c>
    </row>
    <row r="189" spans="1:5" ht="15.75" thickBot="1" x14ac:dyDescent="0.3">
      <c r="A189" s="1">
        <v>188</v>
      </c>
      <c r="B189" s="7" t="s">
        <v>21</v>
      </c>
      <c r="C189" s="8">
        <v>55</v>
      </c>
      <c r="D189" s="9">
        <v>318</v>
      </c>
      <c r="E189" s="10">
        <v>5</v>
      </c>
    </row>
    <row r="190" spans="1:5" ht="15.75" thickBot="1" x14ac:dyDescent="0.3">
      <c r="A190" s="1">
        <v>189</v>
      </c>
      <c r="B190" s="7" t="s">
        <v>20</v>
      </c>
      <c r="C190" s="8">
        <v>52</v>
      </c>
      <c r="D190" s="9">
        <v>142</v>
      </c>
      <c r="E190" s="10">
        <v>8</v>
      </c>
    </row>
    <row r="191" spans="1:5" ht="15.75" thickBot="1" x14ac:dyDescent="0.3">
      <c r="A191" s="1">
        <v>190</v>
      </c>
      <c r="B191" s="7" t="s">
        <v>19</v>
      </c>
      <c r="C191" s="8">
        <v>51</v>
      </c>
      <c r="D191" s="9">
        <v>129</v>
      </c>
      <c r="E191" s="10">
        <v>5</v>
      </c>
    </row>
    <row r="192" spans="1:5" ht="15.75" thickBot="1" x14ac:dyDescent="0.3">
      <c r="A192" s="1">
        <v>191</v>
      </c>
      <c r="B192" s="7" t="s">
        <v>18</v>
      </c>
      <c r="C192" s="8">
        <v>64</v>
      </c>
      <c r="D192" s="9">
        <v>166</v>
      </c>
      <c r="E192" s="10">
        <v>5</v>
      </c>
    </row>
    <row r="193" spans="1:5" ht="15.75" thickBot="1" x14ac:dyDescent="0.3">
      <c r="A193" s="1">
        <v>192</v>
      </c>
      <c r="B193" s="7" t="s">
        <v>17</v>
      </c>
      <c r="C193" s="8">
        <v>53</v>
      </c>
      <c r="D193" s="9">
        <v>137</v>
      </c>
      <c r="E193" s="10">
        <v>7</v>
      </c>
    </row>
    <row r="194" spans="1:5" ht="15.75" thickBot="1" x14ac:dyDescent="0.3">
      <c r="A194" s="1">
        <v>193</v>
      </c>
      <c r="B194" s="7" t="s">
        <v>16</v>
      </c>
      <c r="C194" s="8">
        <v>66</v>
      </c>
      <c r="D194" s="9">
        <v>129</v>
      </c>
      <c r="E194" s="10">
        <v>7</v>
      </c>
    </row>
    <row r="195" spans="1:5" ht="15.75" thickBot="1" x14ac:dyDescent="0.3">
      <c r="A195" s="1">
        <v>194</v>
      </c>
      <c r="B195" s="7" t="s">
        <v>15</v>
      </c>
      <c r="C195" s="8">
        <v>51</v>
      </c>
      <c r="D195" s="9">
        <v>132</v>
      </c>
      <c r="E195" s="10">
        <v>2</v>
      </c>
    </row>
    <row r="196" spans="1:5" ht="15.75" thickBot="1" x14ac:dyDescent="0.3">
      <c r="A196" s="1">
        <v>195</v>
      </c>
      <c r="B196" s="7" t="s">
        <v>14</v>
      </c>
      <c r="C196" s="8">
        <v>53</v>
      </c>
      <c r="D196" s="9">
        <v>164</v>
      </c>
      <c r="E196" s="10">
        <v>5</v>
      </c>
    </row>
    <row r="197" spans="1:5" ht="15.75" thickBot="1" x14ac:dyDescent="0.3">
      <c r="A197" s="1">
        <v>196</v>
      </c>
      <c r="B197" s="7" t="s">
        <v>13</v>
      </c>
      <c r="C197" s="8">
        <v>14</v>
      </c>
      <c r="D197" s="9">
        <v>143</v>
      </c>
      <c r="E197" s="10">
        <v>5</v>
      </c>
    </row>
    <row r="198" spans="1:5" ht="15.75" thickBot="1" x14ac:dyDescent="0.3">
      <c r="A198" s="1">
        <v>197</v>
      </c>
      <c r="B198" s="7" t="s">
        <v>12</v>
      </c>
      <c r="C198" s="8">
        <v>49</v>
      </c>
      <c r="D198" s="9">
        <v>91</v>
      </c>
      <c r="E198" s="10">
        <v>4</v>
      </c>
    </row>
    <row r="199" spans="1:5" ht="15.75" thickBot="1" x14ac:dyDescent="0.3">
      <c r="A199" s="1">
        <v>198</v>
      </c>
      <c r="B199" s="7" t="s">
        <v>11</v>
      </c>
      <c r="C199" s="8">
        <v>43</v>
      </c>
      <c r="D199" s="9">
        <v>121</v>
      </c>
      <c r="E199" s="10">
        <v>5</v>
      </c>
    </row>
    <row r="200" spans="1:5" ht="15.75" thickBot="1" x14ac:dyDescent="0.3">
      <c r="A200" s="1">
        <v>199</v>
      </c>
      <c r="B200" s="7" t="s">
        <v>10</v>
      </c>
      <c r="C200" s="8">
        <v>52</v>
      </c>
      <c r="D200" s="9">
        <v>161</v>
      </c>
      <c r="E200" s="10">
        <v>4</v>
      </c>
    </row>
    <row r="201" spans="1:5" ht="15.75" thickBot="1" x14ac:dyDescent="0.3">
      <c r="A201" s="1">
        <v>200</v>
      </c>
      <c r="B201" s="7" t="s">
        <v>9</v>
      </c>
      <c r="C201" s="8">
        <v>61</v>
      </c>
      <c r="D201" s="9">
        <v>95</v>
      </c>
      <c r="E201" s="10">
        <v>4</v>
      </c>
    </row>
    <row r="202" spans="1:5" ht="15.75" thickBot="1" x14ac:dyDescent="0.3">
      <c r="A202" s="1">
        <v>201</v>
      </c>
      <c r="B202" s="7" t="s">
        <v>8</v>
      </c>
      <c r="C202" s="8">
        <v>43</v>
      </c>
      <c r="D202" s="9">
        <v>130</v>
      </c>
      <c r="E202" s="10">
        <v>5</v>
      </c>
    </row>
    <row r="203" spans="1:5" ht="15.75" thickBot="1" x14ac:dyDescent="0.3">
      <c r="A203" s="1">
        <v>202</v>
      </c>
      <c r="B203" s="7" t="s">
        <v>7</v>
      </c>
      <c r="C203" s="8">
        <v>39</v>
      </c>
      <c r="D203" s="9">
        <v>50</v>
      </c>
      <c r="E203" s="10">
        <v>3</v>
      </c>
    </row>
    <row r="204" spans="1:5" ht="15.75" thickBot="1" x14ac:dyDescent="0.3">
      <c r="A204" s="1">
        <v>203</v>
      </c>
      <c r="B204" s="7" t="s">
        <v>6</v>
      </c>
      <c r="C204" s="8">
        <v>40</v>
      </c>
      <c r="D204" s="9">
        <v>55</v>
      </c>
      <c r="E204" s="10">
        <v>4</v>
      </c>
    </row>
    <row r="205" spans="1:5" ht="15.75" thickBot="1" x14ac:dyDescent="0.3">
      <c r="A205" s="1">
        <v>204</v>
      </c>
      <c r="B205" s="7" t="s">
        <v>5</v>
      </c>
      <c r="C205" s="8">
        <v>9</v>
      </c>
      <c r="D205" s="9">
        <v>48</v>
      </c>
      <c r="E205" s="10">
        <v>4</v>
      </c>
    </row>
    <row r="206" spans="1:5" ht="15.75" thickBot="1" x14ac:dyDescent="0.3">
      <c r="A206" s="1">
        <v>205</v>
      </c>
      <c r="B206" s="7" t="s">
        <v>4</v>
      </c>
      <c r="C206" s="8">
        <v>11</v>
      </c>
      <c r="D206" s="9">
        <v>23</v>
      </c>
      <c r="E206" s="10">
        <v>4</v>
      </c>
    </row>
    <row r="207" spans="1:5" ht="15.75" thickBot="1" x14ac:dyDescent="0.3">
      <c r="A207" s="1">
        <v>206</v>
      </c>
      <c r="B207" s="7" t="s">
        <v>3</v>
      </c>
      <c r="C207" s="8">
        <v>11</v>
      </c>
      <c r="D207" s="9">
        <v>23</v>
      </c>
      <c r="E207" s="10">
        <v>3</v>
      </c>
    </row>
    <row r="208" spans="1:5" ht="15.75" thickBot="1" x14ac:dyDescent="0.3">
      <c r="A208" s="1">
        <v>207</v>
      </c>
      <c r="B208" s="7" t="s">
        <v>2</v>
      </c>
      <c r="C208" s="8">
        <v>12</v>
      </c>
      <c r="D208" s="9">
        <v>43</v>
      </c>
      <c r="E208" s="10">
        <v>5</v>
      </c>
    </row>
    <row r="209" spans="1:5" ht="15.75" thickBot="1" x14ac:dyDescent="0.3">
      <c r="A209" s="1">
        <v>208</v>
      </c>
      <c r="B209" s="7" t="s">
        <v>1</v>
      </c>
      <c r="C209" s="8">
        <v>7</v>
      </c>
      <c r="D209" s="9">
        <v>43</v>
      </c>
      <c r="E209" s="10">
        <v>4</v>
      </c>
    </row>
    <row r="210" spans="1:5" ht="15.75" thickBot="1" x14ac:dyDescent="0.3">
      <c r="A210" s="1">
        <v>209</v>
      </c>
      <c r="B210" s="7" t="s">
        <v>0</v>
      </c>
      <c r="C210" s="8">
        <v>20</v>
      </c>
      <c r="D210" s="9">
        <v>48</v>
      </c>
      <c r="E210" s="10">
        <v>5</v>
      </c>
    </row>
  </sheetData>
  <sortState xmlns:xlrd2="http://schemas.microsoft.com/office/spreadsheetml/2017/richdata2" ref="A2:E209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5"/>
  <sheetViews>
    <sheetView workbookViewId="0">
      <selection activeCell="C212" sqref="C212:C225"/>
    </sheetView>
  </sheetViews>
  <sheetFormatPr defaultRowHeight="15" x14ac:dyDescent="0.25"/>
  <cols>
    <col min="2" max="2" width="13" customWidth="1"/>
    <col min="11" max="11" width="14.28515625" bestFit="1" customWidth="1"/>
  </cols>
  <sheetData>
    <row r="1" spans="1:13" ht="30.75" thickBot="1" x14ac:dyDescent="0.3">
      <c r="A1" s="1" t="s">
        <v>210</v>
      </c>
      <c r="B1" s="1" t="s">
        <v>232</v>
      </c>
      <c r="C1" t="s">
        <v>233</v>
      </c>
      <c r="D1" t="s">
        <v>214</v>
      </c>
      <c r="H1" t="s">
        <v>217</v>
      </c>
      <c r="I1">
        <v>3499.6336769823397</v>
      </c>
      <c r="K1" t="s">
        <v>220</v>
      </c>
    </row>
    <row r="2" spans="1:13" ht="15.75" thickBot="1" x14ac:dyDescent="0.3">
      <c r="A2" s="1">
        <v>1</v>
      </c>
      <c r="B2" s="2">
        <v>41</v>
      </c>
      <c r="C2">
        <f>$I$1*(EXP(-((A2-$I$2)^2)/(2*$I$3^2)))</f>
        <v>99.171412453046713</v>
      </c>
      <c r="D2">
        <f>(B2-C2)^2</f>
        <v>3383.9132267824784</v>
      </c>
      <c r="H2" t="s">
        <v>216</v>
      </c>
      <c r="I2">
        <v>102.2697729395407</v>
      </c>
      <c r="K2" s="22">
        <f>SUM(D:D)</f>
        <v>35394875.525465131</v>
      </c>
      <c r="M2" t="s">
        <v>231</v>
      </c>
    </row>
    <row r="3" spans="1:13" ht="15.75" thickBot="1" x14ac:dyDescent="0.3">
      <c r="A3" s="1">
        <v>2</v>
      </c>
      <c r="B3" s="2">
        <v>17</v>
      </c>
      <c r="C3">
        <f>$I$1*(EXP(-((A3-$I$2)^2)/(2*$I$3^2)))</f>
        <v>106.36535950195019</v>
      </c>
      <c r="D3">
        <f t="shared" ref="D3:D66" si="0">(B3-C3)^2</f>
        <v>7986.1674789128001</v>
      </c>
      <c r="H3" t="s">
        <v>218</v>
      </c>
      <c r="I3">
        <v>37.933469819149714</v>
      </c>
      <c r="M3" s="21">
        <f>RSQ(C2:C210,B2:B210)</f>
        <v>0.88876296779899266</v>
      </c>
    </row>
    <row r="4" spans="1:13" ht="15.75" thickBot="1" x14ac:dyDescent="0.3">
      <c r="A4" s="1">
        <v>3</v>
      </c>
      <c r="B4" s="2">
        <v>15</v>
      </c>
      <c r="C4">
        <f t="shared" ref="C4:C66" si="1">$I$1*(EXP(-((A4-$I$2)^2)/(2*$I$3^2)))</f>
        <v>114.00190590188471</v>
      </c>
      <c r="D4">
        <f t="shared" si="0"/>
        <v>9801.3773722056358</v>
      </c>
    </row>
    <row r="5" spans="1:13" ht="15.75" thickBot="1" x14ac:dyDescent="0.3">
      <c r="A5" s="1">
        <v>4</v>
      </c>
      <c r="B5" s="2">
        <v>15</v>
      </c>
      <c r="C5">
        <f t="shared" si="1"/>
        <v>122.10183699348541</v>
      </c>
      <c r="D5">
        <f t="shared" si="0"/>
        <v>11470.803487379118</v>
      </c>
      <c r="I5" s="21">
        <v>3500.9764387951295</v>
      </c>
    </row>
    <row r="6" spans="1:13" ht="15.75" thickBot="1" x14ac:dyDescent="0.3">
      <c r="A6" s="1">
        <v>5</v>
      </c>
      <c r="B6" s="2">
        <v>38</v>
      </c>
      <c r="C6">
        <f>$I$1*(EXP(-((A6-$I$2)^2)/(2*$I$3^2)))</f>
        <v>130.68642262029445</v>
      </c>
      <c r="D6">
        <f t="shared" si="0"/>
        <v>8590.7729381478312</v>
      </c>
      <c r="I6" s="21">
        <v>111.27805121569463</v>
      </c>
    </row>
    <row r="7" spans="1:13" ht="15.75" thickBot="1" x14ac:dyDescent="0.3">
      <c r="A7" s="1">
        <v>6</v>
      </c>
      <c r="B7" s="2">
        <v>67</v>
      </c>
      <c r="C7">
        <f t="shared" si="1"/>
        <v>139.77739037468703</v>
      </c>
      <c r="D7">
        <f t="shared" si="0"/>
        <v>5296.5485497495883</v>
      </c>
      <c r="I7" s="21">
        <v>37.900510250537089</v>
      </c>
    </row>
    <row r="8" spans="1:13" ht="15.75" thickBot="1" x14ac:dyDescent="0.3">
      <c r="A8" s="1">
        <v>7</v>
      </c>
      <c r="B8" s="2">
        <v>36</v>
      </c>
      <c r="C8">
        <f t="shared" si="1"/>
        <v>149.39689530834539</v>
      </c>
      <c r="D8">
        <f t="shared" si="0"/>
        <v>12858.855865571846</v>
      </c>
    </row>
    <row r="9" spans="1:13" ht="15.75" thickBot="1" x14ac:dyDescent="0.3">
      <c r="A9" s="1">
        <v>8</v>
      </c>
      <c r="B9" s="2">
        <v>70</v>
      </c>
      <c r="C9">
        <f>$I$1*(EXP(-((A9-$I$2)^2)/(2*$I$3^2)))</f>
        <v>159.56748598939322</v>
      </c>
      <c r="D9">
        <f t="shared" si="0"/>
        <v>8022.3345464601507</v>
      </c>
    </row>
    <row r="10" spans="1:13" ht="15.75" thickBot="1" x14ac:dyDescent="0.3">
      <c r="A10" s="1">
        <v>9</v>
      </c>
      <c r="B10" s="2">
        <v>48</v>
      </c>
      <c r="C10">
        <f t="shared" si="1"/>
        <v>170.31206679843345</v>
      </c>
      <c r="D10">
        <f t="shared" si="0"/>
        <v>14960.241684504446</v>
      </c>
    </row>
    <row r="11" spans="1:13" ht="15.75" thickBot="1" x14ac:dyDescent="0.3">
      <c r="A11" s="1">
        <v>10</v>
      </c>
      <c r="B11" s="2">
        <v>119</v>
      </c>
      <c r="C11">
        <f t="shared" si="1"/>
        <v>181.65385636717883</v>
      </c>
      <c r="D11">
        <f t="shared" si="0"/>
        <v>3925.5057176790756</v>
      </c>
    </row>
    <row r="12" spans="1:13" ht="15.75" thickBot="1" x14ac:dyDescent="0.3">
      <c r="A12" s="1">
        <v>11</v>
      </c>
      <c r="B12" s="2">
        <v>51</v>
      </c>
      <c r="C12">
        <f t="shared" si="1"/>
        <v>193.61634207616714</v>
      </c>
      <c r="D12">
        <f t="shared" si="0"/>
        <v>20339.421027186323</v>
      </c>
    </row>
    <row r="13" spans="1:13" ht="15.75" thickBot="1" x14ac:dyDescent="0.3">
      <c r="A13" s="1">
        <v>12</v>
      </c>
      <c r="B13" s="2">
        <v>205</v>
      </c>
      <c r="C13">
        <f t="shared" si="1"/>
        <v>206.22323054218884</v>
      </c>
      <c r="D13">
        <f t="shared" si="0"/>
        <v>1.4962929593436134</v>
      </c>
    </row>
    <row r="14" spans="1:13" ht="15.75" thickBot="1" x14ac:dyDescent="0.3">
      <c r="A14" s="1">
        <v>13</v>
      </c>
      <c r="B14" s="2">
        <v>133</v>
      </c>
      <c r="C14">
        <f t="shared" si="1"/>
        <v>219.49839404155458</v>
      </c>
      <c r="D14">
        <f t="shared" si="0"/>
        <v>7481.9721717680441</v>
      </c>
    </row>
    <row r="15" spans="1:13" ht="15.75" thickBot="1" x14ac:dyDescent="0.3">
      <c r="A15" s="1">
        <v>14</v>
      </c>
      <c r="B15" s="2">
        <v>112</v>
      </c>
      <c r="C15">
        <f t="shared" si="1"/>
        <v>233.46581283215966</v>
      </c>
      <c r="D15">
        <f t="shared" si="0"/>
        <v>14753.943686977242</v>
      </c>
    </row>
    <row r="16" spans="1:13" ht="15.75" thickBot="1" x14ac:dyDescent="0.3">
      <c r="A16" s="1">
        <v>15</v>
      </c>
      <c r="B16" s="2">
        <v>92</v>
      </c>
      <c r="C16">
        <f t="shared" si="1"/>
        <v>248.14951335546047</v>
      </c>
      <c r="D16">
        <f t="shared" si="0"/>
        <v>24382.670521147127</v>
      </c>
    </row>
    <row r="17" spans="1:17" ht="15.75" thickBot="1" x14ac:dyDescent="0.3">
      <c r="A17" s="1">
        <v>16</v>
      </c>
      <c r="B17" s="2">
        <v>99</v>
      </c>
      <c r="C17">
        <f t="shared" si="1"/>
        <v>263.57350231892036</v>
      </c>
      <c r="D17">
        <f t="shared" si="0"/>
        <v>27084.437665515685</v>
      </c>
    </row>
    <row r="18" spans="1:17" ht="15.75" thickBot="1" x14ac:dyDescent="0.3">
      <c r="A18" s="1">
        <v>17</v>
      </c>
      <c r="B18" s="2">
        <v>96</v>
      </c>
      <c r="C18">
        <f t="shared" si="1"/>
        <v>279.76169668017423</v>
      </c>
      <c r="D18">
        <f t="shared" si="0"/>
        <v>33768.361166776354</v>
      </c>
    </row>
    <row r="19" spans="1:17" ht="19.5" thickBot="1" x14ac:dyDescent="0.35">
      <c r="A19" s="1">
        <v>18</v>
      </c>
      <c r="B19" s="2">
        <v>154</v>
      </c>
      <c r="C19">
        <f t="shared" si="1"/>
        <v>296.73784957605238</v>
      </c>
      <c r="D19">
        <f t="shared" si="0"/>
        <v>20374.093701595757</v>
      </c>
      <c r="Q19" s="12" t="s">
        <v>219</v>
      </c>
    </row>
    <row r="20" spans="1:17" ht="15.75" thickBot="1" x14ac:dyDescent="0.3">
      <c r="A20" s="1">
        <v>19</v>
      </c>
      <c r="B20" s="2">
        <v>110</v>
      </c>
      <c r="C20">
        <f t="shared" si="1"/>
        <v>314.52547226261146</v>
      </c>
      <c r="D20">
        <f t="shared" si="0"/>
        <v>41830.668804244247</v>
      </c>
    </row>
    <row r="21" spans="1:17" ht="15.75" thickBot="1" x14ac:dyDescent="0.3">
      <c r="A21" s="1">
        <v>20</v>
      </c>
      <c r="B21" s="2">
        <v>157</v>
      </c>
      <c r="C21">
        <f t="shared" si="1"/>
        <v>333.14775215639492</v>
      </c>
      <c r="D21">
        <f t="shared" si="0"/>
        <v>31028.030589750728</v>
      </c>
    </row>
    <row r="22" spans="1:17" ht="15.75" thickBot="1" x14ac:dyDescent="0.3">
      <c r="A22" s="1">
        <v>21</v>
      </c>
      <c r="B22" s="2">
        <v>165</v>
      </c>
      <c r="C22">
        <f t="shared" si="1"/>
        <v>352.62746709216992</v>
      </c>
      <c r="D22">
        <f t="shared" si="0"/>
        <v>35204.066407423306</v>
      </c>
    </row>
    <row r="23" spans="1:17" ht="15.75" thickBot="1" x14ac:dyDescent="0.3">
      <c r="A23" s="1">
        <v>22</v>
      </c>
      <c r="B23" s="2">
        <v>154</v>
      </c>
      <c r="C23">
        <f t="shared" si="1"/>
        <v>372.98689593827152</v>
      </c>
      <c r="D23">
        <f t="shared" si="0"/>
        <v>47955.260592679355</v>
      </c>
    </row>
    <row r="24" spans="1:17" ht="15.75" thickBot="1" x14ac:dyDescent="0.3">
      <c r="A24" s="1">
        <v>23</v>
      </c>
      <c r="B24" s="2">
        <v>182</v>
      </c>
      <c r="C24">
        <f t="shared" si="1"/>
        <v>394.2477257373211</v>
      </c>
      <c r="D24">
        <f t="shared" si="0"/>
        <v>45049.09708066508</v>
      </c>
    </row>
    <row r="25" spans="1:17" ht="15.75" thickBot="1" x14ac:dyDescent="0.3">
      <c r="A25" s="1">
        <v>24</v>
      </c>
      <c r="B25" s="2">
        <v>181</v>
      </c>
      <c r="C25">
        <f t="shared" si="1"/>
        <v>416.43095556732749</v>
      </c>
      <c r="D25">
        <f t="shared" si="0"/>
        <v>55427.734839344928</v>
      </c>
    </row>
    <row r="26" spans="1:17" ht="15.75" thickBot="1" x14ac:dyDescent="0.3">
      <c r="A26" s="1">
        <v>25</v>
      </c>
      <c r="B26" s="2">
        <v>203</v>
      </c>
      <c r="C26">
        <f t="shared" si="1"/>
        <v>439.55679734590734</v>
      </c>
      <c r="D26">
        <f t="shared" si="0"/>
        <v>55959.118370552678</v>
      </c>
    </row>
    <row r="27" spans="1:17" ht="15.75" thickBot="1" x14ac:dyDescent="0.3">
      <c r="A27" s="1">
        <v>26</v>
      </c>
      <c r="B27" s="2">
        <v>327</v>
      </c>
      <c r="C27">
        <f t="shared" si="1"/>
        <v>463.64457382841488</v>
      </c>
      <c r="D27">
        <f t="shared" si="0"/>
        <v>18671.739556749126</v>
      </c>
    </row>
    <row r="28" spans="1:17" ht="15.75" thickBot="1" x14ac:dyDescent="0.3">
      <c r="A28" s="1">
        <v>27</v>
      </c>
      <c r="B28" s="2">
        <v>355</v>
      </c>
      <c r="C28">
        <f t="shared" si="1"/>
        <v>488.71261407898476</v>
      </c>
      <c r="D28">
        <f t="shared" si="0"/>
        <v>17879.063163835512</v>
      </c>
    </row>
    <row r="29" spans="1:17" ht="15.75" thickBot="1" x14ac:dyDescent="0.3">
      <c r="A29" s="1">
        <v>28</v>
      </c>
      <c r="B29" s="2">
        <v>364</v>
      </c>
      <c r="C29">
        <f t="shared" si="1"/>
        <v>514.77814672171303</v>
      </c>
      <c r="D29">
        <f t="shared" si="0"/>
        <v>22734.049528834421</v>
      </c>
    </row>
    <row r="30" spans="1:17" ht="15.75" thickBot="1" x14ac:dyDescent="0.3">
      <c r="A30" s="1">
        <v>29</v>
      </c>
      <c r="B30" s="2">
        <v>382</v>
      </c>
      <c r="C30">
        <f t="shared" si="1"/>
        <v>541.85719130721702</v>
      </c>
      <c r="D30">
        <f t="shared" si="0"/>
        <v>25554.321612632182</v>
      </c>
    </row>
    <row r="31" spans="1:17" ht="15.75" thickBot="1" x14ac:dyDescent="0.3">
      <c r="A31" s="1">
        <v>30</v>
      </c>
      <c r="B31" s="2">
        <v>429</v>
      </c>
      <c r="C31">
        <f t="shared" si="1"/>
        <v>569.96444815747179</v>
      </c>
      <c r="D31">
        <f t="shared" si="0"/>
        <v>19870.975644340553</v>
      </c>
    </row>
    <row r="32" spans="1:17" ht="15.75" thickBot="1" x14ac:dyDescent="0.3">
      <c r="A32" s="1">
        <v>31</v>
      </c>
      <c r="B32" s="2">
        <v>472</v>
      </c>
      <c r="C32">
        <f t="shared" si="1"/>
        <v>599.11318707888847</v>
      </c>
      <c r="D32">
        <f t="shared" si="0"/>
        <v>16157.762329352499</v>
      </c>
    </row>
    <row r="33" spans="1:4" ht="15.75" thickBot="1" x14ac:dyDescent="0.3">
      <c r="A33" s="1">
        <v>32</v>
      </c>
      <c r="B33" s="2">
        <v>435</v>
      </c>
      <c r="C33">
        <f t="shared" si="1"/>
        <v>629.31513535989291</v>
      </c>
      <c r="D33">
        <f t="shared" si="0"/>
        <v>37758.371829933501</v>
      </c>
    </row>
    <row r="34" spans="1:4" ht="15.75" thickBot="1" x14ac:dyDescent="0.3">
      <c r="A34" s="1">
        <v>33</v>
      </c>
      <c r="B34" s="2">
        <v>493</v>
      </c>
      <c r="C34">
        <f t="shared" si="1"/>
        <v>660.58036549456892</v>
      </c>
      <c r="D34">
        <f t="shared" si="0"/>
        <v>28083.178899293307</v>
      </c>
    </row>
    <row r="35" spans="1:4" ht="15.75" thickBot="1" x14ac:dyDescent="0.3">
      <c r="A35" s="1">
        <v>34</v>
      </c>
      <c r="B35" s="2">
        <v>518</v>
      </c>
      <c r="C35">
        <f t="shared" si="1"/>
        <v>692.91718309802866</v>
      </c>
      <c r="D35">
        <f t="shared" si="0"/>
        <v>30596.020942949282</v>
      </c>
    </row>
    <row r="36" spans="1:4" ht="15.75" thickBot="1" x14ac:dyDescent="0.3">
      <c r="A36" s="1">
        <v>35</v>
      </c>
      <c r="B36" s="2">
        <v>762</v>
      </c>
      <c r="C36">
        <f t="shared" si="1"/>
        <v>726.33201550184833</v>
      </c>
      <c r="D36">
        <f t="shared" si="0"/>
        <v>1272.2051181603877</v>
      </c>
    </row>
    <row r="37" spans="1:4" ht="15.75" thickBot="1" x14ac:dyDescent="0.3">
      <c r="A37" s="1">
        <v>36</v>
      </c>
      <c r="B37" s="2">
        <v>1132</v>
      </c>
      <c r="C37">
        <f t="shared" si="1"/>
        <v>760.82930153895461</v>
      </c>
      <c r="D37">
        <f t="shared" si="0"/>
        <v>137767.6873960603</v>
      </c>
    </row>
    <row r="38" spans="1:4" ht="15.75" thickBot="1" x14ac:dyDescent="0.3">
      <c r="A38" s="1">
        <v>37</v>
      </c>
      <c r="B38" s="2">
        <v>1088</v>
      </c>
      <c r="C38">
        <f t="shared" si="1"/>
        <v>796.41138304653589</v>
      </c>
      <c r="D38">
        <f t="shared" si="0"/>
        <v>85023.921536834023</v>
      </c>
    </row>
    <row r="39" spans="1:4" ht="15.75" thickBot="1" x14ac:dyDescent="0.3">
      <c r="A39" s="1">
        <v>38</v>
      </c>
      <c r="B39" s="2">
        <v>1122</v>
      </c>
      <c r="C39">
        <f t="shared" si="1"/>
        <v>833.07839863266202</v>
      </c>
      <c r="D39">
        <f t="shared" si="0"/>
        <v>83475.691736666951</v>
      </c>
    </row>
    <row r="40" spans="1:4" ht="15.75" thickBot="1" x14ac:dyDescent="0.3">
      <c r="A40" s="1">
        <v>39</v>
      </c>
      <c r="B40" s="2">
        <v>1147</v>
      </c>
      <c r="C40">
        <f t="shared" si="1"/>
        <v>870.82818026715495</v>
      </c>
      <c r="D40">
        <f t="shared" si="0"/>
        <v>76270.874014551067</v>
      </c>
    </row>
    <row r="41" spans="1:4" ht="15.75" thickBot="1" x14ac:dyDescent="0.3">
      <c r="A41" s="1">
        <v>40</v>
      </c>
      <c r="B41" s="2">
        <v>1141</v>
      </c>
      <c r="C41">
        <f t="shared" si="1"/>
        <v>909.65615326959664</v>
      </c>
      <c r="D41">
        <f t="shared" si="0"/>
        <v>53519.975420020361</v>
      </c>
    </row>
    <row r="42" spans="1:4" ht="15.75" thickBot="1" x14ac:dyDescent="0.3">
      <c r="A42" s="1">
        <v>41</v>
      </c>
      <c r="B42" s="2">
        <v>1158</v>
      </c>
      <c r="C42">
        <f t="shared" si="1"/>
        <v>949.55524027704939</v>
      </c>
      <c r="D42">
        <f t="shared" si="0"/>
        <v>43449.21785595861</v>
      </c>
    </row>
    <row r="43" spans="1:4" ht="15.75" thickBot="1" x14ac:dyDescent="0.3">
      <c r="A43" s="1">
        <v>42</v>
      </c>
      <c r="B43" s="2">
        <v>1172</v>
      </c>
      <c r="C43">
        <f t="shared" si="1"/>
        <v>990.51576978088508</v>
      </c>
      <c r="D43">
        <f t="shared" si="0"/>
        <v>32936.525818224705</v>
      </c>
    </row>
    <row r="44" spans="1:4" ht="15.75" thickBot="1" x14ac:dyDescent="0.3">
      <c r="A44" s="1">
        <v>43</v>
      </c>
      <c r="B44" s="2">
        <v>1197</v>
      </c>
      <c r="C44">
        <f t="shared" si="1"/>
        <v>1032.5253898258895</v>
      </c>
      <c r="D44">
        <f t="shared" si="0"/>
        <v>27051.897391925602</v>
      </c>
    </row>
    <row r="45" spans="1:4" ht="15.75" thickBot="1" x14ac:dyDescent="0.3">
      <c r="A45" s="1">
        <v>44</v>
      </c>
      <c r="B45" s="2">
        <v>1223</v>
      </c>
      <c r="C45">
        <f t="shared" si="1"/>
        <v>1075.5689874653974</v>
      </c>
      <c r="D45">
        <f t="shared" si="0"/>
        <v>21735.903456978143</v>
      </c>
    </row>
    <row r="46" spans="1:4" ht="15.75" thickBot="1" x14ac:dyDescent="0.3">
      <c r="A46" s="1">
        <v>45</v>
      </c>
      <c r="B46" s="2">
        <v>1289</v>
      </c>
      <c r="C46">
        <f t="shared" si="1"/>
        <v>1119.6286145634454</v>
      </c>
      <c r="D46">
        <f t="shared" si="0"/>
        <v>28686.666204697955</v>
      </c>
    </row>
    <row r="47" spans="1:4" ht="15.75" thickBot="1" x14ac:dyDescent="0.3">
      <c r="A47" s="1">
        <v>46</v>
      </c>
      <c r="B47" s="2">
        <v>1266</v>
      </c>
      <c r="C47">
        <f t="shared" si="1"/>
        <v>1164.6834205286923</v>
      </c>
      <c r="D47">
        <f t="shared" si="0"/>
        <v>10265.04927576581</v>
      </c>
    </row>
    <row r="48" spans="1:4" ht="15.75" thickBot="1" x14ac:dyDescent="0.3">
      <c r="A48" s="1">
        <v>47</v>
      </c>
      <c r="B48" s="2">
        <v>1325</v>
      </c>
      <c r="C48">
        <f t="shared" si="1"/>
        <v>1210.70959255505</v>
      </c>
      <c r="D48">
        <f t="shared" si="0"/>
        <v>13062.297233932684</v>
      </c>
    </row>
    <row r="49" spans="1:4" ht="15.75" thickBot="1" x14ac:dyDescent="0.3">
      <c r="A49" s="1">
        <v>48</v>
      </c>
      <c r="B49" s="2">
        <v>1351</v>
      </c>
      <c r="C49">
        <f t="shared" si="1"/>
        <v>1257.6803039304687</v>
      </c>
      <c r="D49">
        <f t="shared" si="0"/>
        <v>8708.565674509704</v>
      </c>
    </row>
    <row r="50" spans="1:4" ht="15.75" thickBot="1" x14ac:dyDescent="0.3">
      <c r="A50" s="1">
        <v>49</v>
      </c>
      <c r="B50" s="2">
        <v>1344</v>
      </c>
      <c r="C50">
        <f t="shared" si="1"/>
        <v>1305.5656709581144</v>
      </c>
      <c r="D50">
        <f t="shared" si="0"/>
        <v>1477.1976488999289</v>
      </c>
    </row>
    <row r="51" spans="1:4" ht="15.75" thickBot="1" x14ac:dyDescent="0.3">
      <c r="A51" s="1">
        <v>50</v>
      </c>
      <c r="B51" s="2">
        <v>1362</v>
      </c>
      <c r="C51">
        <f t="shared" si="1"/>
        <v>1354.3327190131781</v>
      </c>
      <c r="D51">
        <f t="shared" si="0"/>
        <v>58.787197730880287</v>
      </c>
    </row>
    <row r="52" spans="1:4" ht="15.75" thickBot="1" x14ac:dyDescent="0.3">
      <c r="A52" s="1">
        <v>51</v>
      </c>
      <c r="B52" s="2">
        <v>1552</v>
      </c>
      <c r="C52">
        <f t="shared" si="1"/>
        <v>1403.945358233766</v>
      </c>
      <c r="D52">
        <f t="shared" si="0"/>
        <v>21920.176948527882</v>
      </c>
    </row>
    <row r="53" spans="1:4" ht="15.75" thickBot="1" x14ac:dyDescent="0.3">
      <c r="A53" s="1">
        <v>52</v>
      </c>
      <c r="B53" s="2">
        <v>1645</v>
      </c>
      <c r="C53">
        <f t="shared" si="1"/>
        <v>1454.3643693157558</v>
      </c>
      <c r="D53">
        <f t="shared" si="0"/>
        <v>36341.943686379564</v>
      </c>
    </row>
    <row r="54" spans="1:4" ht="15.75" thickBot="1" x14ac:dyDescent="0.3">
      <c r="A54" s="1">
        <v>53</v>
      </c>
      <c r="B54" s="2">
        <v>1595</v>
      </c>
      <c r="C54">
        <f t="shared" si="1"/>
        <v>1505.5473998491871</v>
      </c>
      <c r="D54">
        <f t="shared" si="0"/>
        <v>8001.7676737412194</v>
      </c>
    </row>
    <row r="55" spans="1:4" ht="15.75" thickBot="1" x14ac:dyDescent="0.3">
      <c r="A55" s="1">
        <v>54</v>
      </c>
      <c r="B55" s="2">
        <v>1687</v>
      </c>
      <c r="C55">
        <f t="shared" si="1"/>
        <v>1557.4489715977495</v>
      </c>
      <c r="D55">
        <f t="shared" si="0"/>
        <v>16783.468960080714</v>
      </c>
    </row>
    <row r="56" spans="1:4" ht="15.75" thickBot="1" x14ac:dyDescent="0.3">
      <c r="A56" s="1">
        <v>55</v>
      </c>
      <c r="B56" s="2">
        <v>1793</v>
      </c>
      <c r="C56">
        <f t="shared" si="1"/>
        <v>1610.0204990833613</v>
      </c>
      <c r="D56">
        <f t="shared" si="0"/>
        <v>33481.497755702185</v>
      </c>
    </row>
    <row r="57" spans="1:4" ht="15.75" thickBot="1" x14ac:dyDescent="0.3">
      <c r="A57" s="1">
        <v>56</v>
      </c>
      <c r="B57" s="2">
        <v>1701</v>
      </c>
      <c r="C57">
        <f t="shared" si="1"/>
        <v>1663.2103197947522</v>
      </c>
      <c r="D57">
        <f t="shared" si="0"/>
        <v>1428.0599300148979</v>
      </c>
    </row>
    <row r="58" spans="1:4" ht="15.75" thickBot="1" x14ac:dyDescent="0.3">
      <c r="A58" s="1">
        <v>57</v>
      </c>
      <c r="B58" s="2">
        <v>1704</v>
      </c>
      <c r="C58">
        <f t="shared" si="1"/>
        <v>1716.9637362926176</v>
      </c>
      <c r="D58">
        <f t="shared" si="0"/>
        <v>168.05845866452989</v>
      </c>
    </row>
    <row r="59" spans="1:4" ht="15.75" thickBot="1" x14ac:dyDescent="0.3">
      <c r="A59" s="1">
        <v>58</v>
      </c>
      <c r="B59" s="2">
        <v>1912</v>
      </c>
      <c r="C59">
        <f t="shared" si="1"/>
        <v>1771.2230704343881</v>
      </c>
      <c r="D59">
        <f t="shared" si="0"/>
        <v>19818.143897921258</v>
      </c>
    </row>
    <row r="60" spans="1:4" ht="15.75" thickBot="1" x14ac:dyDescent="0.3">
      <c r="A60" s="1">
        <v>59</v>
      </c>
      <c r="B60" s="2">
        <v>1966</v>
      </c>
      <c r="C60">
        <f t="shared" si="1"/>
        <v>1825.9277298892255</v>
      </c>
      <c r="D60">
        <f t="shared" si="0"/>
        <v>19620.240853985779</v>
      </c>
    </row>
    <row r="61" spans="1:4" ht="15.75" thickBot="1" x14ac:dyDescent="0.3">
      <c r="A61" s="1">
        <v>60</v>
      </c>
      <c r="B61" s="2">
        <v>1911</v>
      </c>
      <c r="C61">
        <f t="shared" si="1"/>
        <v>1881.0142870587147</v>
      </c>
      <c r="D61">
        <f t="shared" si="0"/>
        <v>899.14298059716646</v>
      </c>
    </row>
    <row r="62" spans="1:4" ht="15.75" thickBot="1" x14ac:dyDescent="0.3">
      <c r="A62" s="1">
        <v>61</v>
      </c>
      <c r="B62" s="2">
        <v>1905</v>
      </c>
      <c r="C62">
        <f t="shared" si="1"/>
        <v>1936.4165704611707</v>
      </c>
      <c r="D62">
        <f t="shared" si="0"/>
        <v>987.00089954170653</v>
      </c>
    </row>
    <row r="63" spans="1:4" ht="15.75" thickBot="1" x14ac:dyDescent="0.3">
      <c r="A63" s="1">
        <v>62</v>
      </c>
      <c r="B63" s="2">
        <v>2039</v>
      </c>
      <c r="C63">
        <f t="shared" si="1"/>
        <v>1992.0657685777508</v>
      </c>
      <c r="D63">
        <f t="shared" si="0"/>
        <v>2202.8220791972481</v>
      </c>
    </row>
    <row r="64" spans="1:4" ht="15.75" thickBot="1" x14ac:dyDescent="0.3">
      <c r="A64" s="1">
        <v>63</v>
      </c>
      <c r="B64" s="2">
        <v>2307</v>
      </c>
      <c r="C64">
        <f t="shared" si="1"/>
        <v>2047.8905460970266</v>
      </c>
      <c r="D64">
        <f t="shared" si="0"/>
        <v>67137.709101897111</v>
      </c>
    </row>
    <row r="65" spans="1:4" ht="15.75" thickBot="1" x14ac:dyDescent="0.3">
      <c r="A65" s="1">
        <v>64</v>
      </c>
      <c r="B65" s="2">
        <v>2840</v>
      </c>
      <c r="C65">
        <f t="shared" si="1"/>
        <v>2103.8171724316362</v>
      </c>
      <c r="D65">
        <f t="shared" si="0"/>
        <v>541965.15560655121</v>
      </c>
    </row>
    <row r="66" spans="1:4" ht="15.75" thickBot="1" x14ac:dyDescent="0.3">
      <c r="A66" s="1">
        <v>65</v>
      </c>
      <c r="B66" s="2">
        <v>2736</v>
      </c>
      <c r="C66">
        <f t="shared" si="1"/>
        <v>2159.7696623164243</v>
      </c>
      <c r="D66">
        <f t="shared" si="0"/>
        <v>332041.40206692769</v>
      </c>
    </row>
    <row r="67" spans="1:4" ht="15.75" thickBot="1" x14ac:dyDescent="0.3">
      <c r="A67" s="1">
        <v>66</v>
      </c>
      <c r="B67" s="2">
        <v>2593</v>
      </c>
      <c r="C67">
        <f t="shared" ref="C67:C130" si="2">$I$1*(EXP(-((A67-$I$2)^2)/(2*$I$3^2)))</f>
        <v>2215.6699282325512</v>
      </c>
      <c r="D67">
        <f t="shared" ref="D67:D130" si="3">(B67-C67)^2</f>
        <v>142377.98306002805</v>
      </c>
    </row>
    <row r="68" spans="1:4" ht="15.75" thickBot="1" x14ac:dyDescent="0.3">
      <c r="A68" s="1">
        <v>67</v>
      </c>
      <c r="B68" s="2">
        <v>2509</v>
      </c>
      <c r="C68">
        <f t="shared" si="2"/>
        <v>2271.4379443366952</v>
      </c>
      <c r="D68">
        <f t="shared" si="3"/>
        <v>56435.730290975138</v>
      </c>
    </row>
    <row r="69" spans="1:4" ht="15.75" thickBot="1" x14ac:dyDescent="0.3">
      <c r="A69" s="1">
        <v>68</v>
      </c>
      <c r="B69" s="2">
        <v>2691</v>
      </c>
      <c r="C69">
        <f t="shared" si="2"/>
        <v>2326.9919215091568</v>
      </c>
      <c r="D69">
        <f t="shared" si="3"/>
        <v>132501.88120659586</v>
      </c>
    </row>
    <row r="70" spans="1:4" ht="15.75" thickBot="1" x14ac:dyDescent="0.3">
      <c r="A70" s="1">
        <v>69</v>
      </c>
      <c r="B70" s="2">
        <v>2532</v>
      </c>
      <c r="C70">
        <f t="shared" si="2"/>
        <v>2382.2484930698215</v>
      </c>
      <c r="D70">
        <f t="shared" si="3"/>
        <v>22425.513827859297</v>
      </c>
    </row>
    <row r="71" spans="1:4" ht="15.75" thickBot="1" x14ac:dyDescent="0.3">
      <c r="A71" s="1">
        <v>70</v>
      </c>
      <c r="B71" s="2">
        <v>2642</v>
      </c>
      <c r="C71">
        <f t="shared" si="2"/>
        <v>2437.1229106468736</v>
      </c>
      <c r="D71">
        <f t="shared" si="3"/>
        <v>41974.621741808936</v>
      </c>
    </row>
    <row r="72" spans="1:4" ht="15.75" thickBot="1" x14ac:dyDescent="0.3">
      <c r="A72" s="1">
        <v>71</v>
      </c>
      <c r="B72" s="2">
        <v>2442</v>
      </c>
      <c r="C72">
        <f t="shared" si="2"/>
        <v>2491.5292496204734</v>
      </c>
      <c r="D72">
        <f t="shared" si="3"/>
        <v>2453.146567967161</v>
      </c>
    </row>
    <row r="73" spans="1:4" ht="15.75" thickBot="1" x14ac:dyDescent="0.3">
      <c r="A73" s="1">
        <v>72</v>
      </c>
      <c r="B73" s="2">
        <v>2399</v>
      </c>
      <c r="C73">
        <f t="shared" si="2"/>
        <v>2545.3806235025522</v>
      </c>
      <c r="D73">
        <f t="shared" si="3"/>
        <v>21427.286936995944</v>
      </c>
    </row>
    <row r="74" spans="1:4" ht="15.75" thickBot="1" x14ac:dyDescent="0.3">
      <c r="A74" s="1">
        <v>73</v>
      </c>
      <c r="B74" s="2">
        <v>2235</v>
      </c>
      <c r="C74">
        <f t="shared" si="2"/>
        <v>2598.5894065550251</v>
      </c>
      <c r="D74">
        <f t="shared" si="3"/>
        <v>132197.25655903533</v>
      </c>
    </row>
    <row r="75" spans="1:4" ht="15.75" thickBot="1" x14ac:dyDescent="0.3">
      <c r="A75" s="1">
        <v>74</v>
      </c>
      <c r="B75" s="2">
        <v>1931</v>
      </c>
      <c r="C75">
        <f t="shared" si="2"/>
        <v>2651.0674638924011</v>
      </c>
      <c r="D75">
        <f t="shared" si="3"/>
        <v>518497.15255643433</v>
      </c>
    </row>
    <row r="76" spans="1:4" ht="15.75" thickBot="1" x14ac:dyDescent="0.3">
      <c r="A76" s="1">
        <v>75</v>
      </c>
      <c r="B76" s="2">
        <v>1815</v>
      </c>
      <c r="C76">
        <f t="shared" si="2"/>
        <v>2702.7263882614448</v>
      </c>
      <c r="D76">
        <f t="shared" si="3"/>
        <v>788058.14041570935</v>
      </c>
    </row>
    <row r="77" spans="1:4" ht="15.75" thickBot="1" x14ac:dyDescent="0.3">
      <c r="A77" s="1">
        <v>76</v>
      </c>
      <c r="B77" s="2">
        <v>1644</v>
      </c>
      <c r="C77">
        <f t="shared" si="2"/>
        <v>2753.477742640579</v>
      </c>
      <c r="D77">
        <f t="shared" si="3"/>
        <v>1230940.8614148349</v>
      </c>
    </row>
    <row r="78" spans="1:4" ht="15.75" thickBot="1" x14ac:dyDescent="0.3">
      <c r="A78" s="1">
        <v>77</v>
      </c>
      <c r="B78" s="2">
        <v>1581</v>
      </c>
      <c r="C78">
        <f t="shared" si="2"/>
        <v>2803.2333077555463</v>
      </c>
      <c r="D78">
        <f t="shared" si="3"/>
        <v>1493854.258587064</v>
      </c>
    </row>
    <row r="79" spans="1:4" ht="15.75" thickBot="1" x14ac:dyDescent="0.3">
      <c r="A79" s="1">
        <v>78</v>
      </c>
      <c r="B79" s="2">
        <v>1618</v>
      </c>
      <c r="C79">
        <f t="shared" si="2"/>
        <v>2851.9053335657773</v>
      </c>
      <c r="D79">
        <f t="shared" si="3"/>
        <v>1522522.3722020721</v>
      </c>
    </row>
    <row r="80" spans="1:4" ht="15.75" thickBot="1" x14ac:dyDescent="0.3">
      <c r="A80" s="1">
        <v>79</v>
      </c>
      <c r="B80" s="2">
        <v>1877</v>
      </c>
      <c r="C80">
        <f t="shared" si="2"/>
        <v>2899.4067937383743</v>
      </c>
      <c r="D80">
        <f t="shared" si="3"/>
        <v>1045315.6518823826</v>
      </c>
    </row>
    <row r="81" spans="1:4" ht="15.75" thickBot="1" x14ac:dyDescent="0.3">
      <c r="A81" s="1">
        <v>80</v>
      </c>
      <c r="B81" s="2">
        <v>1881</v>
      </c>
      <c r="C81">
        <f t="shared" si="2"/>
        <v>2945.6516420938342</v>
      </c>
      <c r="D81">
        <f t="shared" si="3"/>
        <v>1133483.1190130976</v>
      </c>
    </row>
    <row r="82" spans="1:4" ht="15.75" thickBot="1" x14ac:dyDescent="0.3">
      <c r="A82" s="1">
        <v>81</v>
      </c>
      <c r="B82" s="2">
        <v>1869</v>
      </c>
      <c r="C82">
        <f t="shared" si="2"/>
        <v>2990.5550699799951</v>
      </c>
      <c r="D82">
        <f t="shared" si="3"/>
        <v>1257885.7749978318</v>
      </c>
    </row>
    <row r="83" spans="1:4" ht="15.75" thickBot="1" x14ac:dyDescent="0.3">
      <c r="A83" s="1">
        <v>82</v>
      </c>
      <c r="B83" s="2">
        <v>2171</v>
      </c>
      <c r="C83">
        <f t="shared" si="2"/>
        <v>3034.0337635083797</v>
      </c>
      <c r="D83">
        <f t="shared" si="3"/>
        <v>744827.27695543785</v>
      </c>
    </row>
    <row r="84" spans="1:4" ht="15.75" thickBot="1" x14ac:dyDescent="0.3">
      <c r="A84" s="1">
        <v>83</v>
      </c>
      <c r="B84" s="2">
        <v>1975</v>
      </c>
      <c r="C84">
        <f t="shared" si="2"/>
        <v>3076.006159570441</v>
      </c>
      <c r="D84">
        <f t="shared" si="3"/>
        <v>1212214.5634120514</v>
      </c>
    </row>
    <row r="85" spans="1:4" ht="15.75" thickBot="1" x14ac:dyDescent="0.3">
      <c r="A85" s="1">
        <v>84</v>
      </c>
      <c r="B85" s="2">
        <v>2591</v>
      </c>
      <c r="C85">
        <f t="shared" si="2"/>
        <v>3116.392699540283</v>
      </c>
      <c r="D85">
        <f t="shared" si="3"/>
        <v>276037.48873022612</v>
      </c>
    </row>
    <row r="86" spans="1:4" ht="15.75" thickBot="1" x14ac:dyDescent="0.3">
      <c r="A86" s="1">
        <v>85</v>
      </c>
      <c r="B86" s="2">
        <v>3121</v>
      </c>
      <c r="C86">
        <f t="shared" si="2"/>
        <v>3155.1160795655114</v>
      </c>
      <c r="D86">
        <f t="shared" si="3"/>
        <v>1163.9068849203063</v>
      </c>
    </row>
    <row r="87" spans="1:4" ht="15.75" thickBot="1" x14ac:dyDescent="0.3">
      <c r="A87" s="1">
        <v>86</v>
      </c>
      <c r="B87" s="2">
        <v>3045</v>
      </c>
      <c r="C87">
        <f t="shared" si="2"/>
        <v>3192.1014963489733</v>
      </c>
      <c r="D87">
        <f t="shared" si="3"/>
        <v>21638.850228107018</v>
      </c>
    </row>
    <row r="88" spans="1:4" ht="15.75" thickBot="1" x14ac:dyDescent="0.3">
      <c r="A88" s="1">
        <v>87</v>
      </c>
      <c r="B88" s="2">
        <v>3369</v>
      </c>
      <c r="C88">
        <f t="shared" si="2"/>
        <v>3227.2768873314321</v>
      </c>
      <c r="D88">
        <f t="shared" si="3"/>
        <v>20085.44066446758</v>
      </c>
    </row>
    <row r="89" spans="1:4" ht="15.75" thickBot="1" x14ac:dyDescent="0.3">
      <c r="A89" s="1">
        <v>88</v>
      </c>
      <c r="B89" s="2">
        <v>3288</v>
      </c>
      <c r="C89">
        <f t="shared" si="2"/>
        <v>3260.5731641986927</v>
      </c>
      <c r="D89">
        <f t="shared" si="3"/>
        <v>752.23132207187371</v>
      </c>
    </row>
    <row r="90" spans="1:4" ht="15.75" thickBot="1" x14ac:dyDescent="0.3">
      <c r="A90" s="1">
        <v>89</v>
      </c>
      <c r="B90" s="2">
        <v>3717</v>
      </c>
      <c r="C90">
        <f t="shared" si="2"/>
        <v>3291.9244386563291</v>
      </c>
      <c r="D90">
        <f t="shared" si="3"/>
        <v>180689.23285163689</v>
      </c>
    </row>
    <row r="91" spans="1:4" ht="15.75" thickBot="1" x14ac:dyDescent="0.3">
      <c r="A91" s="1">
        <v>90</v>
      </c>
      <c r="B91" s="2">
        <v>3733</v>
      </c>
      <c r="C91">
        <f t="shared" si="2"/>
        <v>3321.2682394409608</v>
      </c>
      <c r="D91">
        <f t="shared" si="3"/>
        <v>169523.04265304602</v>
      </c>
    </row>
    <row r="92" spans="1:4" ht="15.75" thickBot="1" x14ac:dyDescent="0.3">
      <c r="A92" s="1">
        <v>91</v>
      </c>
      <c r="B92" s="2">
        <v>3921</v>
      </c>
      <c r="C92">
        <f t="shared" si="2"/>
        <v>3348.5457195688541</v>
      </c>
      <c r="D92">
        <f t="shared" si="3"/>
        <v>327703.90318394103</v>
      </c>
    </row>
    <row r="93" spans="1:4" ht="15.75" thickBot="1" x14ac:dyDescent="0.3">
      <c r="A93" s="1">
        <v>92</v>
      </c>
      <c r="B93" s="2">
        <v>3366</v>
      </c>
      <c r="C93">
        <f t="shared" si="2"/>
        <v>3373.7018528603367</v>
      </c>
      <c r="D93">
        <f t="shared" si="3"/>
        <v>59.318537482275957</v>
      </c>
    </row>
    <row r="94" spans="1:4" ht="15.75" thickBot="1" x14ac:dyDescent="0.3">
      <c r="A94" s="1">
        <v>93</v>
      </c>
      <c r="B94" s="2">
        <v>4233</v>
      </c>
      <c r="C94">
        <f t="shared" si="2"/>
        <v>3396.6856188219977</v>
      </c>
      <c r="D94">
        <f t="shared" si="3"/>
        <v>699421.74416514498</v>
      </c>
    </row>
    <row r="95" spans="1:4" ht="15.75" thickBot="1" x14ac:dyDescent="0.3">
      <c r="A95" s="1">
        <v>94</v>
      </c>
      <c r="B95" s="2">
        <v>4507</v>
      </c>
      <c r="C95">
        <f t="shared" si="2"/>
        <v>3417.4501750176082</v>
      </c>
      <c r="D95">
        <f t="shared" si="3"/>
        <v>1187118.8211191606</v>
      </c>
    </row>
    <row r="96" spans="1:4" ht="15.75" thickBot="1" x14ac:dyDescent="0.3">
      <c r="A96" s="1">
        <v>95</v>
      </c>
      <c r="B96" s="2">
        <v>4267</v>
      </c>
      <c r="C96">
        <f t="shared" si="2"/>
        <v>3435.9530161129037</v>
      </c>
      <c r="D96">
        <f t="shared" si="3"/>
        <v>690639.08942783973</v>
      </c>
    </row>
    <row r="97" spans="1:4" ht="15.75" thickBot="1" x14ac:dyDescent="0.3">
      <c r="A97" s="1">
        <v>96</v>
      </c>
      <c r="B97" s="2">
        <v>4919</v>
      </c>
      <c r="C97">
        <f t="shared" si="2"/>
        <v>3452.1561188385544</v>
      </c>
      <c r="D97">
        <f t="shared" si="3"/>
        <v>2151630.9717007731</v>
      </c>
    </row>
    <row r="98" spans="1:4" ht="15.75" thickBot="1" x14ac:dyDescent="0.3">
      <c r="A98" s="1">
        <v>97</v>
      </c>
      <c r="B98" s="2">
        <v>4757</v>
      </c>
      <c r="C98">
        <f t="shared" si="2"/>
        <v>3466.0260721794284</v>
      </c>
      <c r="D98">
        <f t="shared" si="3"/>
        <v>1666613.6823124744</v>
      </c>
    </row>
    <row r="99" spans="1:4" ht="15.75" thickBot="1" x14ac:dyDescent="0.3">
      <c r="A99" s="1">
        <v>98</v>
      </c>
      <c r="B99" s="2">
        <v>4301</v>
      </c>
      <c r="C99">
        <f t="shared" si="2"/>
        <v>3477.5341921662693</v>
      </c>
      <c r="D99">
        <f t="shared" si="3"/>
        <v>678095.93667125865</v>
      </c>
    </row>
    <row r="100" spans="1:4" ht="15.75" thickBot="1" x14ac:dyDescent="0.3">
      <c r="A100" s="1">
        <v>99</v>
      </c>
      <c r="B100" s="2">
        <v>3941</v>
      </c>
      <c r="C100">
        <f t="shared" si="2"/>
        <v>3486.6566207177993</v>
      </c>
      <c r="D100">
        <f t="shared" si="3"/>
        <v>206427.90629756963</v>
      </c>
    </row>
    <row r="101" spans="1:4" ht="15.75" thickBot="1" x14ac:dyDescent="0.3">
      <c r="A101" s="1">
        <v>100</v>
      </c>
      <c r="B101" s="2">
        <v>3379</v>
      </c>
      <c r="C101">
        <f t="shared" si="2"/>
        <v>3493.3744080565143</v>
      </c>
      <c r="D101">
        <f t="shared" si="3"/>
        <v>13081.505218278046</v>
      </c>
    </row>
    <row r="102" spans="1:4" ht="15.75" thickBot="1" x14ac:dyDescent="0.3">
      <c r="A102" s="1">
        <v>101</v>
      </c>
      <c r="B102" s="2">
        <v>3393</v>
      </c>
      <c r="C102">
        <f t="shared" si="2"/>
        <v>3497.6735782997034</v>
      </c>
      <c r="D102">
        <f t="shared" si="3"/>
        <v>10956.557994064144</v>
      </c>
    </row>
    <row r="103" spans="1:4" ht="15.75" thickBot="1" x14ac:dyDescent="0.3">
      <c r="A103" s="1">
        <v>102</v>
      </c>
      <c r="B103" s="2">
        <v>3139</v>
      </c>
      <c r="C103">
        <f t="shared" si="2"/>
        <v>3499.5451779079144</v>
      </c>
      <c r="D103">
        <f t="shared" si="3"/>
        <v>129992.82531264966</v>
      </c>
    </row>
    <row r="104" spans="1:4" ht="15.75" thickBot="1" x14ac:dyDescent="0.3">
      <c r="A104" s="1">
        <v>103</v>
      </c>
      <c r="B104" s="2">
        <v>3123</v>
      </c>
      <c r="C104">
        <f t="shared" si="2"/>
        <v>3498.9853067557979</v>
      </c>
      <c r="D104">
        <f t="shared" si="3"/>
        <v>141364.95089625142</v>
      </c>
    </row>
    <row r="105" spans="1:4" ht="15.75" thickBot="1" x14ac:dyDescent="0.3">
      <c r="A105" s="1">
        <v>104</v>
      </c>
      <c r="B105" s="2">
        <v>3372</v>
      </c>
      <c r="C105">
        <f t="shared" si="2"/>
        <v>3495.9951316744</v>
      </c>
      <c r="D105">
        <f t="shared" si="3"/>
        <v>15374.792678951793</v>
      </c>
    </row>
    <row r="106" spans="1:4" ht="15.75" thickBot="1" x14ac:dyDescent="0.3">
      <c r="A106" s="1">
        <v>105</v>
      </c>
      <c r="B106" s="2">
        <v>3938</v>
      </c>
      <c r="C106">
        <f t="shared" si="2"/>
        <v>3490.5808823991069</v>
      </c>
      <c r="D106">
        <f t="shared" si="3"/>
        <v>200183.86679476177</v>
      </c>
    </row>
    <row r="107" spans="1:4" ht="15.75" thickBot="1" x14ac:dyDescent="0.3">
      <c r="A107" s="1">
        <v>106</v>
      </c>
      <c r="B107" s="2">
        <v>3927</v>
      </c>
      <c r="C107">
        <f t="shared" si="2"/>
        <v>3482.7538299429143</v>
      </c>
      <c r="D107">
        <f t="shared" si="3"/>
        <v>197354.65961038909</v>
      </c>
    </row>
    <row r="108" spans="1:4" ht="15.75" thickBot="1" x14ac:dyDescent="0.3">
      <c r="A108" s="1">
        <v>107</v>
      </c>
      <c r="B108" s="2">
        <v>3989</v>
      </c>
      <c r="C108">
        <f t="shared" si="2"/>
        <v>3472.5302475001276</v>
      </c>
      <c r="D108">
        <f t="shared" si="3"/>
        <v>266741.00524727942</v>
      </c>
    </row>
    <row r="109" spans="1:4" ht="15.75" thickBot="1" x14ac:dyDescent="0.3">
      <c r="A109" s="1">
        <v>108</v>
      </c>
      <c r="B109" s="2">
        <v>3943</v>
      </c>
      <c r="C109">
        <f t="shared" si="2"/>
        <v>3459.931354070291</v>
      </c>
      <c r="D109">
        <f t="shared" si="3"/>
        <v>233355.31668036254</v>
      </c>
    </row>
    <row r="110" spans="1:4" ht="15.75" thickBot="1" x14ac:dyDescent="0.3">
      <c r="A110" s="1">
        <v>109</v>
      </c>
      <c r="B110" s="2">
        <v>4387</v>
      </c>
      <c r="C110">
        <f t="shared" si="2"/>
        <v>3444.9832410757285</v>
      </c>
      <c r="D110">
        <f t="shared" si="3"/>
        <v>887395.57409418898</v>
      </c>
    </row>
    <row r="111" spans="1:4" ht="15.75" thickBot="1" x14ac:dyDescent="0.3">
      <c r="A111" s="1">
        <v>110</v>
      </c>
      <c r="B111" s="2">
        <v>3402</v>
      </c>
      <c r="C111">
        <f t="shared" si="2"/>
        <v>3427.7167823278942</v>
      </c>
      <c r="D111">
        <f t="shared" si="3"/>
        <v>661.35289330029036</v>
      </c>
    </row>
    <row r="112" spans="1:4" ht="15.75" thickBot="1" x14ac:dyDescent="0.3">
      <c r="A112" s="1">
        <v>111</v>
      </c>
      <c r="B112" s="2">
        <v>3383</v>
      </c>
      <c r="C112">
        <f t="shared" si="2"/>
        <v>3408.1675277773752</v>
      </c>
      <c r="D112">
        <f t="shared" si="3"/>
        <v>633.40445442495218</v>
      </c>
    </row>
    <row r="113" spans="1:4" ht="15.75" thickBot="1" x14ac:dyDescent="0.3">
      <c r="A113" s="1">
        <v>112</v>
      </c>
      <c r="B113" s="2">
        <v>4193</v>
      </c>
      <c r="C113">
        <f t="shared" si="2"/>
        <v>3386.3755815593381</v>
      </c>
      <c r="D113">
        <f t="shared" si="3"/>
        <v>650642.952424736</v>
      </c>
    </row>
    <row r="114" spans="1:4" ht="15.75" thickBot="1" x14ac:dyDescent="0.3">
      <c r="A114" s="1">
        <v>113</v>
      </c>
      <c r="B114" s="2">
        <v>4128</v>
      </c>
      <c r="C114">
        <f t="shared" si="2"/>
        <v>3362.3854649199452</v>
      </c>
      <c r="D114">
        <f t="shared" si="3"/>
        <v>586165.6163258485</v>
      </c>
    </row>
    <row r="115" spans="1:4" ht="15.75" thickBot="1" x14ac:dyDescent="0.3">
      <c r="A115" s="1">
        <v>114</v>
      </c>
      <c r="B115" s="2">
        <v>3580</v>
      </c>
      <c r="C115">
        <f t="shared" si="2"/>
        <v>3336.2459646794478</v>
      </c>
      <c r="D115">
        <f t="shared" si="3"/>
        <v>59416.029735053031</v>
      </c>
    </row>
    <row r="116" spans="1:4" ht="15.75" thickBot="1" x14ac:dyDescent="0.3">
      <c r="A116" s="1">
        <v>115</v>
      </c>
      <c r="B116" s="2">
        <v>4207</v>
      </c>
      <c r="C116">
        <f t="shared" si="2"/>
        <v>3308.0099679537725</v>
      </c>
      <c r="D116">
        <f t="shared" si="3"/>
        <v>808183.07771847711</v>
      </c>
    </row>
    <row r="117" spans="1:4" ht="15.75" thickBot="1" x14ac:dyDescent="0.3">
      <c r="A117" s="1">
        <v>116</v>
      </c>
      <c r="B117" s="2">
        <v>3392</v>
      </c>
      <c r="C117">
        <f t="shared" si="2"/>
        <v>3277.7342839181133</v>
      </c>
      <c r="D117">
        <f t="shared" si="3"/>
        <v>13056.653871706339</v>
      </c>
    </row>
    <row r="118" spans="1:4" ht="15.75" thickBot="1" x14ac:dyDescent="0.3">
      <c r="A118" s="1">
        <v>117</v>
      </c>
      <c r="B118" s="2">
        <v>3036</v>
      </c>
      <c r="C118">
        <f t="shared" si="2"/>
        <v>3245.479453452986</v>
      </c>
      <c r="D118">
        <f t="shared" si="3"/>
        <v>43881.641418961743</v>
      </c>
    </row>
    <row r="119" spans="1:4" ht="15.75" thickBot="1" x14ac:dyDescent="0.3">
      <c r="A119" s="1">
        <v>118</v>
      </c>
      <c r="B119" s="2">
        <v>3183</v>
      </c>
      <c r="C119">
        <f t="shared" si="2"/>
        <v>3211.3095475650189</v>
      </c>
      <c r="D119">
        <f t="shared" si="3"/>
        <v>801.43048333606612</v>
      </c>
    </row>
    <row r="120" spans="1:4" ht="15.75" thickBot="1" x14ac:dyDescent="0.3">
      <c r="A120" s="1">
        <v>119</v>
      </c>
      <c r="B120" s="2">
        <v>3159</v>
      </c>
      <c r="C120">
        <f t="shared" si="2"/>
        <v>3175.2919555212393</v>
      </c>
      <c r="D120">
        <f t="shared" si="3"/>
        <v>265.42781470603933</v>
      </c>
    </row>
    <row r="121" spans="1:4" ht="15.75" thickBot="1" x14ac:dyDescent="0.3">
      <c r="A121" s="1">
        <v>120</v>
      </c>
      <c r="B121" s="2">
        <v>2994</v>
      </c>
      <c r="C121">
        <f t="shared" si="2"/>
        <v>3137.4971636764394</v>
      </c>
      <c r="D121">
        <f t="shared" si="3"/>
        <v>20591.435983182844</v>
      </c>
    </row>
    <row r="122" spans="1:4" ht="15.75" thickBot="1" x14ac:dyDescent="0.3">
      <c r="A122" s="1">
        <v>121</v>
      </c>
      <c r="B122" s="2">
        <v>2779</v>
      </c>
      <c r="C122">
        <f t="shared" si="2"/>
        <v>3097.9985260082599</v>
      </c>
      <c r="D122">
        <f t="shared" si="3"/>
        <v>101760.05959544246</v>
      </c>
    </row>
    <row r="123" spans="1:4" ht="15.75" thickBot="1" x14ac:dyDescent="0.3">
      <c r="A123" s="1">
        <v>122</v>
      </c>
      <c r="B123" s="2">
        <v>2852</v>
      </c>
      <c r="C123">
        <f t="shared" si="2"/>
        <v>3056.8720274036696</v>
      </c>
      <c r="D123">
        <f t="shared" si="3"/>
        <v>41972.547612489929</v>
      </c>
    </row>
    <row r="124" spans="1:4" ht="15.75" thickBot="1" x14ac:dyDescent="0.3">
      <c r="A124" s="1">
        <v>123</v>
      </c>
      <c r="B124" s="2">
        <v>2692</v>
      </c>
      <c r="C124">
        <f t="shared" si="2"/>
        <v>3014.1960407634988</v>
      </c>
      <c r="D124">
        <f t="shared" si="3"/>
        <v>103810.28868367417</v>
      </c>
    </row>
    <row r="125" spans="1:4" ht="15.75" thickBot="1" x14ac:dyDescent="0.3">
      <c r="A125" s="1">
        <v>124</v>
      </c>
      <c r="B125" s="2">
        <v>2671</v>
      </c>
      <c r="C125">
        <f t="shared" si="2"/>
        <v>2970.0510790084872</v>
      </c>
      <c r="D125">
        <f t="shared" si="3"/>
        <v>89431.547856140489</v>
      </c>
    </row>
    <row r="126" spans="1:4" ht="15.75" thickBot="1" x14ac:dyDescent="0.3">
      <c r="A126" s="1">
        <v>125</v>
      </c>
      <c r="B126" s="2">
        <v>2764</v>
      </c>
      <c r="C126">
        <f t="shared" si="2"/>
        <v>2924.5195430809144</v>
      </c>
      <c r="D126">
        <f t="shared" si="3"/>
        <v>25766.523710905549</v>
      </c>
    </row>
    <row r="127" spans="1:4" ht="15.75" thickBot="1" x14ac:dyDescent="0.3">
      <c r="A127" s="1">
        <v>126</v>
      </c>
      <c r="B127" s="2">
        <v>2613</v>
      </c>
      <c r="C127">
        <f t="shared" si="2"/>
        <v>2877.6854670403318</v>
      </c>
      <c r="D127">
        <f t="shared" si="3"/>
        <v>70058.396462358563</v>
      </c>
    </row>
    <row r="128" spans="1:4" ht="15.75" thickBot="1" x14ac:dyDescent="0.3">
      <c r="A128" s="1">
        <v>127</v>
      </c>
      <c r="B128" s="2">
        <v>2565</v>
      </c>
      <c r="C128">
        <f t="shared" si="2"/>
        <v>2829.6342613502175</v>
      </c>
      <c r="D128">
        <f t="shared" si="3"/>
        <v>70031.292280375201</v>
      </c>
    </row>
    <row r="129" spans="1:4" ht="15.75" thickBot="1" x14ac:dyDescent="0.3">
      <c r="A129" s="1">
        <v>128</v>
      </c>
      <c r="B129" s="2">
        <v>2504</v>
      </c>
      <c r="C129">
        <f t="shared" si="2"/>
        <v>2780.4524554446843</v>
      </c>
      <c r="D129">
        <f t="shared" si="3"/>
        <v>76425.960121395183</v>
      </c>
    </row>
    <row r="130" spans="1:4" ht="15.75" thickBot="1" x14ac:dyDescent="0.3">
      <c r="A130" s="1">
        <v>129</v>
      </c>
      <c r="B130" s="2">
        <v>2429</v>
      </c>
      <c r="C130">
        <f t="shared" si="2"/>
        <v>2730.2274406507613</v>
      </c>
      <c r="D130">
        <f t="shared" si="3"/>
        <v>90737.971001007929</v>
      </c>
    </row>
    <row r="131" spans="1:4" ht="15.75" thickBot="1" x14ac:dyDescent="0.3">
      <c r="A131" s="1">
        <v>130</v>
      </c>
      <c r="B131" s="2">
        <v>2476</v>
      </c>
      <c r="C131">
        <f t="shared" ref="C131:C194" si="4">$I$1*(EXP(-((A131-$I$2)^2)/(2*$I$3^2)))</f>
        <v>2679.0472145224967</v>
      </c>
      <c r="D131">
        <f t="shared" ref="D131:D194" si="5">(B131-C131)^2</f>
        <v>41228.171325344789</v>
      </c>
    </row>
    <row r="132" spans="1:4" ht="15.75" thickBot="1" x14ac:dyDescent="0.3">
      <c r="A132" s="1">
        <v>131</v>
      </c>
      <c r="B132" s="2">
        <v>2331</v>
      </c>
      <c r="C132">
        <f t="shared" si="4"/>
        <v>2627.0001276183057</v>
      </c>
      <c r="D132">
        <f t="shared" si="5"/>
        <v>87616.07555005324</v>
      </c>
    </row>
    <row r="133" spans="1:4" ht="15.75" thickBot="1" x14ac:dyDescent="0.3">
      <c r="A133" s="1">
        <v>132</v>
      </c>
      <c r="B133" s="2">
        <v>2238</v>
      </c>
      <c r="C133">
        <f t="shared" si="4"/>
        <v>2574.1746337229788</v>
      </c>
      <c r="D133">
        <f t="shared" si="5"/>
        <v>113013.38435877896</v>
      </c>
    </row>
    <row r="134" spans="1:4" ht="15.75" thickBot="1" x14ac:dyDescent="0.3">
      <c r="A134" s="1">
        <v>133</v>
      </c>
      <c r="B134" s="2">
        <v>2378</v>
      </c>
      <c r="C134">
        <f t="shared" si="4"/>
        <v>2520.6590444807171</v>
      </c>
      <c r="D134">
        <f t="shared" si="5"/>
        <v>20351.60297215121</v>
      </c>
    </row>
    <row r="135" spans="1:4" ht="15.75" thickBot="1" x14ac:dyDescent="0.3">
      <c r="A135" s="1">
        <v>134</v>
      </c>
      <c r="B135" s="2">
        <v>2201</v>
      </c>
      <c r="C135">
        <f t="shared" si="4"/>
        <v>2466.5412893659282</v>
      </c>
      <c r="D135">
        <f t="shared" si="5"/>
        <v>70512.176358119585</v>
      </c>
    </row>
    <row r="136" spans="1:4" ht="15.75" thickBot="1" x14ac:dyDescent="0.3">
      <c r="A136" s="1">
        <v>135</v>
      </c>
      <c r="B136" s="2">
        <v>1968</v>
      </c>
      <c r="C136">
        <f t="shared" si="4"/>
        <v>2411.9086818744831</v>
      </c>
      <c r="D136">
        <f t="shared" si="5"/>
        <v>197054.91784354107</v>
      </c>
    </row>
    <row r="137" spans="1:4" ht="15.75" thickBot="1" x14ac:dyDescent="0.3">
      <c r="A137" s="1">
        <v>136</v>
      </c>
      <c r="B137" s="2">
        <v>1993</v>
      </c>
      <c r="C137">
        <f t="shared" si="4"/>
        <v>2356.8476927701918</v>
      </c>
      <c r="D137">
        <f t="shared" si="5"/>
        <v>132385.14353419185</v>
      </c>
    </row>
    <row r="138" spans="1:4" ht="15.75" thickBot="1" x14ac:dyDescent="0.3">
      <c r="A138" s="1">
        <v>137</v>
      </c>
      <c r="B138" s="2">
        <v>1897</v>
      </c>
      <c r="C138">
        <f t="shared" si="4"/>
        <v>2301.4437311696806</v>
      </c>
      <c r="D138">
        <f t="shared" si="5"/>
        <v>163574.7316824529</v>
      </c>
    </row>
    <row r="139" spans="1:4" ht="15.75" thickBot="1" x14ac:dyDescent="0.3">
      <c r="A139" s="1">
        <v>138</v>
      </c>
      <c r="B139" s="2">
        <v>1759</v>
      </c>
      <c r="C139">
        <f t="shared" si="4"/>
        <v>2245.7809341941097</v>
      </c>
      <c r="D139">
        <f t="shared" si="5"/>
        <v>236955.67789489016</v>
      </c>
    </row>
    <row r="140" spans="1:4" ht="15.75" thickBot="1" x14ac:dyDescent="0.3">
      <c r="A140" s="1">
        <v>139</v>
      </c>
      <c r="B140" s="2">
        <v>1643</v>
      </c>
      <c r="C140">
        <f t="shared" si="4"/>
        <v>2189.9419658586144</v>
      </c>
      <c r="D140">
        <f t="shared" si="5"/>
        <v>299145.51401728566</v>
      </c>
    </row>
    <row r="141" spans="1:4" ht="15.75" thickBot="1" x14ac:dyDescent="0.3">
      <c r="A141" s="1">
        <v>140</v>
      </c>
      <c r="B141" s="2">
        <v>1672</v>
      </c>
      <c r="C141">
        <f t="shared" si="4"/>
        <v>2134.0078258104554</v>
      </c>
      <c r="D141">
        <f t="shared" si="5"/>
        <v>213451.23111010413</v>
      </c>
    </row>
    <row r="142" spans="1:4" ht="15.75" thickBot="1" x14ac:dyDescent="0.3">
      <c r="A142" s="1">
        <v>141</v>
      </c>
      <c r="B142" s="2">
        <v>1573</v>
      </c>
      <c r="C142">
        <f t="shared" si="4"/>
        <v>2078.0576684649759</v>
      </c>
      <c r="D142">
        <f t="shared" si="5"/>
        <v>255083.24847527751</v>
      </c>
    </row>
    <row r="143" spans="1:4" ht="15.75" thickBot="1" x14ac:dyDescent="0.3">
      <c r="A143" s="1">
        <v>142</v>
      </c>
      <c r="B143" s="2">
        <v>1357</v>
      </c>
      <c r="C143">
        <f t="shared" si="4"/>
        <v>2022.1686330251207</v>
      </c>
      <c r="D143">
        <f t="shared" si="5"/>
        <v>442449.31036050769</v>
      </c>
    </row>
    <row r="144" spans="1:4" ht="15.75" thickBot="1" x14ac:dyDescent="0.3">
      <c r="A144" s="1">
        <v>143</v>
      </c>
      <c r="B144" s="2">
        <v>1258</v>
      </c>
      <c r="C144">
        <f t="shared" si="4"/>
        <v>1966.4156848057762</v>
      </c>
      <c r="D144">
        <f t="shared" si="5"/>
        <v>501852.78247883689</v>
      </c>
    </row>
    <row r="145" spans="1:4" ht="15.75" thickBot="1" x14ac:dyDescent="0.3">
      <c r="A145" s="1">
        <v>144</v>
      </c>
      <c r="B145" s="2">
        <v>1342</v>
      </c>
      <c r="C145">
        <f t="shared" si="4"/>
        <v>1910.8714682190714</v>
      </c>
      <c r="D145">
        <f t="shared" si="5"/>
        <v>323614.74735372199</v>
      </c>
    </row>
    <row r="146" spans="1:4" ht="15.75" thickBot="1" x14ac:dyDescent="0.3">
      <c r="A146" s="1">
        <v>145</v>
      </c>
      <c r="B146" s="2">
        <v>1389</v>
      </c>
      <c r="C146">
        <f t="shared" si="4"/>
        <v>1855.6061717114108</v>
      </c>
      <c r="D146">
        <f t="shared" si="5"/>
        <v>217721.31947917855</v>
      </c>
    </row>
    <row r="147" spans="1:4" ht="15.75" thickBot="1" x14ac:dyDescent="0.3">
      <c r="A147" s="1">
        <v>146</v>
      </c>
      <c r="B147" s="2">
        <v>1402</v>
      </c>
      <c r="C147">
        <f t="shared" si="4"/>
        <v>1800.6874048777829</v>
      </c>
      <c r="D147">
        <f t="shared" si="5"/>
        <v>158951.64680818119</v>
      </c>
    </row>
    <row r="148" spans="1:4" ht="15.75" thickBot="1" x14ac:dyDescent="0.3">
      <c r="A148" s="1">
        <v>147</v>
      </c>
      <c r="B148" s="2">
        <v>1567</v>
      </c>
      <c r="C148">
        <f t="shared" si="4"/>
        <v>1746.1800879142529</v>
      </c>
      <c r="D148">
        <f t="shared" si="5"/>
        <v>32105.503904959402</v>
      </c>
    </row>
    <row r="149" spans="1:4" ht="15.75" thickBot="1" x14ac:dyDescent="0.3">
      <c r="A149" s="1">
        <v>148</v>
      </c>
      <c r="B149" s="2">
        <v>1469</v>
      </c>
      <c r="C149">
        <f t="shared" si="4"/>
        <v>1692.1463535058315</v>
      </c>
      <c r="D149">
        <f t="shared" si="5"/>
        <v>49794.295082949509</v>
      </c>
    </row>
    <row r="150" spans="1:4" ht="15.75" thickBot="1" x14ac:dyDescent="0.3">
      <c r="A150" s="1">
        <v>149</v>
      </c>
      <c r="B150" s="2">
        <v>1428</v>
      </c>
      <c r="C150">
        <f t="shared" si="4"/>
        <v>1638.6454611845243</v>
      </c>
      <c r="D150">
        <f t="shared" si="5"/>
        <v>44371.510317640917</v>
      </c>
    </row>
    <row r="151" spans="1:4" ht="15.75" thickBot="1" x14ac:dyDescent="0.3">
      <c r="A151" s="1">
        <v>150</v>
      </c>
      <c r="B151" s="2">
        <v>1257</v>
      </c>
      <c r="C151">
        <f t="shared" si="4"/>
        <v>1585.7337241316218</v>
      </c>
      <c r="D151">
        <f t="shared" si="5"/>
        <v>108065.86138144521</v>
      </c>
    </row>
    <row r="152" spans="1:4" ht="15.75" thickBot="1" x14ac:dyDescent="0.3">
      <c r="A152" s="1">
        <v>151</v>
      </c>
      <c r="B152" s="2">
        <v>1521</v>
      </c>
      <c r="C152">
        <f t="shared" si="4"/>
        <v>1533.4644483395259</v>
      </c>
      <c r="D152">
        <f t="shared" si="5"/>
        <v>155.36247240871035</v>
      </c>
    </row>
    <row r="153" spans="1:4" ht="15.75" thickBot="1" x14ac:dyDescent="0.3">
      <c r="A153" s="1">
        <v>152</v>
      </c>
      <c r="B153" s="2">
        <v>1569</v>
      </c>
      <c r="C153">
        <f t="shared" si="4"/>
        <v>1481.8878839919391</v>
      </c>
      <c r="D153">
        <f t="shared" si="5"/>
        <v>7588.5207554018543</v>
      </c>
    </row>
    <row r="154" spans="1:4" ht="15.75" thickBot="1" x14ac:dyDescent="0.3">
      <c r="A154" s="1">
        <v>153</v>
      </c>
      <c r="B154" s="2">
        <v>1482</v>
      </c>
      <c r="C154">
        <f t="shared" si="4"/>
        <v>1431.0511888673038</v>
      </c>
      <c r="D154">
        <f t="shared" si="5"/>
        <v>2595.7813558351445</v>
      </c>
    </row>
    <row r="155" spans="1:4" ht="15.75" thickBot="1" x14ac:dyDescent="0.3">
      <c r="A155" s="1">
        <v>154</v>
      </c>
      <c r="B155" s="2">
        <v>1383</v>
      </c>
      <c r="C155">
        <f t="shared" si="4"/>
        <v>1380.9984035192765</v>
      </c>
      <c r="D155">
        <f t="shared" si="5"/>
        <v>4.0063884716446694</v>
      </c>
    </row>
    <row r="156" spans="1:4" ht="15.75" thickBot="1" x14ac:dyDescent="0.3">
      <c r="A156" s="1">
        <v>155</v>
      </c>
      <c r="B156" s="2">
        <v>1413</v>
      </c>
      <c r="C156">
        <f t="shared" si="4"/>
        <v>1331.7704379399254</v>
      </c>
      <c r="D156">
        <f t="shared" si="5"/>
        <v>6598.2417524715129</v>
      </c>
    </row>
    <row r="157" spans="1:4" ht="15.75" thickBot="1" x14ac:dyDescent="0.3">
      <c r="A157" s="1">
        <v>156</v>
      </c>
      <c r="B157" s="2">
        <v>1227</v>
      </c>
      <c r="C157">
        <f t="shared" si="4"/>
        <v>1283.4050693664763</v>
      </c>
      <c r="D157">
        <f t="shared" si="5"/>
        <v>3181.5318502369978</v>
      </c>
    </row>
    <row r="158" spans="1:4" ht="15.75" thickBot="1" x14ac:dyDescent="0.3">
      <c r="A158" s="1">
        <v>157</v>
      </c>
      <c r="B158" s="2">
        <v>1372</v>
      </c>
      <c r="C158">
        <f t="shared" si="4"/>
        <v>1235.9369508509592</v>
      </c>
      <c r="D158">
        <f t="shared" si="5"/>
        <v>18513.153343734295</v>
      </c>
    </row>
    <row r="159" spans="1:4" ht="15.75" thickBot="1" x14ac:dyDescent="0.3">
      <c r="A159" s="1">
        <v>158</v>
      </c>
      <c r="B159" s="2">
        <v>1409</v>
      </c>
      <c r="C159">
        <f t="shared" si="4"/>
        <v>1189.3976301741586</v>
      </c>
      <c r="D159">
        <f t="shared" si="5"/>
        <v>48225.200833125607</v>
      </c>
    </row>
    <row r="160" spans="1:4" ht="15.75" thickBot="1" x14ac:dyDescent="0.3">
      <c r="A160" s="1">
        <v>159</v>
      </c>
      <c r="B160" s="2">
        <v>1363</v>
      </c>
      <c r="C160">
        <f t="shared" si="4"/>
        <v>1143.8155786509597</v>
      </c>
      <c r="D160">
        <f t="shared" si="5"/>
        <v>48041.810562113656</v>
      </c>
    </row>
    <row r="161" spans="1:4" ht="15.75" thickBot="1" x14ac:dyDescent="0.3">
      <c r="A161" s="1">
        <v>160</v>
      </c>
      <c r="B161" s="2">
        <v>1287</v>
      </c>
      <c r="C161">
        <f t="shared" si="4"/>
        <v>1099.2162293435824</v>
      </c>
      <c r="D161">
        <f t="shared" si="5"/>
        <v>35262.744521942033</v>
      </c>
    </row>
    <row r="162" spans="1:4" ht="15.75" thickBot="1" x14ac:dyDescent="0.3">
      <c r="A162" s="1">
        <v>161</v>
      </c>
      <c r="B162" s="2">
        <v>1213</v>
      </c>
      <c r="C162">
        <f t="shared" si="4"/>
        <v>1055.622024172369</v>
      </c>
      <c r="D162">
        <f t="shared" si="5"/>
        <v>24767.827275602394</v>
      </c>
    </row>
    <row r="163" spans="1:4" ht="15.75" thickBot="1" x14ac:dyDescent="0.3">
      <c r="A163" s="1">
        <v>162</v>
      </c>
      <c r="B163" s="2">
        <v>1184</v>
      </c>
      <c r="C163">
        <f t="shared" si="4"/>
        <v>1013.0524693907444</v>
      </c>
      <c r="D163">
        <f t="shared" si="5"/>
        <v>29223.058221402393</v>
      </c>
    </row>
    <row r="164" spans="1:4" ht="15.75" thickBot="1" x14ac:dyDescent="0.3">
      <c r="A164" s="1">
        <v>163</v>
      </c>
      <c r="B164" s="2">
        <v>1109</v>
      </c>
      <c r="C164">
        <f t="shared" si="4"/>
        <v>971.52419887172857</v>
      </c>
      <c r="D164">
        <f t="shared" si="5"/>
        <v>18899.595895860035</v>
      </c>
    </row>
    <row r="165" spans="1:4" ht="15.75" thickBot="1" x14ac:dyDescent="0.3">
      <c r="A165" s="1">
        <v>164</v>
      </c>
      <c r="B165" s="2">
        <v>1175</v>
      </c>
      <c r="C165">
        <f t="shared" si="4"/>
        <v>931.05104463786927</v>
      </c>
      <c r="D165">
        <f t="shared" si="5"/>
        <v>59511.092822274855</v>
      </c>
    </row>
    <row r="166" spans="1:4" ht="15.75" thickBot="1" x14ac:dyDescent="0.3">
      <c r="A166" s="1">
        <v>165</v>
      </c>
      <c r="B166" s="2">
        <v>1114</v>
      </c>
      <c r="C166">
        <f t="shared" si="4"/>
        <v>891.64411405469798</v>
      </c>
      <c r="D166">
        <f t="shared" si="5"/>
        <v>49442.140014520162</v>
      </c>
    </row>
    <row r="167" spans="1:4" ht="15.75" thickBot="1" x14ac:dyDescent="0.3">
      <c r="A167" s="1">
        <v>166</v>
      </c>
      <c r="B167" s="2">
        <v>1068</v>
      </c>
      <c r="C167">
        <f t="shared" si="4"/>
        <v>853.31187309963923</v>
      </c>
      <c r="D167">
        <f t="shared" si="5"/>
        <v>46090.991831985411</v>
      </c>
    </row>
    <row r="168" spans="1:4" ht="15.75" thickBot="1" x14ac:dyDescent="0.3">
      <c r="A168" s="1">
        <v>167</v>
      </c>
      <c r="B168" s="2">
        <v>1019</v>
      </c>
      <c r="C168">
        <f t="shared" si="4"/>
        <v>816.06023511369449</v>
      </c>
      <c r="D168">
        <f t="shared" si="5"/>
        <v>41184.54817210896</v>
      </c>
    </row>
    <row r="169" spans="1:4" ht="15.75" thickBot="1" x14ac:dyDescent="0.3">
      <c r="A169" s="1">
        <v>168</v>
      </c>
      <c r="B169" s="2">
        <v>1069</v>
      </c>
      <c r="C169">
        <f t="shared" si="4"/>
        <v>779.89265444200441</v>
      </c>
      <c r="D169">
        <f t="shared" si="5"/>
        <v>83583.057255590276</v>
      </c>
    </row>
    <row r="170" spans="1:4" ht="15.75" thickBot="1" x14ac:dyDescent="0.3">
      <c r="A170" s="1">
        <v>169</v>
      </c>
      <c r="B170" s="2">
        <v>987</v>
      </c>
      <c r="C170">
        <f t="shared" si="4"/>
        <v>744.81022437147146</v>
      </c>
      <c r="D170">
        <f t="shared" si="5"/>
        <v>58655.887418996994</v>
      </c>
    </row>
    <row r="171" spans="1:4" ht="15.75" thickBot="1" x14ac:dyDescent="0.3">
      <c r="A171" s="1">
        <v>170</v>
      </c>
      <c r="B171" s="2">
        <v>910</v>
      </c>
      <c r="C171">
        <f t="shared" si="4"/>
        <v>710.81177877882646</v>
      </c>
      <c r="D171">
        <f t="shared" si="5"/>
        <v>39675.947473255168</v>
      </c>
    </row>
    <row r="172" spans="1:4" ht="15.75" thickBot="1" x14ac:dyDescent="0.3">
      <c r="A172" s="1">
        <v>171</v>
      </c>
      <c r="B172" s="2">
        <v>951</v>
      </c>
      <c r="C172">
        <f t="shared" si="4"/>
        <v>677.89399691066876</v>
      </c>
      <c r="D172">
        <f t="shared" si="5"/>
        <v>74586.888923429811</v>
      </c>
    </row>
    <row r="173" spans="1:4" ht="15.75" thickBot="1" x14ac:dyDescent="0.3">
      <c r="A173" s="1">
        <v>172</v>
      </c>
      <c r="B173" s="2">
        <v>898</v>
      </c>
      <c r="C173">
        <f t="shared" si="4"/>
        <v>646.05151072796866</v>
      </c>
      <c r="D173">
        <f t="shared" si="5"/>
        <v>63478.041246458888</v>
      </c>
    </row>
    <row r="174" spans="1:4" ht="15.75" thickBot="1" x14ac:dyDescent="0.3">
      <c r="A174" s="1">
        <v>173</v>
      </c>
      <c r="B174" s="2">
        <v>816</v>
      </c>
      <c r="C174">
        <f t="shared" si="4"/>
        <v>615.2770142610284</v>
      </c>
      <c r="D174">
        <f t="shared" si="5"/>
        <v>40289.717003967395</v>
      </c>
    </row>
    <row r="175" spans="1:4" ht="15.75" thickBot="1" x14ac:dyDescent="0.3">
      <c r="A175" s="1">
        <v>174</v>
      </c>
      <c r="B175" s="2">
        <v>833</v>
      </c>
      <c r="C175">
        <f t="shared" si="4"/>
        <v>585.56137443682508</v>
      </c>
      <c r="D175">
        <f t="shared" si="5"/>
        <v>61225.873420593081</v>
      </c>
    </row>
    <row r="176" spans="1:4" ht="15.75" thickBot="1" x14ac:dyDescent="0.3">
      <c r="A176" s="1">
        <v>175</v>
      </c>
      <c r="B176" s="2">
        <v>822</v>
      </c>
      <c r="C176">
        <f t="shared" si="4"/>
        <v>556.89374285875761</v>
      </c>
      <c r="D176">
        <f t="shared" si="5"/>
        <v>70281.327575438539</v>
      </c>
    </row>
    <row r="177" spans="1:4" ht="15.75" thickBot="1" x14ac:dyDescent="0.3">
      <c r="A177" s="1">
        <v>176</v>
      </c>
      <c r="B177" s="2">
        <v>791</v>
      </c>
      <c r="C177">
        <f t="shared" si="4"/>
        <v>529.26166803888248</v>
      </c>
      <c r="D177">
        <f t="shared" si="5"/>
        <v>68506.954417788162</v>
      </c>
    </row>
    <row r="178" spans="1:4" ht="15.75" thickBot="1" x14ac:dyDescent="0.3">
      <c r="A178" s="1">
        <v>177</v>
      </c>
      <c r="B178" s="2">
        <v>756</v>
      </c>
      <c r="C178">
        <f t="shared" si="4"/>
        <v>502.65120760455318</v>
      </c>
      <c r="D178">
        <f t="shared" si="5"/>
        <v>64185.610608231211</v>
      </c>
    </row>
    <row r="179" spans="1:4" ht="15.75" thickBot="1" x14ac:dyDescent="0.3">
      <c r="A179" s="1">
        <v>178</v>
      </c>
      <c r="B179" s="2">
        <v>768</v>
      </c>
      <c r="C179">
        <f t="shared" si="4"/>
        <v>477.0470400247321</v>
      </c>
      <c r="D179">
        <f t="shared" si="5"/>
        <v>84653.624918369853</v>
      </c>
    </row>
    <row r="180" spans="1:4" ht="15.75" thickBot="1" x14ac:dyDescent="0.3">
      <c r="A180" s="1">
        <v>179</v>
      </c>
      <c r="B180" s="2">
        <v>781</v>
      </c>
      <c r="C180">
        <f t="shared" si="4"/>
        <v>452.4325754259267</v>
      </c>
      <c r="D180">
        <f t="shared" si="5"/>
        <v>107956.55249123934</v>
      </c>
    </row>
    <row r="181" spans="1:4" ht="15.75" thickBot="1" x14ac:dyDescent="0.3">
      <c r="A181" s="1">
        <v>180</v>
      </c>
      <c r="B181" s="2">
        <v>775</v>
      </c>
      <c r="C181">
        <f t="shared" si="4"/>
        <v>428.79006509348869</v>
      </c>
      <c r="D181">
        <f t="shared" si="5"/>
        <v>119861.31902797079</v>
      </c>
    </row>
    <row r="182" spans="1:4" ht="15.75" thickBot="1" x14ac:dyDescent="0.3">
      <c r="A182" s="1">
        <v>181</v>
      </c>
      <c r="B182" s="2">
        <v>708</v>
      </c>
      <c r="C182">
        <f t="shared" si="4"/>
        <v>406.10070928069109</v>
      </c>
      <c r="D182">
        <f t="shared" si="5"/>
        <v>91143.181736821803</v>
      </c>
    </row>
    <row r="183" spans="1:4" ht="15.75" thickBot="1" x14ac:dyDescent="0.3">
      <c r="A183" s="1">
        <v>182</v>
      </c>
      <c r="B183" s="2">
        <v>687</v>
      </c>
      <c r="C183">
        <f t="shared" si="4"/>
        <v>384.3447629753561</v>
      </c>
      <c r="D183">
        <f t="shared" si="5"/>
        <v>91600.192498443372</v>
      </c>
    </row>
    <row r="184" spans="1:4" ht="15.75" thickBot="1" x14ac:dyDescent="0.3">
      <c r="A184" s="1">
        <v>183</v>
      </c>
      <c r="B184" s="2">
        <v>643</v>
      </c>
      <c r="C184">
        <f t="shared" si="4"/>
        <v>363.50163930166468</v>
      </c>
      <c r="D184">
        <f t="shared" si="5"/>
        <v>78119.333633056754</v>
      </c>
    </row>
    <row r="185" spans="1:4" ht="15.75" thickBot="1" x14ac:dyDescent="0.3">
      <c r="A185" s="1">
        <v>184</v>
      </c>
      <c r="B185" s="2">
        <v>601</v>
      </c>
      <c r="C185">
        <f t="shared" si="4"/>
        <v>343.55001026289972</v>
      </c>
      <c r="D185">
        <f t="shared" si="5"/>
        <v>66280.497215633033</v>
      </c>
    </row>
    <row r="186" spans="1:4" ht="15.75" thickBot="1" x14ac:dyDescent="0.3">
      <c r="A186" s="1">
        <v>185</v>
      </c>
      <c r="B186" s="2">
        <v>607</v>
      </c>
      <c r="C186">
        <f t="shared" si="4"/>
        <v>324.46790455912219</v>
      </c>
      <c r="D186">
        <f t="shared" si="5"/>
        <v>79824.384954213281</v>
      </c>
    </row>
    <row r="187" spans="1:4" ht="15.75" thickBot="1" x14ac:dyDescent="0.3">
      <c r="A187" s="1">
        <v>186</v>
      </c>
      <c r="B187" s="2">
        <v>672</v>
      </c>
      <c r="C187">
        <f t="shared" si="4"/>
        <v>306.23280224193962</v>
      </c>
      <c r="D187">
        <f t="shared" si="5"/>
        <v>133785.64295578405</v>
      </c>
    </row>
    <row r="188" spans="1:4" ht="15.75" thickBot="1" x14ac:dyDescent="0.3">
      <c r="A188" s="1">
        <v>187</v>
      </c>
      <c r="B188" s="2">
        <v>621</v>
      </c>
      <c r="C188">
        <f t="shared" si="4"/>
        <v>288.82172599644423</v>
      </c>
      <c r="D188">
        <f t="shared" si="5"/>
        <v>110342.40571998137</v>
      </c>
    </row>
    <row r="189" spans="1:4" ht="15.75" thickBot="1" x14ac:dyDescent="0.3">
      <c r="A189" s="1">
        <v>188</v>
      </c>
      <c r="B189" s="2">
        <v>593</v>
      </c>
      <c r="C189">
        <f t="shared" si="4"/>
        <v>272.21132886792753</v>
      </c>
      <c r="D189">
        <f t="shared" si="5"/>
        <v>102905.37152668094</v>
      </c>
    </row>
    <row r="190" spans="1:4" ht="15.75" thickBot="1" x14ac:dyDescent="0.3">
      <c r="A190" s="1">
        <v>189</v>
      </c>
      <c r="B190" s="2">
        <v>576</v>
      </c>
      <c r="C190">
        <f t="shared" si="4"/>
        <v>256.37797827795197</v>
      </c>
      <c r="D190">
        <f t="shared" si="5"/>
        <v>102158.23676968935</v>
      </c>
    </row>
    <row r="191" spans="1:4" ht="15.75" thickBot="1" x14ac:dyDescent="0.3">
      <c r="A191" s="1">
        <v>190</v>
      </c>
      <c r="B191" s="2">
        <v>551</v>
      </c>
      <c r="C191">
        <f t="shared" si="4"/>
        <v>241.29783620066604</v>
      </c>
      <c r="D191">
        <f t="shared" si="5"/>
        <v>95915.430261989488</v>
      </c>
    </row>
    <row r="192" spans="1:4" ht="15.75" thickBot="1" x14ac:dyDescent="0.3">
      <c r="A192" s="1">
        <v>191</v>
      </c>
      <c r="B192" s="2">
        <v>483</v>
      </c>
      <c r="C192">
        <f t="shared" si="4"/>
        <v>226.94693539575326</v>
      </c>
      <c r="D192">
        <f t="shared" si="5"/>
        <v>65563.17189322655</v>
      </c>
    </row>
    <row r="193" spans="1:4" ht="15.75" thickBot="1" x14ac:dyDescent="0.3">
      <c r="A193" s="1">
        <v>192</v>
      </c>
      <c r="B193" s="2">
        <v>492</v>
      </c>
      <c r="C193">
        <f t="shared" si="4"/>
        <v>213.30125161900264</v>
      </c>
      <c r="D193">
        <f t="shared" si="5"/>
        <v>77672.992349134482</v>
      </c>
    </row>
    <row r="194" spans="1:4" ht="15.75" thickBot="1" x14ac:dyDescent="0.3">
      <c r="A194" s="1">
        <v>193</v>
      </c>
      <c r="B194" s="2">
        <v>552</v>
      </c>
      <c r="C194">
        <f t="shared" si="4"/>
        <v>200.33677175508075</v>
      </c>
      <c r="D194">
        <f t="shared" si="5"/>
        <v>123667.02609963817</v>
      </c>
    </row>
    <row r="195" spans="1:4" ht="15.75" thickBot="1" x14ac:dyDescent="0.3">
      <c r="A195" s="1">
        <v>194</v>
      </c>
      <c r="B195" s="2">
        <v>561</v>
      </c>
      <c r="C195">
        <f t="shared" ref="C195:C210" si="6">$I$1*(EXP(-((A195-$I$2)^2)/(2*$I$3^2)))</f>
        <v>188.02955783959138</v>
      </c>
      <c r="D195">
        <f t="shared" ref="D195:D210" si="7">(B195-C195)^2</f>
        <v>139106.95072533074</v>
      </c>
    </row>
    <row r="196" spans="1:4" ht="15.75" thickBot="1" x14ac:dyDescent="0.3">
      <c r="A196" s="1">
        <v>195</v>
      </c>
      <c r="B196" s="2">
        <v>498</v>
      </c>
      <c r="C196">
        <f t="shared" si="6"/>
        <v>176.3558069588515</v>
      </c>
      <c r="D196">
        <f t="shared" si="7"/>
        <v>103454.98691709158</v>
      </c>
    </row>
    <row r="197" spans="1:4" ht="15.75" thickBot="1" x14ac:dyDescent="0.3">
      <c r="A197" s="1">
        <v>196</v>
      </c>
      <c r="B197" s="2">
        <v>472</v>
      </c>
      <c r="C197">
        <f t="shared" si="6"/>
        <v>165.29190703593633</v>
      </c>
      <c r="D197">
        <f t="shared" si="7"/>
        <v>94069.854289652721</v>
      </c>
    </row>
    <row r="198" spans="1:4" ht="15.75" thickBot="1" x14ac:dyDescent="0.3">
      <c r="A198" s="1">
        <v>197</v>
      </c>
      <c r="B198" s="2">
        <v>461</v>
      </c>
      <c r="C198">
        <f t="shared" si="6"/>
        <v>154.81448853040254</v>
      </c>
      <c r="D198">
        <f t="shared" si="7"/>
        <v>93749.567433899007</v>
      </c>
    </row>
    <row r="199" spans="1:4" ht="15.75" thickBot="1" x14ac:dyDescent="0.3">
      <c r="A199" s="1">
        <v>198</v>
      </c>
      <c r="B199" s="2">
        <v>403</v>
      </c>
      <c r="C199">
        <f t="shared" si="6"/>
        <v>144.90047209664715</v>
      </c>
      <c r="D199">
        <f t="shared" si="7"/>
        <v>66615.36630393361</v>
      </c>
    </row>
    <row r="200" spans="1:4" ht="15.75" thickBot="1" x14ac:dyDescent="0.3">
      <c r="A200" s="1">
        <v>199</v>
      </c>
      <c r="B200" s="2">
        <v>455</v>
      </c>
      <c r="C200">
        <f t="shared" si="6"/>
        <v>135.52711226207703</v>
      </c>
      <c r="D200">
        <f t="shared" si="7"/>
        <v>102062.92599960754</v>
      </c>
    </row>
    <row r="201" spans="1:4" ht="15.75" thickBot="1" x14ac:dyDescent="0.3">
      <c r="A201" s="1">
        <v>200</v>
      </c>
      <c r="B201" s="2">
        <v>539</v>
      </c>
      <c r="C201">
        <f t="shared" si="6"/>
        <v>126.6720372011409</v>
      </c>
      <c r="D201">
        <f t="shared" si="7"/>
        <v>170014.34890585736</v>
      </c>
    </row>
    <row r="202" spans="1:4" ht="15.75" thickBot="1" x14ac:dyDescent="0.3">
      <c r="A202" s="1">
        <v>201</v>
      </c>
      <c r="B202" s="2">
        <v>418</v>
      </c>
      <c r="C202">
        <f t="shared" si="6"/>
        <v>118.31328469479297</v>
      </c>
      <c r="D202">
        <f t="shared" si="7"/>
        <v>89812.127330424206</v>
      </c>
    </row>
    <row r="203" spans="1:4" ht="15.75" thickBot="1" x14ac:dyDescent="0.3">
      <c r="A203" s="1">
        <v>202</v>
      </c>
      <c r="B203" s="2">
        <v>492</v>
      </c>
      <c r="C203">
        <f t="shared" si="6"/>
        <v>110.42933437713397</v>
      </c>
      <c r="D203">
        <f t="shared" si="7"/>
        <v>145596.17286387706</v>
      </c>
    </row>
    <row r="204" spans="1:4" ht="15.75" thickBot="1" x14ac:dyDescent="0.3">
      <c r="A204" s="1">
        <v>203</v>
      </c>
      <c r="B204" s="2">
        <v>481</v>
      </c>
      <c r="C204">
        <f t="shared" si="6"/>
        <v>102.9991363818159</v>
      </c>
      <c r="D204">
        <f t="shared" si="7"/>
        <v>142884.652896093</v>
      </c>
    </row>
    <row r="205" spans="1:4" ht="15.75" thickBot="1" x14ac:dyDescent="0.3">
      <c r="A205" s="1">
        <v>204</v>
      </c>
      <c r="B205" s="2">
        <v>419</v>
      </c>
      <c r="C205">
        <f t="shared" si="6"/>
        <v>96.002136510325201</v>
      </c>
      <c r="D205">
        <f t="shared" si="7"/>
        <v>104327.61981889459</v>
      </c>
    </row>
    <row r="206" spans="1:4" ht="15.75" thickBot="1" x14ac:dyDescent="0.3">
      <c r="A206" s="1">
        <v>205</v>
      </c>
      <c r="B206" s="2">
        <v>390</v>
      </c>
      <c r="C206">
        <f t="shared" si="6"/>
        <v>89.418298052502564</v>
      </c>
      <c r="D206">
        <f t="shared" si="7"/>
        <v>90349.359545654181</v>
      </c>
    </row>
    <row r="207" spans="1:4" ht="15.75" thickBot="1" x14ac:dyDescent="0.3">
      <c r="A207" s="1">
        <v>206</v>
      </c>
      <c r="B207" s="2">
        <v>379</v>
      </c>
      <c r="C207">
        <f t="shared" si="6"/>
        <v>83.228120396652997</v>
      </c>
      <c r="D207">
        <f t="shared" si="7"/>
        <v>87481.004764096782</v>
      </c>
    </row>
    <row r="208" spans="1:4" ht="15.75" thickBot="1" x14ac:dyDescent="0.3">
      <c r="A208" s="1">
        <v>207</v>
      </c>
      <c r="B208" s="2">
        <v>477</v>
      </c>
      <c r="C208">
        <f t="shared" si="6"/>
        <v>77.412654572387822</v>
      </c>
      <c r="D208">
        <f t="shared" si="7"/>
        <v>159670.04662588582</v>
      </c>
    </row>
    <row r="209" spans="1:4" ht="15.75" thickBot="1" x14ac:dyDescent="0.3">
      <c r="A209" s="1">
        <v>208</v>
      </c>
      <c r="B209" s="2">
        <v>468</v>
      </c>
      <c r="C209">
        <f t="shared" si="6"/>
        <v>71.953515873968101</v>
      </c>
      <c r="D209">
        <f t="shared" si="7"/>
        <v>156852.81758859122</v>
      </c>
    </row>
    <row r="210" spans="1:4" ht="15.75" thickBot="1" x14ac:dyDescent="0.3">
      <c r="A210" s="1">
        <v>209</v>
      </c>
      <c r="B210" s="2">
        <v>421</v>
      </c>
      <c r="C210">
        <f t="shared" si="6"/>
        <v>66.832893715434949</v>
      </c>
      <c r="D210">
        <f t="shared" si="7"/>
        <v>125434.33917398241</v>
      </c>
    </row>
    <row r="211" spans="1:4" ht="15.75" thickBot="1" x14ac:dyDescent="0.3">
      <c r="A211" t="s">
        <v>209</v>
      </c>
    </row>
    <row r="212" spans="1:4" x14ac:dyDescent="0.25">
      <c r="A212" s="13">
        <v>210</v>
      </c>
      <c r="B212" s="14"/>
      <c r="C212" s="34">
        <f>$I$1*(EXP(-((A212-$I$2)^2)/(2*$I$3^2)))</f>
        <v>62.033558871277805</v>
      </c>
    </row>
    <row r="213" spans="1:4" ht="15.75" thickBot="1" x14ac:dyDescent="0.3">
      <c r="A213" s="16">
        <v>211</v>
      </c>
      <c r="B213" s="17"/>
      <c r="C213" s="35">
        <f>$I$1*(EXP(-((A213-$I$2)^2)/(2*$I$3^2)))</f>
        <v>57.538868257857708</v>
      </c>
    </row>
    <row r="214" spans="1:4" x14ac:dyDescent="0.25">
      <c r="A214" s="13">
        <v>212</v>
      </c>
      <c r="B214" s="17"/>
      <c r="C214" s="36">
        <f t="shared" ref="C214:C225" si="8">$I$1*(EXP(-((A214-$I$2)^2)/(2*$I$3^2)))</f>
        <v>53.33276741133627</v>
      </c>
    </row>
    <row r="215" spans="1:4" ht="15.75" thickBot="1" x14ac:dyDescent="0.3">
      <c r="A215" s="16">
        <v>213</v>
      </c>
      <c r="B215" s="17"/>
      <c r="C215" s="35">
        <f t="shared" si="8"/>
        <v>49.39979081752189</v>
      </c>
    </row>
    <row r="216" spans="1:4" x14ac:dyDescent="0.25">
      <c r="A216" s="13">
        <v>214</v>
      </c>
      <c r="B216" s="17"/>
      <c r="C216" s="36">
        <f t="shared" si="8"/>
        <v>45.725060247898007</v>
      </c>
    </row>
    <row r="217" spans="1:4" ht="15.75" thickBot="1" x14ac:dyDescent="0.3">
      <c r="A217" s="16">
        <v>215</v>
      </c>
      <c r="B217" s="17"/>
      <c r="C217" s="35">
        <f t="shared" si="8"/>
        <v>42.294281254210219</v>
      </c>
    </row>
    <row r="218" spans="1:4" x14ac:dyDescent="0.25">
      <c r="A218" s="13">
        <v>216</v>
      </c>
      <c r="B218" s="17"/>
      <c r="C218" s="36">
        <f t="shared" si="8"/>
        <v>39.093737971421675</v>
      </c>
    </row>
    <row r="219" spans="1:4" ht="15.75" thickBot="1" x14ac:dyDescent="0.3">
      <c r="A219" s="16">
        <v>217</v>
      </c>
      <c r="B219" s="17"/>
      <c r="C219" s="35">
        <f t="shared" si="8"/>
        <v>36.110286375670547</v>
      </c>
    </row>
    <row r="220" spans="1:4" x14ac:dyDescent="0.25">
      <c r="A220" s="13">
        <v>218</v>
      </c>
      <c r="B220" s="17"/>
      <c r="C220" s="36">
        <f t="shared" si="8"/>
        <v>33.331346140136098</v>
      </c>
    </row>
    <row r="221" spans="1:4" ht="15.75" thickBot="1" x14ac:dyDescent="0.3">
      <c r="A221" s="16">
        <v>219</v>
      </c>
      <c r="B221" s="17"/>
      <c r="C221" s="35">
        <f t="shared" si="8"/>
        <v>30.744891227512149</v>
      </c>
    </row>
    <row r="222" spans="1:4" x14ac:dyDescent="0.25">
      <c r="A222" s="13">
        <v>220</v>
      </c>
      <c r="B222" s="17"/>
      <c r="C222" s="36">
        <f t="shared" si="8"/>
        <v>28.339439353153619</v>
      </c>
    </row>
    <row r="223" spans="1:4" ht="15.75" thickBot="1" x14ac:dyDescent="0.3">
      <c r="A223" s="16">
        <v>221</v>
      </c>
      <c r="B223" s="17"/>
      <c r="C223" s="35">
        <f t="shared" si="8"/>
        <v>26.10404044796897</v>
      </c>
    </row>
    <row r="224" spans="1:4" x14ac:dyDescent="0.25">
      <c r="A224" s="13">
        <v>222</v>
      </c>
      <c r="B224" s="17"/>
      <c r="C224" s="36">
        <f t="shared" si="8"/>
        <v>24.028264244830211</v>
      </c>
    </row>
    <row r="225" spans="1:3" ht="15.75" thickBot="1" x14ac:dyDescent="0.3">
      <c r="A225" s="16">
        <v>223</v>
      </c>
      <c r="B225" s="20"/>
      <c r="C225" s="37">
        <f t="shared" si="8"/>
        <v>22.102187106725708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5"/>
  <sheetViews>
    <sheetView workbookViewId="0">
      <selection activeCell="D220" sqref="D220"/>
    </sheetView>
  </sheetViews>
  <sheetFormatPr defaultRowHeight="15" x14ac:dyDescent="0.25"/>
  <cols>
    <col min="2" max="2" width="12.5703125" customWidth="1"/>
    <col min="3" max="3" width="11.28515625" bestFit="1" customWidth="1"/>
    <col min="12" max="12" width="14.28515625" bestFit="1" customWidth="1"/>
  </cols>
  <sheetData>
    <row r="1" spans="1:15" ht="15.75" thickBot="1" x14ac:dyDescent="0.3">
      <c r="A1" s="1" t="s">
        <v>210</v>
      </c>
      <c r="B1" s="1" t="s">
        <v>232</v>
      </c>
      <c r="C1" t="s">
        <v>233</v>
      </c>
      <c r="D1" t="s">
        <v>214</v>
      </c>
      <c r="H1" t="s">
        <v>215</v>
      </c>
      <c r="I1">
        <v>1020.1213519184623</v>
      </c>
      <c r="L1" t="s">
        <v>214</v>
      </c>
    </row>
    <row r="2" spans="1:15" ht="15.75" thickBot="1" x14ac:dyDescent="0.3">
      <c r="A2" s="1">
        <v>1</v>
      </c>
      <c r="B2" s="2">
        <v>3</v>
      </c>
      <c r="C2">
        <f>$I$1*(EXP(-((A2-$I$2)^2)/(2*$I$3^2)))</f>
        <v>7.4772034352281372E-2</v>
      </c>
      <c r="D2">
        <f>(B2-C2)^2</f>
        <v>8.5569586510074913</v>
      </c>
      <c r="H2" t="s">
        <v>222</v>
      </c>
      <c r="I2">
        <v>87.036829152989256</v>
      </c>
      <c r="L2" s="22">
        <f>SUM(D:D)</f>
        <v>8245477.5771680353</v>
      </c>
      <c r="M2" t="s">
        <v>231</v>
      </c>
    </row>
    <row r="3" spans="1:15" ht="15.75" thickBot="1" x14ac:dyDescent="0.3">
      <c r="A3" s="1">
        <v>2</v>
      </c>
      <c r="B3" s="2">
        <v>12</v>
      </c>
      <c r="C3">
        <f t="shared" ref="C3:C66" si="0">$I$1*(EXP(-((A3-$I$2)^2)/(2*$I$3^2)))</f>
        <v>9.3175170780959965E-2</v>
      </c>
      <c r="D3">
        <f t="shared" ref="D3:D66" si="1">(B3-C3)^2</f>
        <v>141.77247751370703</v>
      </c>
      <c r="H3" t="s">
        <v>223</v>
      </c>
      <c r="I3">
        <v>19.716434703989684</v>
      </c>
      <c r="M3" s="21">
        <f>RSQ(C2:C210,B2:B210)</f>
        <v>0.72755736400089954</v>
      </c>
    </row>
    <row r="4" spans="1:15" ht="15.75" thickBot="1" x14ac:dyDescent="0.3">
      <c r="A4" s="1">
        <v>3</v>
      </c>
      <c r="B4" s="2">
        <v>2</v>
      </c>
      <c r="C4">
        <f t="shared" si="0"/>
        <v>0.1158094520522233</v>
      </c>
      <c r="D4">
        <f t="shared" si="1"/>
        <v>3.5501740209757431</v>
      </c>
      <c r="I4" s="21">
        <v>1020.1200271352495</v>
      </c>
      <c r="O4">
        <f>1.5*I3</f>
        <v>29.574652055984526</v>
      </c>
    </row>
    <row r="5" spans="1:15" ht="15.75" thickBot="1" x14ac:dyDescent="0.3">
      <c r="A5" s="1">
        <v>4</v>
      </c>
      <c r="B5" s="2">
        <v>4</v>
      </c>
      <c r="C5">
        <f t="shared" si="0"/>
        <v>0.14357228910882919</v>
      </c>
      <c r="D5">
        <f t="shared" si="1"/>
        <v>14.872034689329316</v>
      </c>
      <c r="I5" s="21">
        <v>122.96309928559062</v>
      </c>
      <c r="L5" s="23">
        <v>47909880.352074429</v>
      </c>
    </row>
    <row r="6" spans="1:15" ht="15.75" thickBot="1" x14ac:dyDescent="0.3">
      <c r="A6" s="1">
        <v>5</v>
      </c>
      <c r="B6" s="2">
        <v>19</v>
      </c>
      <c r="C6">
        <f t="shared" si="0"/>
        <v>0.17753339226602069</v>
      </c>
      <c r="D6">
        <f t="shared" si="1"/>
        <v>354.2852491992607</v>
      </c>
      <c r="I6" s="21">
        <v>19.716442346183559</v>
      </c>
    </row>
    <row r="7" spans="1:15" ht="15.75" thickBot="1" x14ac:dyDescent="0.3">
      <c r="A7" s="1">
        <v>6</v>
      </c>
      <c r="B7" s="2">
        <v>19</v>
      </c>
      <c r="C7">
        <f t="shared" si="0"/>
        <v>0.21896378264776631</v>
      </c>
      <c r="D7">
        <f t="shared" si="1"/>
        <v>352.72732139749633</v>
      </c>
    </row>
    <row r="8" spans="1:15" ht="15.75" thickBot="1" x14ac:dyDescent="0.3">
      <c r="A8" s="1">
        <v>7</v>
      </c>
      <c r="B8" s="2">
        <v>21</v>
      </c>
      <c r="C8">
        <f t="shared" si="0"/>
        <v>0.26936882455992761</v>
      </c>
      <c r="D8">
        <f t="shared" si="1"/>
        <v>429.75906893212789</v>
      </c>
    </row>
    <row r="9" spans="1:15" ht="15.75" thickBot="1" x14ac:dyDescent="0.3">
      <c r="A9" s="1">
        <v>8</v>
      </c>
      <c r="B9" s="2">
        <v>49</v>
      </c>
      <c r="C9">
        <f t="shared" si="0"/>
        <v>0.33052566222171142</v>
      </c>
      <c r="D9">
        <f t="shared" si="1"/>
        <v>2368.7177323156593</v>
      </c>
    </row>
    <row r="10" spans="1:15" ht="15.75" thickBot="1" x14ac:dyDescent="0.3">
      <c r="A10" s="1">
        <v>9</v>
      </c>
      <c r="B10" s="2">
        <v>36</v>
      </c>
      <c r="C10">
        <f t="shared" si="0"/>
        <v>0.40452544621209097</v>
      </c>
      <c r="D10">
        <f t="shared" si="1"/>
        <v>1267.0378087093625</v>
      </c>
    </row>
    <row r="11" spans="1:15" ht="15.75" thickBot="1" x14ac:dyDescent="0.3">
      <c r="A11" s="1">
        <v>10</v>
      </c>
      <c r="B11" s="2">
        <v>34</v>
      </c>
      <c r="C11">
        <f t="shared" si="0"/>
        <v>0.49382072858422116</v>
      </c>
      <c r="D11">
        <f t="shared" si="1"/>
        <v>1122.6640493682526</v>
      </c>
    </row>
    <row r="12" spans="1:15" ht="15.75" thickBot="1" x14ac:dyDescent="0.3">
      <c r="A12" s="1">
        <v>11</v>
      </c>
      <c r="B12" s="2">
        <v>18</v>
      </c>
      <c r="C12">
        <f t="shared" si="0"/>
        <v>0.60127838909366305</v>
      </c>
      <c r="D12">
        <f t="shared" si="1"/>
        <v>302.71551369381916</v>
      </c>
    </row>
    <row r="13" spans="1:15" ht="15.75" thickBot="1" x14ac:dyDescent="0.3">
      <c r="A13" s="1">
        <v>12</v>
      </c>
      <c r="B13" s="2">
        <v>69</v>
      </c>
      <c r="C13">
        <f t="shared" si="0"/>
        <v>0.73023842649313664</v>
      </c>
      <c r="D13">
        <f t="shared" si="1"/>
        <v>4660.7603453034753</v>
      </c>
    </row>
    <row r="14" spans="1:15" ht="15.75" thickBot="1" x14ac:dyDescent="0.3">
      <c r="A14" s="1">
        <v>13</v>
      </c>
      <c r="B14" s="2">
        <v>83</v>
      </c>
      <c r="C14">
        <f t="shared" si="0"/>
        <v>0.88457890639930004</v>
      </c>
      <c r="D14">
        <f t="shared" si="1"/>
        <v>6742.9423813793628</v>
      </c>
    </row>
    <row r="15" spans="1:15" ht="15.75" thickBot="1" x14ac:dyDescent="0.3">
      <c r="A15" s="1">
        <v>14</v>
      </c>
      <c r="B15" s="2">
        <v>34</v>
      </c>
      <c r="C15">
        <f t="shared" si="0"/>
        <v>1.0687872988238236</v>
      </c>
      <c r="D15">
        <f t="shared" si="1"/>
        <v>1084.4647699701072</v>
      </c>
    </row>
    <row r="16" spans="1:15" ht="15.75" thickBot="1" x14ac:dyDescent="0.3">
      <c r="A16" s="1">
        <v>15</v>
      </c>
      <c r="B16" s="2">
        <v>46</v>
      </c>
      <c r="C16">
        <f t="shared" si="0"/>
        <v>1.2880383620793274</v>
      </c>
      <c r="D16">
        <f t="shared" si="1"/>
        <v>1999.1595135108898</v>
      </c>
    </row>
    <row r="17" spans="1:11" ht="15.75" thickBot="1" x14ac:dyDescent="0.3">
      <c r="A17" s="1">
        <v>16</v>
      </c>
      <c r="B17" s="2">
        <v>41</v>
      </c>
      <c r="C17">
        <f t="shared" si="0"/>
        <v>1.5482786334916074</v>
      </c>
      <c r="D17">
        <f t="shared" si="1"/>
        <v>1556.438318780615</v>
      </c>
    </row>
    <row r="18" spans="1:11" ht="15.75" thickBot="1" x14ac:dyDescent="0.3">
      <c r="A18" s="1">
        <v>17</v>
      </c>
      <c r="B18" s="2">
        <v>27</v>
      </c>
      <c r="C18">
        <f t="shared" si="0"/>
        <v>1.8563174693939317</v>
      </c>
      <c r="D18">
        <f t="shared" si="1"/>
        <v>632.20477119990471</v>
      </c>
    </row>
    <row r="19" spans="1:11" ht="15.75" thickBot="1" x14ac:dyDescent="0.3">
      <c r="A19" s="1">
        <v>18</v>
      </c>
      <c r="B19" s="2">
        <v>22</v>
      </c>
      <c r="C19">
        <f t="shared" si="0"/>
        <v>2.2199244357043932</v>
      </c>
      <c r="D19">
        <f t="shared" si="1"/>
        <v>391.2513893292442</v>
      </c>
    </row>
    <row r="20" spans="1:11" ht="15.75" thickBot="1" x14ac:dyDescent="0.3">
      <c r="A20" s="1">
        <v>19</v>
      </c>
      <c r="B20" s="2">
        <v>33</v>
      </c>
      <c r="C20">
        <f t="shared" si="0"/>
        <v>2.6479326847845961</v>
      </c>
      <c r="D20">
        <f t="shared" si="1"/>
        <v>921.24799030736722</v>
      </c>
    </row>
    <row r="21" spans="1:11" ht="15.75" thickBot="1" x14ac:dyDescent="0.3">
      <c r="A21" s="1">
        <v>20</v>
      </c>
      <c r="B21" s="2">
        <v>7</v>
      </c>
      <c r="C21">
        <f t="shared" si="0"/>
        <v>3.1503477634791022</v>
      </c>
      <c r="D21">
        <f t="shared" si="1"/>
        <v>14.819822342150351</v>
      </c>
    </row>
    <row r="22" spans="1:11" ht="15.75" thickBot="1" x14ac:dyDescent="0.3">
      <c r="A22" s="1">
        <v>21</v>
      </c>
      <c r="B22" s="2">
        <v>7</v>
      </c>
      <c r="C22">
        <f t="shared" si="0"/>
        <v>3.7384610810249685</v>
      </c>
      <c r="D22">
        <f t="shared" si="1"/>
        <v>10.637636119988818</v>
      </c>
      <c r="K22" t="s">
        <v>234</v>
      </c>
    </row>
    <row r="23" spans="1:11" ht="15.75" thickBot="1" x14ac:dyDescent="0.3">
      <c r="A23" s="1">
        <v>22</v>
      </c>
      <c r="B23" s="2">
        <v>13</v>
      </c>
      <c r="C23">
        <f t="shared" si="0"/>
        <v>4.4249670243550554</v>
      </c>
      <c r="D23">
        <f t="shared" si="1"/>
        <v>73.531190533398188</v>
      </c>
    </row>
    <row r="24" spans="1:11" ht="15.75" thickBot="1" x14ac:dyDescent="0.3">
      <c r="A24" s="1">
        <v>23</v>
      </c>
      <c r="B24" s="2">
        <v>80</v>
      </c>
      <c r="C24">
        <f t="shared" si="0"/>
        <v>5.2240824434420068</v>
      </c>
      <c r="D24">
        <f t="shared" si="1"/>
        <v>5591.4378464251586</v>
      </c>
    </row>
    <row r="25" spans="1:11" ht="15.75" thickBot="1" x14ac:dyDescent="0.3">
      <c r="A25" s="1">
        <v>24</v>
      </c>
      <c r="B25" s="2">
        <v>36</v>
      </c>
      <c r="C25">
        <f t="shared" si="0"/>
        <v>6.151666942889821</v>
      </c>
      <c r="D25">
        <f t="shared" si="1"/>
        <v>890.92298628817628</v>
      </c>
    </row>
    <row r="26" spans="1:11" ht="15.75" thickBot="1" x14ac:dyDescent="0.3">
      <c r="A26" s="1">
        <v>25</v>
      </c>
      <c r="B26" s="2">
        <v>65</v>
      </c>
      <c r="C26">
        <f t="shared" si="0"/>
        <v>7.2253421111335268</v>
      </c>
      <c r="D26">
        <f t="shared" si="1"/>
        <v>3337.9110941755607</v>
      </c>
    </row>
    <row r="27" spans="1:11" ht="15.75" thickBot="1" x14ac:dyDescent="0.3">
      <c r="A27" s="1">
        <v>26</v>
      </c>
      <c r="B27" s="2">
        <v>97</v>
      </c>
      <c r="C27">
        <f t="shared" si="0"/>
        <v>8.464607499614452</v>
      </c>
      <c r="D27">
        <f t="shared" si="1"/>
        <v>7838.5157251973242</v>
      </c>
    </row>
    <row r="28" spans="1:11" ht="15.75" thickBot="1" x14ac:dyDescent="0.3">
      <c r="A28" s="1">
        <v>27</v>
      </c>
      <c r="B28" s="2">
        <v>83</v>
      </c>
      <c r="C28">
        <f t="shared" si="0"/>
        <v>9.8909508365926708</v>
      </c>
      <c r="D28">
        <f t="shared" si="1"/>
        <v>5344.9330695775107</v>
      </c>
    </row>
    <row r="29" spans="1:11" ht="15.75" thickBot="1" x14ac:dyDescent="0.3">
      <c r="A29" s="1">
        <v>28</v>
      </c>
      <c r="B29" s="2">
        <v>69</v>
      </c>
      <c r="C29">
        <f t="shared" si="0"/>
        <v>11.527949630495499</v>
      </c>
      <c r="D29">
        <f t="shared" si="1"/>
        <v>3303.0365736748627</v>
      </c>
    </row>
    <row r="30" spans="1:11" ht="15.75" thickBot="1" x14ac:dyDescent="0.3">
      <c r="A30" s="1">
        <v>29</v>
      </c>
      <c r="B30" s="2">
        <v>76</v>
      </c>
      <c r="C30">
        <f t="shared" si="0"/>
        <v>13.401360993773514</v>
      </c>
      <c r="D30">
        <f t="shared" si="1"/>
        <v>3918.58960543186</v>
      </c>
    </row>
    <row r="31" spans="1:11" ht="15.75" thickBot="1" x14ac:dyDescent="0.3">
      <c r="A31" s="1">
        <v>30</v>
      </c>
      <c r="B31" s="2">
        <v>198</v>
      </c>
      <c r="C31">
        <f t="shared" si="0"/>
        <v>15.539196209247873</v>
      </c>
      <c r="D31">
        <f t="shared" si="1"/>
        <v>33291.944919967347</v>
      </c>
    </row>
    <row r="32" spans="1:11" ht="15.75" thickBot="1" x14ac:dyDescent="0.3">
      <c r="A32" s="1">
        <v>31</v>
      </c>
      <c r="B32" s="2">
        <v>118</v>
      </c>
      <c r="C32">
        <f t="shared" si="0"/>
        <v>17.97177627713257</v>
      </c>
      <c r="D32">
        <f t="shared" si="1"/>
        <v>10005.64554115202</v>
      </c>
    </row>
    <row r="33" spans="1:4" ht="15.75" thickBot="1" x14ac:dyDescent="0.3">
      <c r="A33" s="1">
        <v>32</v>
      </c>
      <c r="B33" s="2">
        <v>114</v>
      </c>
      <c r="C33">
        <f t="shared" si="0"/>
        <v>20.731764433575009</v>
      </c>
      <c r="D33">
        <f t="shared" si="1"/>
        <v>8698.9637656741434</v>
      </c>
    </row>
    <row r="34" spans="1:4" ht="15.75" thickBot="1" x14ac:dyDescent="0.3">
      <c r="A34" s="1">
        <v>33</v>
      </c>
      <c r="B34" s="2">
        <v>56</v>
      </c>
      <c r="C34">
        <f t="shared" si="0"/>
        <v>23.854171432804524</v>
      </c>
      <c r="D34">
        <f t="shared" si="1"/>
        <v>1033.354294271521</v>
      </c>
    </row>
    <row r="35" spans="1:4" ht="15.75" thickBot="1" x14ac:dyDescent="0.3">
      <c r="A35" s="1">
        <v>34</v>
      </c>
      <c r="B35" s="2">
        <v>84</v>
      </c>
      <c r="C35">
        <f t="shared" si="0"/>
        <v>27.376329247558079</v>
      </c>
      <c r="D35">
        <f t="shared" si="1"/>
        <v>3206.2400894809471</v>
      </c>
    </row>
    <row r="36" spans="1:4" ht="15.75" thickBot="1" x14ac:dyDescent="0.3">
      <c r="A36" s="1">
        <v>35</v>
      </c>
      <c r="B36" s="2">
        <v>24</v>
      </c>
      <c r="C36">
        <f t="shared" si="0"/>
        <v>31.337828779452369</v>
      </c>
      <c r="D36">
        <f t="shared" si="1"/>
        <v>53.843731196559446</v>
      </c>
    </row>
    <row r="37" spans="1:4" ht="15.75" thickBot="1" x14ac:dyDescent="0.3">
      <c r="A37" s="1">
        <v>36</v>
      </c>
      <c r="B37" s="2">
        <v>225</v>
      </c>
      <c r="C37">
        <f t="shared" si="0"/>
        <v>35.78041719546853</v>
      </c>
      <c r="D37">
        <f t="shared" si="1"/>
        <v>35804.050516720934</v>
      </c>
    </row>
    <row r="38" spans="1:4" ht="15.75" thickBot="1" x14ac:dyDescent="0.3">
      <c r="A38" s="1">
        <v>37</v>
      </c>
      <c r="B38" s="2">
        <v>85</v>
      </c>
      <c r="C38">
        <f t="shared" si="0"/>
        <v>40.747850631383827</v>
      </c>
      <c r="D38">
        <f t="shared" si="1"/>
        <v>1958.2527237423167</v>
      </c>
    </row>
    <row r="39" spans="1:4" ht="15.75" thickBot="1" x14ac:dyDescent="0.3">
      <c r="A39" s="1">
        <v>38</v>
      </c>
      <c r="B39" s="2">
        <v>200</v>
      </c>
      <c r="C39">
        <f t="shared" si="0"/>
        <v>46.285698239646813</v>
      </c>
      <c r="D39">
        <f t="shared" si="1"/>
        <v>23628.086565672918</v>
      </c>
    </row>
    <row r="40" spans="1:4" ht="15.75" thickBot="1" x14ac:dyDescent="0.3">
      <c r="A40" s="1">
        <v>39</v>
      </c>
      <c r="B40" s="2">
        <v>148</v>
      </c>
      <c r="C40">
        <f t="shared" si="0"/>
        <v>52.441093918342844</v>
      </c>
      <c r="D40">
        <f t="shared" si="1"/>
        <v>9131.5045315229727</v>
      </c>
    </row>
    <row r="41" spans="1:4" ht="15.75" thickBot="1" x14ac:dyDescent="0.3">
      <c r="A41" s="1">
        <v>40</v>
      </c>
      <c r="B41" s="2">
        <v>164</v>
      </c>
      <c r="C41">
        <f t="shared" si="0"/>
        <v>59.262432548180001</v>
      </c>
      <c r="D41">
        <f t="shared" si="1"/>
        <v>10969.958035724543</v>
      </c>
    </row>
    <row r="42" spans="1:4" ht="15.75" thickBot="1" x14ac:dyDescent="0.3">
      <c r="A42" s="1">
        <v>41</v>
      </c>
      <c r="B42" s="2">
        <v>157</v>
      </c>
      <c r="C42">
        <f t="shared" si="0"/>
        <v>66.799008192125299</v>
      </c>
      <c r="D42">
        <f t="shared" si="1"/>
        <v>8136.2189231242792</v>
      </c>
    </row>
    <row r="43" spans="1:4" ht="15.75" thickBot="1" x14ac:dyDescent="0.3">
      <c r="A43" s="1">
        <v>42</v>
      </c>
      <c r="B43" s="2">
        <v>131</v>
      </c>
      <c r="C43">
        <f t="shared" si="0"/>
        <v>75.100592480831082</v>
      </c>
      <c r="D43">
        <f t="shared" si="1"/>
        <v>3124.7437609941185</v>
      </c>
    </row>
    <row r="44" spans="1:4" ht="15.75" thickBot="1" x14ac:dyDescent="0.3">
      <c r="A44" s="1">
        <v>43</v>
      </c>
      <c r="B44" s="2">
        <v>170</v>
      </c>
      <c r="C44">
        <f t="shared" si="0"/>
        <v>84.216952316315556</v>
      </c>
      <c r="D44">
        <f t="shared" si="1"/>
        <v>7358.7312699012791</v>
      </c>
    </row>
    <row r="45" spans="1:4" ht="15.75" thickBot="1" x14ac:dyDescent="0.3">
      <c r="A45" s="1">
        <v>44</v>
      </c>
      <c r="B45" s="2">
        <v>267</v>
      </c>
      <c r="C45">
        <f t="shared" si="0"/>
        <v>94.197307072676026</v>
      </c>
      <c r="D45">
        <f t="shared" si="1"/>
        <v>29860.770682935017</v>
      </c>
    </row>
    <row r="46" spans="1:4" ht="15.75" thickBot="1" x14ac:dyDescent="0.3">
      <c r="A46" s="1">
        <v>45</v>
      </c>
      <c r="B46" s="2">
        <v>178</v>
      </c>
      <c r="C46">
        <f t="shared" si="0"/>
        <v>105.08972664785136</v>
      </c>
      <c r="D46">
        <f t="shared" si="1"/>
        <v>5315.9079602850352</v>
      </c>
    </row>
    <row r="47" spans="1:4" ht="15.75" thickBot="1" x14ac:dyDescent="0.3">
      <c r="A47" s="1">
        <v>46</v>
      </c>
      <c r="B47" s="2">
        <v>171</v>
      </c>
      <c r="C47">
        <f t="shared" si="0"/>
        <v>116.94047301202858</v>
      </c>
      <c r="D47">
        <f t="shared" si="1"/>
        <v>2922.4324581632109</v>
      </c>
    </row>
    <row r="48" spans="1:4" ht="15.75" thickBot="1" x14ac:dyDescent="0.3">
      <c r="A48" s="1">
        <v>47</v>
      </c>
      <c r="B48" s="2">
        <v>203</v>
      </c>
      <c r="C48">
        <f t="shared" si="0"/>
        <v>129.79328928889282</v>
      </c>
      <c r="D48">
        <f t="shared" si="1"/>
        <v>5359.2224931397341</v>
      </c>
    </row>
    <row r="49" spans="1:4" ht="15.75" thickBot="1" x14ac:dyDescent="0.3">
      <c r="A49" s="1">
        <v>48</v>
      </c>
      <c r="B49" s="2">
        <v>440</v>
      </c>
      <c r="C49">
        <f t="shared" si="0"/>
        <v>143.68864187346003</v>
      </c>
      <c r="D49">
        <f t="shared" si="1"/>
        <v>87800.420954794623</v>
      </c>
    </row>
    <row r="50" spans="1:4" ht="15.75" thickBot="1" x14ac:dyDescent="0.3">
      <c r="A50" s="1">
        <v>49</v>
      </c>
      <c r="B50" s="2">
        <v>282</v>
      </c>
      <c r="C50">
        <f t="shared" si="0"/>
        <v>158.66292260791448</v>
      </c>
      <c r="D50">
        <f t="shared" si="1"/>
        <v>15212.034659621293</v>
      </c>
    </row>
    <row r="51" spans="1:4" ht="15.75" thickBot="1" x14ac:dyDescent="0.3">
      <c r="A51" s="1">
        <v>50</v>
      </c>
      <c r="B51" s="2">
        <v>161</v>
      </c>
      <c r="C51">
        <f t="shared" si="0"/>
        <v>174.74761957346345</v>
      </c>
      <c r="D51">
        <f t="shared" si="1"/>
        <v>188.99704393667545</v>
      </c>
    </row>
    <row r="52" spans="1:4" ht="15.75" thickBot="1" x14ac:dyDescent="0.3">
      <c r="A52" s="1">
        <v>51</v>
      </c>
      <c r="B52" s="2">
        <v>109</v>
      </c>
      <c r="C52">
        <f t="shared" si="0"/>
        <v>191.96846657645258</v>
      </c>
      <c r="D52">
        <f t="shared" si="1"/>
        <v>6883.76644604793</v>
      </c>
    </row>
    <row r="53" spans="1:4" ht="15.75" thickBot="1" x14ac:dyDescent="0.3">
      <c r="A53" s="1">
        <v>52</v>
      </c>
      <c r="B53" s="2">
        <v>131</v>
      </c>
      <c r="C53">
        <f t="shared" si="0"/>
        <v>210.34458287216998</v>
      </c>
      <c r="D53">
        <f t="shared" si="1"/>
        <v>6295.5628311586497</v>
      </c>
    </row>
    <row r="54" spans="1:4" ht="15.75" thickBot="1" x14ac:dyDescent="0.3">
      <c r="A54" s="1">
        <v>53</v>
      </c>
      <c r="B54" s="2">
        <v>230</v>
      </c>
      <c r="C54">
        <f t="shared" si="0"/>
        <v>229.88761603856855</v>
      </c>
      <c r="D54">
        <f t="shared" si="1"/>
        <v>1.2630154787025121E-2</v>
      </c>
    </row>
    <row r="55" spans="1:4" ht="15.75" thickBot="1" x14ac:dyDescent="0.3">
      <c r="A55" s="1">
        <v>54</v>
      </c>
      <c r="B55" s="2">
        <v>149</v>
      </c>
      <c r="C55">
        <f t="shared" si="0"/>
        <v>250.60090214150816</v>
      </c>
      <c r="D55">
        <f t="shared" si="1"/>
        <v>10322.743315968317</v>
      </c>
    </row>
    <row r="56" spans="1:4" ht="15.75" thickBot="1" x14ac:dyDescent="0.3">
      <c r="A56" s="1">
        <v>55</v>
      </c>
      <c r="B56" s="2">
        <v>194</v>
      </c>
      <c r="C56">
        <f t="shared" si="0"/>
        <v>272.47865837941748</v>
      </c>
      <c r="D56">
        <f t="shared" si="1"/>
        <v>6158.8998210333139</v>
      </c>
    </row>
    <row r="57" spans="1:4" ht="15.75" thickBot="1" x14ac:dyDescent="0.3">
      <c r="A57" s="1">
        <v>56</v>
      </c>
      <c r="B57" s="2">
        <v>142</v>
      </c>
      <c r="C57">
        <f t="shared" si="0"/>
        <v>295.50522421547976</v>
      </c>
      <c r="D57">
        <f t="shared" si="1"/>
        <v>23563.853861444713</v>
      </c>
    </row>
    <row r="58" spans="1:4" ht="15.75" thickBot="1" x14ac:dyDescent="0.3">
      <c r="A58" s="1">
        <v>57</v>
      </c>
      <c r="B58" s="2">
        <v>316</v>
      </c>
      <c r="C58">
        <f t="shared" si="0"/>
        <v>319.65436755847384</v>
      </c>
      <c r="D58">
        <f t="shared" si="1"/>
        <v>13.354402252426031</v>
      </c>
    </row>
    <row r="59" spans="1:4" ht="15.75" thickBot="1" x14ac:dyDescent="0.3">
      <c r="A59" s="1">
        <v>58</v>
      </c>
      <c r="B59" s="2">
        <v>363</v>
      </c>
      <c r="C59">
        <f t="shared" si="0"/>
        <v>344.88867280154932</v>
      </c>
      <c r="D59">
        <f t="shared" si="1"/>
        <v>328.02017288933939</v>
      </c>
    </row>
    <row r="60" spans="1:4" ht="15.75" thickBot="1" x14ac:dyDescent="0.3">
      <c r="A60" s="1">
        <v>59</v>
      </c>
      <c r="B60" s="2">
        <v>520</v>
      </c>
      <c r="C60">
        <f t="shared" si="0"/>
        <v>371.1590274384958</v>
      </c>
      <c r="D60">
        <f t="shared" si="1"/>
        <v>22153.635113054446</v>
      </c>
    </row>
    <row r="61" spans="1:4" ht="15.75" thickBot="1" x14ac:dyDescent="0.3">
      <c r="A61" s="1">
        <v>60</v>
      </c>
      <c r="B61" s="2">
        <v>443</v>
      </c>
      <c r="C61">
        <f t="shared" si="0"/>
        <v>398.40422352269826</v>
      </c>
      <c r="D61">
        <f t="shared" si="1"/>
        <v>1988.7832796134592</v>
      </c>
    </row>
    <row r="62" spans="1:4" ht="15.75" thickBot="1" x14ac:dyDescent="0.3">
      <c r="A62" s="1">
        <v>61</v>
      </c>
      <c r="B62" s="2">
        <v>673</v>
      </c>
      <c r="C62">
        <f t="shared" si="0"/>
        <v>426.55068939558879</v>
      </c>
      <c r="D62">
        <f t="shared" si="1"/>
        <v>60737.262697389553</v>
      </c>
    </row>
    <row r="63" spans="1:4" ht="15.75" thickBot="1" x14ac:dyDescent="0.3">
      <c r="A63" s="1">
        <v>62</v>
      </c>
      <c r="B63" s="2">
        <v>478</v>
      </c>
      <c r="C63">
        <f t="shared" si="0"/>
        <v>455.51236587833904</v>
      </c>
      <c r="D63">
        <f t="shared" si="1"/>
        <v>505.69368838969029</v>
      </c>
    </row>
    <row r="64" spans="1:4" ht="15.75" thickBot="1" x14ac:dyDescent="0.3">
      <c r="A64" s="1">
        <v>63</v>
      </c>
      <c r="B64" s="2">
        <v>419</v>
      </c>
      <c r="C64">
        <f t="shared" si="0"/>
        <v>485.19073949174009</v>
      </c>
      <c r="D64">
        <f t="shared" si="1"/>
        <v>4381.2139944634009</v>
      </c>
    </row>
    <row r="65" spans="1:4" ht="15.75" thickBot="1" x14ac:dyDescent="0.3">
      <c r="A65" s="1">
        <v>64</v>
      </c>
      <c r="B65" s="2">
        <v>839</v>
      </c>
      <c r="C65">
        <f t="shared" si="0"/>
        <v>515.4750432541083</v>
      </c>
      <c r="D65">
        <f t="shared" si="1"/>
        <v>104668.3976374311</v>
      </c>
    </row>
    <row r="66" spans="1:4" ht="15.75" thickBot="1" x14ac:dyDescent="0.3">
      <c r="A66" s="1">
        <v>65</v>
      </c>
      <c r="B66" s="2">
        <v>488</v>
      </c>
      <c r="C66">
        <f t="shared" si="0"/>
        <v>546.2426332259663</v>
      </c>
      <c r="D66">
        <f t="shared" si="1"/>
        <v>3392.2043250944339</v>
      </c>
    </row>
    <row r="67" spans="1:4" ht="15.75" thickBot="1" x14ac:dyDescent="0.3">
      <c r="A67" s="1">
        <v>66</v>
      </c>
      <c r="B67" s="2">
        <v>642</v>
      </c>
      <c r="C67">
        <f t="shared" ref="C67:C130" si="2">$I$1*(EXP(-((A67-$I$2)^2)/(2*$I$3^2)))</f>
        <v>577.3595462546707</v>
      </c>
      <c r="D67">
        <f t="shared" ref="D67:D130" si="3">(B67-C67)^2</f>
        <v>4178.3882604020564</v>
      </c>
    </row>
    <row r="68" spans="1:4" ht="15.75" thickBot="1" x14ac:dyDescent="0.3">
      <c r="A68" s="1">
        <v>67</v>
      </c>
      <c r="B68" s="2">
        <v>730</v>
      </c>
      <c r="C68">
        <f t="shared" si="2"/>
        <v>608.68124136454753</v>
      </c>
      <c r="D68">
        <f t="shared" si="3"/>
        <v>14718.241196847173</v>
      </c>
    </row>
    <row r="69" spans="1:4" ht="15.75" thickBot="1" x14ac:dyDescent="0.3">
      <c r="A69" s="1">
        <v>68</v>
      </c>
      <c r="B69" s="2">
        <v>815</v>
      </c>
      <c r="C69">
        <f t="shared" si="2"/>
        <v>640.05352399139417</v>
      </c>
      <c r="D69">
        <f t="shared" si="3"/>
        <v>30606.269467829694</v>
      </c>
    </row>
    <row r="70" spans="1:4" ht="15.75" thickBot="1" x14ac:dyDescent="0.3">
      <c r="A70" s="1">
        <v>69</v>
      </c>
      <c r="B70" s="2">
        <v>714</v>
      </c>
      <c r="C70">
        <f t="shared" si="2"/>
        <v>671.3136488369787</v>
      </c>
      <c r="D70">
        <f t="shared" si="3"/>
        <v>1822.1245756127698</v>
      </c>
    </row>
    <row r="71" spans="1:4" ht="15.75" thickBot="1" x14ac:dyDescent="0.3">
      <c r="A71" s="1">
        <v>70</v>
      </c>
      <c r="B71" s="2">
        <v>856</v>
      </c>
      <c r="C71">
        <f t="shared" si="2"/>
        <v>702.2915935903261</v>
      </c>
      <c r="D71">
        <f t="shared" si="3"/>
        <v>23626.274201001481</v>
      </c>
    </row>
    <row r="72" spans="1:4" ht="15.75" thickBot="1" x14ac:dyDescent="0.3">
      <c r="A72" s="1">
        <v>71</v>
      </c>
      <c r="B72" s="2">
        <v>794</v>
      </c>
      <c r="C72">
        <f t="shared" si="2"/>
        <v>732.81149220589066</v>
      </c>
      <c r="D72">
        <f t="shared" si="3"/>
        <v>3744.0334860697794</v>
      </c>
    </row>
    <row r="73" spans="1:4" ht="15.75" thickBot="1" x14ac:dyDescent="0.3">
      <c r="A73" s="1">
        <v>72</v>
      </c>
      <c r="B73" s="2">
        <v>742</v>
      </c>
      <c r="C73">
        <f t="shared" si="2"/>
        <v>762.69321292683992</v>
      </c>
      <c r="D73">
        <f t="shared" si="3"/>
        <v>428.20906123553476</v>
      </c>
    </row>
    <row r="74" spans="1:4" ht="15.75" thickBot="1" x14ac:dyDescent="0.3">
      <c r="A74" s="1">
        <v>73</v>
      </c>
      <c r="B74" s="2">
        <v>765</v>
      </c>
      <c r="C74">
        <f t="shared" si="2"/>
        <v>791.75406288013596</v>
      </c>
      <c r="D74">
        <f t="shared" si="3"/>
        <v>715.779880594269</v>
      </c>
    </row>
    <row r="75" spans="1:4" ht="15.75" thickBot="1" x14ac:dyDescent="0.3">
      <c r="A75" s="1">
        <v>74</v>
      </c>
      <c r="B75" s="2">
        <v>789</v>
      </c>
      <c r="C75">
        <f t="shared" si="2"/>
        <v>819.81059793486247</v>
      </c>
      <c r="D75">
        <f t="shared" si="3"/>
        <v>949.29294510375155</v>
      </c>
    </row>
    <row r="76" spans="1:4" ht="15.75" thickBot="1" x14ac:dyDescent="0.3">
      <c r="A76" s="1">
        <v>75</v>
      </c>
      <c r="B76" s="2">
        <v>739</v>
      </c>
      <c r="C76">
        <f t="shared" si="2"/>
        <v>846.68051369032992</v>
      </c>
      <c r="D76">
        <f t="shared" si="3"/>
        <v>11595.093028613328</v>
      </c>
    </row>
    <row r="77" spans="1:4" ht="15.75" thickBot="1" x14ac:dyDescent="0.3">
      <c r="A77" s="1">
        <v>76</v>
      </c>
      <c r="B77" s="2">
        <v>611</v>
      </c>
      <c r="C77">
        <f t="shared" si="2"/>
        <v>872.1845910254458</v>
      </c>
      <c r="D77">
        <f t="shared" si="3"/>
        <v>68217.390589129383</v>
      </c>
    </row>
    <row r="78" spans="1:4" ht="15.75" thickBot="1" x14ac:dyDescent="0.3">
      <c r="A78" s="1">
        <v>77</v>
      </c>
      <c r="B78" s="2">
        <v>483</v>
      </c>
      <c r="C78">
        <f t="shared" si="2"/>
        <v>896.14866766823411</v>
      </c>
      <c r="D78">
        <f t="shared" si="3"/>
        <v>170691.82159603696</v>
      </c>
    </row>
    <row r="79" spans="1:4" ht="15.75" thickBot="1" x14ac:dyDescent="0.3">
      <c r="A79" s="1">
        <v>78</v>
      </c>
      <c r="B79" s="2">
        <v>679</v>
      </c>
      <c r="C79">
        <f t="shared" si="2"/>
        <v>918.40560579753458</v>
      </c>
      <c r="D79">
        <f t="shared" si="3"/>
        <v>57315.044087284521</v>
      </c>
    </row>
    <row r="80" spans="1:4" ht="15.75" thickBot="1" x14ac:dyDescent="0.3">
      <c r="A80" s="1">
        <v>79</v>
      </c>
      <c r="B80" s="2">
        <v>504</v>
      </c>
      <c r="C80">
        <f t="shared" si="2"/>
        <v>938.79722481960744</v>
      </c>
      <c r="D80">
        <f t="shared" si="3"/>
        <v>189048.62671083226</v>
      </c>
    </row>
    <row r="81" spans="1:4" ht="15.75" thickBot="1" x14ac:dyDescent="0.3">
      <c r="A81" s="1">
        <v>80</v>
      </c>
      <c r="B81" s="2">
        <v>668</v>
      </c>
      <c r="C81">
        <f t="shared" si="2"/>
        <v>957.17616820911053</v>
      </c>
      <c r="D81">
        <f t="shared" si="3"/>
        <v>83622.856260103785</v>
      </c>
    </row>
    <row r="82" spans="1:4" ht="15.75" thickBot="1" x14ac:dyDescent="0.3">
      <c r="A82" s="1">
        <v>81</v>
      </c>
      <c r="B82" s="2">
        <v>556</v>
      </c>
      <c r="C82">
        <f t="shared" si="2"/>
        <v>973.40767369033529</v>
      </c>
      <c r="D82">
        <f t="shared" si="3"/>
        <v>174229.16605557743</v>
      </c>
    </row>
    <row r="83" spans="1:4" ht="15.75" thickBot="1" x14ac:dyDescent="0.3">
      <c r="A83" s="1">
        <v>82</v>
      </c>
      <c r="B83" s="2">
        <v>683</v>
      </c>
      <c r="C83">
        <f t="shared" si="2"/>
        <v>987.37121706834193</v>
      </c>
      <c r="D83">
        <f t="shared" si="3"/>
        <v>92641.837779663721</v>
      </c>
    </row>
    <row r="84" spans="1:4" ht="15.75" thickBot="1" x14ac:dyDescent="0.3">
      <c r="A84" s="1">
        <v>83</v>
      </c>
      <c r="B84" s="2">
        <v>675</v>
      </c>
      <c r="C84">
        <f t="shared" si="2"/>
        <v>998.96200169182555</v>
      </c>
      <c r="D84">
        <f t="shared" si="3"/>
        <v>104951.37854017438</v>
      </c>
    </row>
    <row r="85" spans="1:4" ht="15.75" thickBot="1" x14ac:dyDescent="0.3">
      <c r="A85" s="1">
        <v>84</v>
      </c>
      <c r="B85" s="2">
        <v>719</v>
      </c>
      <c r="C85">
        <f t="shared" si="2"/>
        <v>1008.0922678145016</v>
      </c>
      <c r="D85">
        <f t="shared" si="3"/>
        <v>83574.339310131531</v>
      </c>
    </row>
    <row r="86" spans="1:4" ht="15.75" thickBot="1" x14ac:dyDescent="0.3">
      <c r="A86" s="1">
        <v>85</v>
      </c>
      <c r="B86" s="2">
        <v>900</v>
      </c>
      <c r="C86">
        <f t="shared" si="2"/>
        <v>1014.6923989775537</v>
      </c>
      <c r="D86">
        <f t="shared" si="3"/>
        <v>13154.346383226359</v>
      </c>
    </row>
    <row r="87" spans="1:4" ht="15.75" thickBot="1" x14ac:dyDescent="0.3">
      <c r="A87" s="1">
        <v>86</v>
      </c>
      <c r="B87" s="2">
        <v>717</v>
      </c>
      <c r="C87">
        <f t="shared" si="2"/>
        <v>1018.7118059047685</v>
      </c>
      <c r="D87">
        <f t="shared" si="3"/>
        <v>91030.013822316731</v>
      </c>
    </row>
    <row r="88" spans="1:4" ht="15.75" thickBot="1" x14ac:dyDescent="0.3">
      <c r="A88" s="1">
        <v>87</v>
      </c>
      <c r="B88" s="2">
        <v>746</v>
      </c>
      <c r="C88">
        <f t="shared" si="2"/>
        <v>1020.1195722129097</v>
      </c>
      <c r="D88">
        <f t="shared" si="3"/>
        <v>75141.539870188615</v>
      </c>
    </row>
    <row r="89" spans="1:4" ht="15.75" thickBot="1" x14ac:dyDescent="0.3">
      <c r="A89" s="1">
        <v>88</v>
      </c>
      <c r="B89" s="6">
        <v>1099</v>
      </c>
      <c r="C89">
        <f t="shared" si="2"/>
        <v>1018.9048504089026</v>
      </c>
      <c r="D89">
        <f t="shared" si="3"/>
        <v>6415.2329880202742</v>
      </c>
    </row>
    <row r="90" spans="1:4" ht="15.75" thickBot="1" x14ac:dyDescent="0.3">
      <c r="A90" s="1">
        <v>89</v>
      </c>
      <c r="B90" s="6">
        <v>1317</v>
      </c>
      <c r="C90">
        <f t="shared" si="2"/>
        <v>1015.0770010788459</v>
      </c>
      <c r="D90">
        <f t="shared" si="3"/>
        <v>91157.497277543211</v>
      </c>
    </row>
    <row r="91" spans="1:4" ht="15.75" thickBot="1" x14ac:dyDescent="0.3">
      <c r="A91" s="1">
        <v>90</v>
      </c>
      <c r="B91" s="6">
        <v>1431</v>
      </c>
      <c r="C91">
        <f t="shared" si="2"/>
        <v>1008.6654727705929</v>
      </c>
      <c r="D91">
        <f t="shared" si="3"/>
        <v>178366.45289008677</v>
      </c>
    </row>
    <row r="92" spans="1:4" ht="15.75" thickBot="1" x14ac:dyDescent="0.3">
      <c r="A92" s="1">
        <v>91</v>
      </c>
      <c r="B92" s="6">
        <v>1584</v>
      </c>
      <c r="C92">
        <f t="shared" si="2"/>
        <v>999.71942472598346</v>
      </c>
      <c r="D92">
        <f t="shared" si="3"/>
        <v>341383.79064253572</v>
      </c>
    </row>
    <row r="93" spans="1:4" ht="15.75" thickBot="1" x14ac:dyDescent="0.3">
      <c r="A93" s="1">
        <v>92</v>
      </c>
      <c r="B93" s="6">
        <v>1089</v>
      </c>
      <c r="C93">
        <f t="shared" si="2"/>
        <v>988.30709922342919</v>
      </c>
      <c r="D93">
        <f t="shared" si="3"/>
        <v>10139.060266800334</v>
      </c>
    </row>
    <row r="94" spans="1:4" ht="15.75" thickBot="1" x14ac:dyDescent="0.3">
      <c r="A94" s="1">
        <v>93</v>
      </c>
      <c r="B94" s="6">
        <v>1735</v>
      </c>
      <c r="C94">
        <f t="shared" si="2"/>
        <v>974.51495474053979</v>
      </c>
      <c r="D94">
        <f t="shared" si="3"/>
        <v>578337.50406328321</v>
      </c>
    </row>
    <row r="95" spans="1:4" ht="15.75" thickBot="1" x14ac:dyDescent="0.3">
      <c r="A95" s="1">
        <v>94</v>
      </c>
      <c r="B95" s="6">
        <v>1658</v>
      </c>
      <c r="C95">
        <f t="shared" si="2"/>
        <v>958.44657533828126</v>
      </c>
      <c r="D95">
        <f t="shared" si="3"/>
        <v>489374.99395593902</v>
      </c>
    </row>
    <row r="96" spans="1:4" ht="15.75" thickBot="1" x14ac:dyDescent="0.3">
      <c r="A96" s="1">
        <v>95</v>
      </c>
      <c r="B96" s="6">
        <v>1629</v>
      </c>
      <c r="C96">
        <f t="shared" si="2"/>
        <v>940.2213755084548</v>
      </c>
      <c r="D96">
        <f t="shared" si="3"/>
        <v>474415.99355646502</v>
      </c>
    </row>
    <row r="97" spans="1:4" ht="15.75" thickBot="1" x14ac:dyDescent="0.3">
      <c r="A97" s="1">
        <v>96</v>
      </c>
      <c r="B97" s="6">
        <v>2371</v>
      </c>
      <c r="C97">
        <f t="shared" si="2"/>
        <v>919.97312313051179</v>
      </c>
      <c r="D97">
        <f t="shared" si="3"/>
        <v>2105478.9973976207</v>
      </c>
    </row>
    <row r="98" spans="1:4" ht="15.75" thickBot="1" x14ac:dyDescent="0.3">
      <c r="A98" s="1">
        <v>97</v>
      </c>
      <c r="B98" s="6">
        <v>1442</v>
      </c>
      <c r="C98">
        <f t="shared" si="2"/>
        <v>897.8483060794232</v>
      </c>
      <c r="D98">
        <f t="shared" si="3"/>
        <v>296101.06599663309</v>
      </c>
    </row>
    <row r="99" spans="1:4" ht="15.75" thickBot="1" x14ac:dyDescent="0.3">
      <c r="A99" s="1">
        <v>98</v>
      </c>
      <c r="B99" s="6">
        <v>1091</v>
      </c>
      <c r="C99">
        <f t="shared" si="2"/>
        <v>874.00437035495747</v>
      </c>
      <c r="D99">
        <f t="shared" si="3"/>
        <v>47087.103285048463</v>
      </c>
    </row>
    <row r="100" spans="1:4" ht="15.75" thickBot="1" x14ac:dyDescent="0.3">
      <c r="A100" s="1">
        <v>99</v>
      </c>
      <c r="B100" s="2">
        <v>740</v>
      </c>
      <c r="C100">
        <f t="shared" si="2"/>
        <v>848.60785932111605</v>
      </c>
      <c r="D100">
        <f t="shared" si="3"/>
        <v>11795.667106315335</v>
      </c>
    </row>
    <row r="101" spans="1:4" ht="15.75" thickBot="1" x14ac:dyDescent="0.3">
      <c r="A101" s="1">
        <v>100</v>
      </c>
      <c r="B101" s="2">
        <v>668</v>
      </c>
      <c r="C101">
        <f t="shared" si="2"/>
        <v>821.83248472577714</v>
      </c>
      <c r="D101">
        <f t="shared" si="3"/>
        <v>23664.433356906455</v>
      </c>
    </row>
    <row r="102" spans="1:4" ht="15.75" thickBot="1" x14ac:dyDescent="0.3">
      <c r="A102" s="1">
        <v>101</v>
      </c>
      <c r="B102" s="2">
        <v>438</v>
      </c>
      <c r="C102">
        <f t="shared" si="2"/>
        <v>793.85716060462391</v>
      </c>
      <c r="D102">
        <f t="shared" si="3"/>
        <v>126634.3187535851</v>
      </c>
    </row>
    <row r="103" spans="1:4" ht="15.75" thickBot="1" x14ac:dyDescent="0.3">
      <c r="A103" s="1">
        <v>102</v>
      </c>
      <c r="B103" s="2">
        <v>299</v>
      </c>
      <c r="C103">
        <f t="shared" si="2"/>
        <v>764.86403096668607</v>
      </c>
      <c r="D103">
        <f t="shared" si="3"/>
        <v>217029.29534852944</v>
      </c>
    </row>
    <row r="104" spans="1:4" ht="15.75" thickBot="1" x14ac:dyDescent="0.3">
      <c r="A104" s="1">
        <v>103</v>
      </c>
      <c r="B104" s="2">
        <v>225</v>
      </c>
      <c r="C104">
        <f t="shared" si="2"/>
        <v>735.03652133375238</v>
      </c>
      <c r="D104">
        <f t="shared" si="3"/>
        <v>260137.25309423523</v>
      </c>
    </row>
    <row r="105" spans="1:4" ht="15.75" thickBot="1" x14ac:dyDescent="0.3">
      <c r="A105" s="1">
        <v>104</v>
      </c>
      <c r="B105" s="2">
        <v>241</v>
      </c>
      <c r="C105">
        <f t="shared" si="2"/>
        <v>704.55744279998203</v>
      </c>
      <c r="D105">
        <f t="shared" si="3"/>
        <v>214885.50277525862</v>
      </c>
    </row>
    <row r="106" spans="1:4" ht="15.75" thickBot="1" x14ac:dyDescent="0.3">
      <c r="A106" s="1">
        <v>105</v>
      </c>
      <c r="B106" s="2">
        <v>217</v>
      </c>
      <c r="C106">
        <f t="shared" si="2"/>
        <v>673.60717534213961</v>
      </c>
      <c r="D106">
        <f t="shared" si="3"/>
        <v>208490.11257392744</v>
      </c>
    </row>
    <row r="107" spans="1:4" ht="15.75" thickBot="1" x14ac:dyDescent="0.3">
      <c r="A107" s="1">
        <v>106</v>
      </c>
      <c r="B107" s="2">
        <v>181</v>
      </c>
      <c r="C107">
        <f t="shared" si="2"/>
        <v>642.36195470751341</v>
      </c>
      <c r="D107">
        <f t="shared" si="3"/>
        <v>212854.85325153766</v>
      </c>
    </row>
    <row r="108" spans="1:4" ht="15.75" thickBot="1" x14ac:dyDescent="0.3">
      <c r="A108" s="1">
        <v>107</v>
      </c>
      <c r="B108" s="2">
        <v>389</v>
      </c>
      <c r="C108">
        <f t="shared" si="2"/>
        <v>610.99228440773902</v>
      </c>
      <c r="D108">
        <f t="shared" si="3"/>
        <v>49280.574336566489</v>
      </c>
    </row>
    <row r="109" spans="1:4" ht="15.75" thickBot="1" x14ac:dyDescent="0.3">
      <c r="A109" s="1">
        <v>108</v>
      </c>
      <c r="B109" s="2">
        <v>363</v>
      </c>
      <c r="C109">
        <f t="shared" si="2"/>
        <v>579.66149123154537</v>
      </c>
      <c r="D109">
        <f t="shared" si="3"/>
        <v>46942.20178267701</v>
      </c>
    </row>
    <row r="110" spans="1:4" ht="15.75" thickBot="1" x14ac:dyDescent="0.3">
      <c r="A110" s="1">
        <v>109</v>
      </c>
      <c r="B110" s="2">
        <v>342</v>
      </c>
      <c r="C110">
        <f t="shared" si="2"/>
        <v>548.52443934163875</v>
      </c>
      <c r="D110">
        <f t="shared" si="3"/>
        <v>42652.344045378224</v>
      </c>
    </row>
    <row r="111" spans="1:4" ht="15.75" thickBot="1" x14ac:dyDescent="0.3">
      <c r="A111" s="1">
        <v>110</v>
      </c>
      <c r="B111" s="2">
        <v>401</v>
      </c>
      <c r="C111">
        <f t="shared" si="2"/>
        <v>517.72641452647599</v>
      </c>
      <c r="D111">
        <f t="shared" si="3"/>
        <v>13625.055848206706</v>
      </c>
    </row>
    <row r="112" spans="1:4" ht="15.75" thickBot="1" x14ac:dyDescent="0.3">
      <c r="A112" s="1">
        <v>111</v>
      </c>
      <c r="B112" s="2">
        <v>397</v>
      </c>
      <c r="C112">
        <f t="shared" si="2"/>
        <v>487.40218662214602</v>
      </c>
      <c r="D112">
        <f t="shared" si="3"/>
        <v>8172.5553460653164</v>
      </c>
    </row>
    <row r="113" spans="1:4" ht="15.75" thickBot="1" x14ac:dyDescent="0.3">
      <c r="A113" s="1">
        <v>112</v>
      </c>
      <c r="B113" s="2">
        <v>383</v>
      </c>
      <c r="C113">
        <f t="shared" si="2"/>
        <v>457.67525458597504</v>
      </c>
      <c r="D113">
        <f t="shared" si="3"/>
        <v>5576.3936474801858</v>
      </c>
    </row>
    <row r="114" spans="1:4" ht="15.75" thickBot="1" x14ac:dyDescent="0.3">
      <c r="A114" s="1">
        <v>113</v>
      </c>
      <c r="B114" s="2">
        <v>360</v>
      </c>
      <c r="C114">
        <f t="shared" si="2"/>
        <v>428.65727526993805</v>
      </c>
      <c r="D114">
        <f t="shared" si="3"/>
        <v>4713.8214474920478</v>
      </c>
    </row>
    <row r="115" spans="1:4" ht="15.75" thickBot="1" x14ac:dyDescent="0.3">
      <c r="A115" s="1">
        <v>114</v>
      </c>
      <c r="B115" s="2">
        <v>332</v>
      </c>
      <c r="C115">
        <f t="shared" si="2"/>
        <v>400.44767368001641</v>
      </c>
      <c r="D115">
        <f t="shared" si="3"/>
        <v>4685.0840322060112</v>
      </c>
    </row>
    <row r="116" spans="1:4" ht="15.75" thickBot="1" x14ac:dyDescent="0.3">
      <c r="A116" s="1">
        <v>115</v>
      </c>
      <c r="B116" s="2">
        <v>330</v>
      </c>
      <c r="C116">
        <f t="shared" si="2"/>
        <v>373.13342948049063</v>
      </c>
      <c r="D116">
        <f t="shared" si="3"/>
        <v>1860.4927387484586</v>
      </c>
    </row>
    <row r="117" spans="1:4" ht="15.75" thickBot="1" x14ac:dyDescent="0.3">
      <c r="A117" s="1">
        <v>116</v>
      </c>
      <c r="B117" s="2">
        <v>308</v>
      </c>
      <c r="C117">
        <f t="shared" si="2"/>
        <v>346.78903176348473</v>
      </c>
      <c r="D117">
        <f t="shared" si="3"/>
        <v>1504.5889851486272</v>
      </c>
    </row>
    <row r="118" spans="1:4" ht="15.75" thickBot="1" x14ac:dyDescent="0.3">
      <c r="A118" s="1">
        <v>117</v>
      </c>
      <c r="B118" s="2">
        <v>288</v>
      </c>
      <c r="C118">
        <f t="shared" si="2"/>
        <v>321.47659169714569</v>
      </c>
      <c r="D118">
        <f t="shared" si="3"/>
        <v>1120.682191657404</v>
      </c>
    </row>
    <row r="119" spans="1:4" ht="15.75" thickBot="1" x14ac:dyDescent="0.3">
      <c r="A119" s="1">
        <v>118</v>
      </c>
      <c r="B119" s="2">
        <v>364</v>
      </c>
      <c r="C119">
        <f t="shared" si="2"/>
        <v>297.24610062294198</v>
      </c>
      <c r="D119">
        <f t="shared" si="3"/>
        <v>4456.0830820423871</v>
      </c>
    </row>
    <row r="120" spans="1:4" ht="15.75" thickBot="1" x14ac:dyDescent="0.3">
      <c r="A120" s="1">
        <v>119</v>
      </c>
      <c r="B120" s="2">
        <v>296</v>
      </c>
      <c r="C120">
        <f t="shared" si="2"/>
        <v>274.13581951486503</v>
      </c>
      <c r="D120">
        <f t="shared" si="3"/>
        <v>478.04238828655667</v>
      </c>
    </row>
    <row r="121" spans="1:4" ht="15.75" thickBot="1" x14ac:dyDescent="0.3">
      <c r="A121" s="1">
        <v>120</v>
      </c>
      <c r="B121" s="2">
        <v>285</v>
      </c>
      <c r="C121">
        <f t="shared" si="2"/>
        <v>252.17278445101019</v>
      </c>
      <c r="D121">
        <f t="shared" si="3"/>
        <v>1077.6260806998384</v>
      </c>
    </row>
    <row r="122" spans="1:4" ht="15.75" thickBot="1" x14ac:dyDescent="0.3">
      <c r="A122" s="1">
        <v>121</v>
      </c>
      <c r="B122" s="2">
        <v>247</v>
      </c>
      <c r="C122">
        <f t="shared" si="2"/>
        <v>231.37341188081425</v>
      </c>
      <c r="D122">
        <f t="shared" si="3"/>
        <v>244.19025624667736</v>
      </c>
    </row>
    <row r="123" spans="1:4" ht="15.75" thickBot="1" x14ac:dyDescent="0.3">
      <c r="A123" s="1">
        <v>122</v>
      </c>
      <c r="B123" s="2">
        <v>258</v>
      </c>
      <c r="C123">
        <f t="shared" si="2"/>
        <v>211.7441869891336</v>
      </c>
      <c r="D123">
        <f t="shared" si="3"/>
        <v>2139.6002372962375</v>
      </c>
    </row>
    <row r="124" spans="1:4" ht="15.75" thickBot="1" x14ac:dyDescent="0.3">
      <c r="A124" s="1">
        <v>123</v>
      </c>
      <c r="B124" s="2">
        <v>211</v>
      </c>
      <c r="C124">
        <f t="shared" si="2"/>
        <v>193.28241834260089</v>
      </c>
      <c r="D124">
        <f t="shared" si="3"/>
        <v>313.91269978660534</v>
      </c>
    </row>
    <row r="125" spans="1:4" ht="15.75" thickBot="1" x14ac:dyDescent="0.3">
      <c r="A125" s="1">
        <v>124</v>
      </c>
      <c r="B125" s="2">
        <v>226</v>
      </c>
      <c r="C125">
        <f t="shared" si="2"/>
        <v>175.97704222801201</v>
      </c>
      <c r="D125">
        <f t="shared" si="3"/>
        <v>2502.2963042580936</v>
      </c>
    </row>
    <row r="126" spans="1:4" ht="15.75" thickBot="1" x14ac:dyDescent="0.3">
      <c r="A126" s="1">
        <v>125</v>
      </c>
      <c r="B126" s="2">
        <v>208</v>
      </c>
      <c r="C126">
        <f t="shared" si="2"/>
        <v>159.80946062430851</v>
      </c>
      <c r="D126">
        <f t="shared" si="3"/>
        <v>2322.3280853200718</v>
      </c>
    </row>
    <row r="127" spans="1:4" ht="15.75" thickBot="1" x14ac:dyDescent="0.3">
      <c r="A127" s="1">
        <v>126</v>
      </c>
      <c r="B127" s="2">
        <v>185</v>
      </c>
      <c r="C127">
        <f t="shared" si="2"/>
        <v>144.75439755160966</v>
      </c>
      <c r="D127">
        <f t="shared" si="3"/>
        <v>1619.7085164338828</v>
      </c>
    </row>
    <row r="128" spans="1:4" ht="15.75" thickBot="1" x14ac:dyDescent="0.3">
      <c r="A128" s="1">
        <v>127</v>
      </c>
      <c r="B128" s="2">
        <v>212</v>
      </c>
      <c r="C128">
        <f t="shared" si="2"/>
        <v>130.78075957184521</v>
      </c>
      <c r="D128">
        <f t="shared" si="3"/>
        <v>6596.5650157264135</v>
      </c>
    </row>
    <row r="129" spans="1:4" ht="15.75" thickBot="1" x14ac:dyDescent="0.3">
      <c r="A129" s="1">
        <v>128</v>
      </c>
      <c r="B129" s="2">
        <v>178</v>
      </c>
      <c r="C129">
        <f t="shared" si="2"/>
        <v>117.85248743291886</v>
      </c>
      <c r="D129">
        <f t="shared" si="3"/>
        <v>3617.7232680071834</v>
      </c>
    </row>
    <row r="130" spans="1:4" ht="15.75" thickBot="1" x14ac:dyDescent="0.3">
      <c r="A130" s="1">
        <v>129</v>
      </c>
      <c r="B130" s="2">
        <v>169</v>
      </c>
      <c r="C130">
        <f t="shared" si="2"/>
        <v>105.92938720834231</v>
      </c>
      <c r="D130">
        <f t="shared" si="3"/>
        <v>3977.9021979152153</v>
      </c>
    </row>
    <row r="131" spans="1:4" ht="15.75" thickBot="1" x14ac:dyDescent="0.3">
      <c r="A131" s="1">
        <v>130</v>
      </c>
      <c r="B131" s="2">
        <v>158</v>
      </c>
      <c r="C131">
        <f t="shared" ref="C131:C194" si="4">$I$1*(EXP(-((A131-$I$2)^2)/(2*$I$3^2)))</f>
        <v>94.967930743805937</v>
      </c>
      <c r="D131">
        <f t="shared" ref="D131:D194" si="5">(B131-C131)^2</f>
        <v>3973.0417547176448</v>
      </c>
    </row>
    <row r="132" spans="1:4" ht="15.75" thickBot="1" x14ac:dyDescent="0.3">
      <c r="A132" s="1">
        <v>131</v>
      </c>
      <c r="B132" s="2">
        <v>136</v>
      </c>
      <c r="C132">
        <f t="shared" si="4"/>
        <v>84.922016739683144</v>
      </c>
      <c r="D132">
        <f t="shared" si="5"/>
        <v>2608.9603739412091</v>
      </c>
    </row>
    <row r="133" spans="1:4" ht="15.75" thickBot="1" x14ac:dyDescent="0.3">
      <c r="A133" s="1">
        <v>132</v>
      </c>
      <c r="B133" s="2">
        <v>143</v>
      </c>
      <c r="C133">
        <f t="shared" si="4"/>
        <v>75.743685335100281</v>
      </c>
      <c r="D133">
        <f t="shared" si="5"/>
        <v>4523.4118623040049</v>
      </c>
    </row>
    <row r="134" spans="1:4" ht="15.75" thickBot="1" x14ac:dyDescent="0.3">
      <c r="A134" s="1">
        <v>133</v>
      </c>
      <c r="B134" s="2">
        <v>139</v>
      </c>
      <c r="C134">
        <f t="shared" si="4"/>
        <v>67.383780579398419</v>
      </c>
      <c r="D134">
        <f t="shared" si="5"/>
        <v>5128.8828840997512</v>
      </c>
    </row>
    <row r="135" spans="1:4" ht="15.75" thickBot="1" x14ac:dyDescent="0.3">
      <c r="A135" s="1">
        <v>134</v>
      </c>
      <c r="B135" s="2">
        <v>118</v>
      </c>
      <c r="C135">
        <f t="shared" si="4"/>
        <v>59.792556649015374</v>
      </c>
      <c r="D135">
        <f t="shared" si="5"/>
        <v>3388.1064614580841</v>
      </c>
    </row>
    <row r="136" spans="1:4" ht="15.75" thickBot="1" x14ac:dyDescent="0.3">
      <c r="A136" s="1">
        <v>135</v>
      </c>
      <c r="B136" s="2">
        <v>126</v>
      </c>
      <c r="C136">
        <f t="shared" si="4"/>
        <v>52.920225064900471</v>
      </c>
      <c r="D136">
        <f t="shared" si="5"/>
        <v>5340.6535045648006</v>
      </c>
    </row>
    <row r="137" spans="1:4" ht="15.75" thickBot="1" x14ac:dyDescent="0.3">
      <c r="A137" s="1">
        <v>136</v>
      </c>
      <c r="B137" s="2">
        <v>106</v>
      </c>
      <c r="C137">
        <f t="shared" si="4"/>
        <v>46.717441465095682</v>
      </c>
      <c r="D137">
        <f t="shared" si="5"/>
        <v>3514.4217464443568</v>
      </c>
    </row>
    <row r="138" spans="1:4" ht="15.75" thickBot="1" x14ac:dyDescent="0.3">
      <c r="A138" s="1">
        <v>137</v>
      </c>
      <c r="B138" s="2">
        <v>118</v>
      </c>
      <c r="C138">
        <f t="shared" si="4"/>
        <v>41.135731671411122</v>
      </c>
      <c r="D138">
        <f t="shared" si="5"/>
        <v>5908.1157456893116</v>
      </c>
    </row>
    <row r="139" spans="1:4" ht="15.75" thickBot="1" x14ac:dyDescent="0.3">
      <c r="A139" s="1">
        <v>138</v>
      </c>
      <c r="B139" s="2">
        <v>108</v>
      </c>
      <c r="C139">
        <f t="shared" si="4"/>
        <v>36.127857845261197</v>
      </c>
      <c r="D139">
        <f t="shared" si="5"/>
        <v>5165.6048179109839</v>
      </c>
    </row>
    <row r="140" spans="1:4" ht="15.75" thickBot="1" x14ac:dyDescent="0.3">
      <c r="A140" s="1">
        <v>139</v>
      </c>
      <c r="B140" s="2">
        <v>114</v>
      </c>
      <c r="C140">
        <f t="shared" si="4"/>
        <v>31.648126447323776</v>
      </c>
      <c r="D140">
        <f t="shared" si="5"/>
        <v>6781.831077635974</v>
      </c>
    </row>
    <row r="141" spans="1:4" ht="15.75" thickBot="1" x14ac:dyDescent="0.3">
      <c r="A141" s="1">
        <v>140</v>
      </c>
      <c r="B141" s="2">
        <v>99</v>
      </c>
      <c r="C141">
        <f t="shared" si="4"/>
        <v>27.652640494610537</v>
      </c>
      <c r="D141">
        <f t="shared" si="5"/>
        <v>5090.4457083912885</v>
      </c>
    </row>
    <row r="142" spans="1:4" ht="15.75" thickBot="1" x14ac:dyDescent="0.3">
      <c r="A142" s="1">
        <v>141</v>
      </c>
      <c r="B142" s="2">
        <v>102</v>
      </c>
      <c r="C142">
        <f t="shared" si="4"/>
        <v>24.099499246530147</v>
      </c>
      <c r="D142">
        <f t="shared" si="5"/>
        <v>6068.4880176413581</v>
      </c>
    </row>
    <row r="143" spans="1:4" ht="15.75" thickBot="1" x14ac:dyDescent="0.3">
      <c r="A143" s="1">
        <v>142</v>
      </c>
      <c r="B143" s="2">
        <v>94</v>
      </c>
      <c r="C143">
        <f t="shared" si="4"/>
        <v>20.948948951750843</v>
      </c>
      <c r="D143">
        <f t="shared" si="5"/>
        <v>5336.4560592539028</v>
      </c>
    </row>
    <row r="144" spans="1:4" ht="15.75" thickBot="1" x14ac:dyDescent="0.3">
      <c r="A144" s="1">
        <v>143</v>
      </c>
      <c r="B144" s="2">
        <v>89</v>
      </c>
      <c r="C144">
        <f t="shared" si="4"/>
        <v>18.163488656206979</v>
      </c>
      <c r="D144">
        <f t="shared" si="5"/>
        <v>5017.8113393593176</v>
      </c>
    </row>
    <row r="145" spans="1:4" ht="15.75" thickBot="1" x14ac:dyDescent="0.3">
      <c r="A145" s="1">
        <v>144</v>
      </c>
      <c r="B145" s="2">
        <v>97</v>
      </c>
      <c r="C145">
        <f t="shared" si="4"/>
        <v>15.707935317941573</v>
      </c>
      <c r="D145">
        <f t="shared" si="5"/>
        <v>6608.3997802719705</v>
      </c>
    </row>
    <row r="146" spans="1:4" ht="15.75" thickBot="1" x14ac:dyDescent="0.3">
      <c r="A146" s="1">
        <v>145</v>
      </c>
      <c r="B146" s="2">
        <v>109</v>
      </c>
      <c r="C146">
        <f t="shared" si="4"/>
        <v>13.549452607003804</v>
      </c>
      <c r="D146">
        <f t="shared" si="5"/>
        <v>9110.8069976226143</v>
      </c>
    </row>
    <row r="147" spans="1:4" ht="15.75" thickBot="1" x14ac:dyDescent="0.3">
      <c r="A147" s="1">
        <v>146</v>
      </c>
      <c r="B147" s="2">
        <v>93</v>
      </c>
      <c r="C147">
        <f t="shared" si="4"/>
        <v>11.657547800070818</v>
      </c>
      <c r="D147">
        <f t="shared" si="5"/>
        <v>6616.594529897764</v>
      </c>
    </row>
    <row r="148" spans="1:4" ht="15.75" thickBot="1" x14ac:dyDescent="0.3">
      <c r="A148" s="1">
        <v>147</v>
      </c>
      <c r="B148" s="2">
        <v>89</v>
      </c>
      <c r="C148">
        <f t="shared" si="4"/>
        <v>10.004041122464692</v>
      </c>
      <c r="D148">
        <f t="shared" si="5"/>
        <v>6240.3615189812508</v>
      </c>
    </row>
    <row r="149" spans="1:4" ht="15.75" thickBot="1" x14ac:dyDescent="0.3">
      <c r="A149" s="1">
        <v>148</v>
      </c>
      <c r="B149" s="2">
        <v>101</v>
      </c>
      <c r="C149">
        <f t="shared" si="4"/>
        <v>8.5630117578484199</v>
      </c>
      <c r="D149">
        <f t="shared" si="5"/>
        <v>8544.5967952796709</v>
      </c>
    </row>
    <row r="150" spans="1:4" ht="15.75" thickBot="1" x14ac:dyDescent="0.3">
      <c r="A150" s="1">
        <v>149</v>
      </c>
      <c r="B150" s="2">
        <v>106</v>
      </c>
      <c r="C150">
        <f t="shared" si="4"/>
        <v>7.3107245512072421</v>
      </c>
      <c r="D150">
        <f t="shared" si="5"/>
        <v>9739.573088607689</v>
      </c>
    </row>
    <row r="151" spans="1:4" ht="15.75" thickBot="1" x14ac:dyDescent="0.3">
      <c r="A151" s="1">
        <v>150</v>
      </c>
      <c r="B151" s="2">
        <v>88</v>
      </c>
      <c r="C151">
        <f t="shared" si="4"/>
        <v>6.225541186537936</v>
      </c>
      <c r="D151">
        <f t="shared" si="5"/>
        <v>6687.0621142346026</v>
      </c>
    </row>
    <row r="152" spans="1:4" ht="15.75" thickBot="1" x14ac:dyDescent="0.3">
      <c r="A152" s="1">
        <v>151</v>
      </c>
      <c r="B152" s="2">
        <v>101</v>
      </c>
      <c r="C152">
        <f t="shared" si="4"/>
        <v>5.2878193391578412</v>
      </c>
      <c r="D152">
        <f t="shared" si="5"/>
        <v>9160.8215268536896</v>
      </c>
    </row>
    <row r="153" spans="1:4" ht="15.75" thickBot="1" x14ac:dyDescent="0.3">
      <c r="A153" s="1">
        <v>152</v>
      </c>
      <c r="B153" s="2">
        <v>78</v>
      </c>
      <c r="C153">
        <f t="shared" si="4"/>
        <v>4.4798029950498686</v>
      </c>
      <c r="D153">
        <f t="shared" si="5"/>
        <v>5405.2193676466786</v>
      </c>
    </row>
    <row r="154" spans="1:4" ht="15.75" thickBot="1" x14ac:dyDescent="0.3">
      <c r="A154" s="1">
        <v>153</v>
      </c>
      <c r="B154" s="2">
        <v>86</v>
      </c>
      <c r="C154">
        <f t="shared" si="4"/>
        <v>3.7855068065078101</v>
      </c>
      <c r="D154">
        <f t="shared" si="5"/>
        <v>6759.2228910627737</v>
      </c>
    </row>
    <row r="155" spans="1:4" ht="15.75" thickBot="1" x14ac:dyDescent="0.3">
      <c r="A155" s="1">
        <v>154</v>
      </c>
      <c r="B155" s="2">
        <v>63</v>
      </c>
      <c r="C155">
        <f t="shared" si="4"/>
        <v>3.1905970237291155</v>
      </c>
      <c r="D155">
        <f t="shared" si="5"/>
        <v>3577.1646843779604</v>
      </c>
    </row>
    <row r="156" spans="1:4" ht="15.75" thickBot="1" x14ac:dyDescent="0.3">
      <c r="A156" s="1">
        <v>155</v>
      </c>
      <c r="B156" s="2">
        <v>59</v>
      </c>
      <c r="C156">
        <f t="shared" si="4"/>
        <v>2.6822712139026383</v>
      </c>
      <c r="D156">
        <f t="shared" si="5"/>
        <v>3171.6865756244197</v>
      </c>
    </row>
    <row r="157" spans="1:4" ht="15.75" thickBot="1" x14ac:dyDescent="0.3">
      <c r="A157" s="1">
        <v>156</v>
      </c>
      <c r="B157" s="2">
        <v>62</v>
      </c>
      <c r="C157">
        <f t="shared" si="4"/>
        <v>2.2491386595039424</v>
      </c>
      <c r="D157">
        <f t="shared" si="5"/>
        <v>3570.1654309311866</v>
      </c>
    </row>
    <row r="158" spans="1:4" ht="15.75" thickBot="1" x14ac:dyDescent="0.3">
      <c r="A158" s="1">
        <v>157</v>
      </c>
      <c r="B158" s="2">
        <v>45</v>
      </c>
      <c r="C158">
        <f t="shared" si="4"/>
        <v>1.8811030214631228</v>
      </c>
      <c r="D158">
        <f t="shared" si="5"/>
        <v>1859.2392766456765</v>
      </c>
    </row>
    <row r="159" spans="1:4" ht="15.75" thickBot="1" x14ac:dyDescent="0.3">
      <c r="A159" s="1">
        <v>158</v>
      </c>
      <c r="B159" s="2">
        <v>64</v>
      </c>
      <c r="C159">
        <f t="shared" si="4"/>
        <v>1.5692485649536356</v>
      </c>
      <c r="D159">
        <f t="shared" si="5"/>
        <v>3897.5987247445441</v>
      </c>
    </row>
    <row r="160" spans="1:4" ht="15.75" thickBot="1" x14ac:dyDescent="0.3">
      <c r="A160" s="1">
        <v>159</v>
      </c>
      <c r="B160" s="2">
        <v>49</v>
      </c>
      <c r="C160">
        <f t="shared" si="4"/>
        <v>1.3057309790005147</v>
      </c>
      <c r="D160">
        <f t="shared" si="5"/>
        <v>2274.7432974474714</v>
      </c>
    </row>
    <row r="161" spans="1:4" ht="15.75" thickBot="1" x14ac:dyDescent="0.3">
      <c r="A161" s="1">
        <v>160</v>
      </c>
      <c r="B161" s="2">
        <v>59</v>
      </c>
      <c r="C161">
        <f t="shared" si="4"/>
        <v>1.0836735781413596</v>
      </c>
      <c r="D161">
        <f t="shared" si="5"/>
        <v>3354.3008662032817</v>
      </c>
    </row>
    <row r="162" spans="1:4" ht="15.75" thickBot="1" x14ac:dyDescent="0.3">
      <c r="A162" s="1">
        <v>161</v>
      </c>
      <c r="B162" s="2">
        <v>43</v>
      </c>
      <c r="C162">
        <f t="shared" si="4"/>
        <v>0.89706945630079526</v>
      </c>
      <c r="D162">
        <f t="shared" si="5"/>
        <v>1772.6567603675592</v>
      </c>
    </row>
    <row r="163" spans="1:4" ht="15.75" thickBot="1" x14ac:dyDescent="0.3">
      <c r="A163" s="1">
        <v>162</v>
      </c>
      <c r="B163" s="2">
        <v>53</v>
      </c>
      <c r="C163">
        <f t="shared" si="4"/>
        <v>0.74068997036820128</v>
      </c>
      <c r="D163">
        <f t="shared" si="5"/>
        <v>2731.0354847731746</v>
      </c>
    </row>
    <row r="164" spans="1:4" ht="15.75" thickBot="1" x14ac:dyDescent="0.3">
      <c r="A164" s="1">
        <v>163</v>
      </c>
      <c r="B164" s="2">
        <v>40</v>
      </c>
      <c r="C164">
        <f t="shared" si="4"/>
        <v>0.60999976353015883</v>
      </c>
      <c r="D164">
        <f t="shared" si="5"/>
        <v>1551.5721186290939</v>
      </c>
    </row>
    <row r="165" spans="1:4" ht="15.75" thickBot="1" x14ac:dyDescent="0.3">
      <c r="A165" s="1">
        <v>164</v>
      </c>
      <c r="B165" s="2">
        <v>37</v>
      </c>
      <c r="C165">
        <f t="shared" si="4"/>
        <v>0.50107839547140398</v>
      </c>
      <c r="D165">
        <f t="shared" si="5"/>
        <v>1332.1712782935244</v>
      </c>
    </row>
    <row r="166" spans="1:4" ht="15.75" thickBot="1" x14ac:dyDescent="0.3">
      <c r="A166" s="1">
        <v>165</v>
      </c>
      <c r="B166" s="2">
        <v>51</v>
      </c>
      <c r="C166">
        <f t="shared" si="4"/>
        <v>0.41054852694126698</v>
      </c>
      <c r="D166">
        <f t="shared" si="5"/>
        <v>2559.2926003449643</v>
      </c>
    </row>
    <row r="167" spans="1:4" ht="15.75" thickBot="1" x14ac:dyDescent="0.3">
      <c r="A167" s="1">
        <v>166</v>
      </c>
      <c r="B167" s="2">
        <v>55</v>
      </c>
      <c r="C167">
        <f t="shared" si="4"/>
        <v>0.33551050836519558</v>
      </c>
      <c r="D167">
        <f t="shared" si="5"/>
        <v>2988.206411381052</v>
      </c>
    </row>
    <row r="168" spans="1:4" ht="15.75" thickBot="1" x14ac:dyDescent="0.3">
      <c r="A168" s="1">
        <v>167</v>
      </c>
      <c r="B168" s="2">
        <v>56</v>
      </c>
      <c r="C168">
        <f t="shared" si="4"/>
        <v>0.27348314439804483</v>
      </c>
      <c r="D168">
        <f t="shared" si="5"/>
        <v>3105.444680857689</v>
      </c>
    </row>
    <row r="169" spans="1:4" ht="15.75" thickBot="1" x14ac:dyDescent="0.3">
      <c r="A169" s="1">
        <v>168</v>
      </c>
      <c r="B169" s="2">
        <v>61</v>
      </c>
      <c r="C169">
        <f t="shared" si="4"/>
        <v>0.22235034664689754</v>
      </c>
      <c r="D169">
        <f t="shared" si="5"/>
        <v>3693.9226973857326</v>
      </c>
    </row>
    <row r="170" spans="1:4" ht="15.75" thickBot="1" x14ac:dyDescent="0.3">
      <c r="A170" s="1">
        <v>169</v>
      </c>
      <c r="B170" s="2">
        <v>48</v>
      </c>
      <c r="C170">
        <f t="shared" si="4"/>
        <v>0.18031334323681905</v>
      </c>
      <c r="D170">
        <f t="shared" si="5"/>
        <v>2286.7224319510146</v>
      </c>
    </row>
    <row r="171" spans="1:4" ht="15.75" thickBot="1" x14ac:dyDescent="0.3">
      <c r="A171" s="1">
        <v>170</v>
      </c>
      <c r="B171" s="2">
        <v>45</v>
      </c>
      <c r="C171">
        <f t="shared" si="4"/>
        <v>0.14584808443993905</v>
      </c>
      <c r="D171">
        <f t="shared" si="5"/>
        <v>2011.8949440641402</v>
      </c>
    </row>
    <row r="172" spans="1:4" ht="15.75" thickBot="1" x14ac:dyDescent="0.3">
      <c r="A172" s="1">
        <v>171</v>
      </c>
      <c r="B172" s="2">
        <v>38</v>
      </c>
      <c r="C172">
        <f t="shared" si="4"/>
        <v>0.11766746626367204</v>
      </c>
      <c r="D172">
        <f t="shared" si="5"/>
        <v>1435.071118196578</v>
      </c>
    </row>
    <row r="173" spans="1:4" ht="15.75" thickBot="1" x14ac:dyDescent="0.3">
      <c r="A173" s="1">
        <v>172</v>
      </c>
      <c r="B173" s="2">
        <v>46</v>
      </c>
      <c r="C173">
        <f t="shared" si="4"/>
        <v>9.4687986807825378E-2</v>
      </c>
      <c r="D173">
        <f t="shared" si="5"/>
        <v>2107.2976710285257</v>
      </c>
    </row>
    <row r="174" spans="1:4" ht="15.75" thickBot="1" x14ac:dyDescent="0.3">
      <c r="A174" s="1">
        <v>173</v>
      </c>
      <c r="B174" s="2">
        <v>44</v>
      </c>
      <c r="C174">
        <f t="shared" si="4"/>
        <v>7.600045157864628E-2</v>
      </c>
      <c r="D174">
        <f t="shared" si="5"/>
        <v>1929.3177363297195</v>
      </c>
    </row>
    <row r="175" spans="1:4" ht="15.75" thickBot="1" x14ac:dyDescent="0.3">
      <c r="A175" s="1">
        <v>174</v>
      </c>
      <c r="B175" s="2">
        <v>37</v>
      </c>
      <c r="C175">
        <f t="shared" si="4"/>
        <v>6.0844352155613811E-2</v>
      </c>
      <c r="D175">
        <f t="shared" si="5"/>
        <v>1364.5012199756738</v>
      </c>
    </row>
    <row r="176" spans="1:4" ht="15.75" thickBot="1" x14ac:dyDescent="0.3">
      <c r="A176" s="1">
        <v>175</v>
      </c>
      <c r="B176" s="2">
        <v>41</v>
      </c>
      <c r="C176">
        <f t="shared" si="4"/>
        <v>4.858555616329651E-2</v>
      </c>
      <c r="D176">
        <f t="shared" si="5"/>
        <v>1677.0183449508775</v>
      </c>
    </row>
    <row r="177" spans="1:4" ht="15.75" thickBot="1" x14ac:dyDescent="0.3">
      <c r="A177" s="1">
        <v>176</v>
      </c>
      <c r="B177" s="2">
        <v>38</v>
      </c>
      <c r="C177">
        <f t="shared" si="4"/>
        <v>3.86969640874434E-2</v>
      </c>
      <c r="D177">
        <f t="shared" si="5"/>
        <v>1441.0605281843839</v>
      </c>
    </row>
    <row r="178" spans="1:4" ht="15.75" thickBot="1" x14ac:dyDescent="0.3">
      <c r="A178" s="1">
        <v>177</v>
      </c>
      <c r="B178" s="2">
        <v>39</v>
      </c>
      <c r="C178">
        <f t="shared" si="4"/>
        <v>3.0741808937435403E-2</v>
      </c>
      <c r="D178">
        <f t="shared" si="5"/>
        <v>1518.6030839616967</v>
      </c>
    </row>
    <row r="179" spans="1:4" ht="15.75" thickBot="1" x14ac:dyDescent="0.3">
      <c r="A179" s="1">
        <v>178</v>
      </c>
      <c r="B179" s="2">
        <v>46</v>
      </c>
      <c r="C179">
        <f t="shared" si="4"/>
        <v>2.4359297103284692E-2</v>
      </c>
      <c r="D179">
        <f t="shared" si="5"/>
        <v>2113.7595380418529</v>
      </c>
    </row>
    <row r="180" spans="1:4" ht="15.75" thickBot="1" x14ac:dyDescent="0.3">
      <c r="A180" s="1">
        <v>179</v>
      </c>
      <c r="B180" s="2">
        <v>43</v>
      </c>
      <c r="C180">
        <f t="shared" si="4"/>
        <v>1.9252312145926192E-2</v>
      </c>
      <c r="D180">
        <f t="shared" si="5"/>
        <v>1847.3446718069736</v>
      </c>
    </row>
    <row r="181" spans="1:4" ht="15.75" thickBot="1" x14ac:dyDescent="0.3">
      <c r="A181" s="1">
        <v>180</v>
      </c>
      <c r="B181" s="2">
        <v>40</v>
      </c>
      <c r="C181">
        <f t="shared" si="4"/>
        <v>1.5176927000681292E-2</v>
      </c>
      <c r="D181">
        <f t="shared" si="5"/>
        <v>1598.7860761790587</v>
      </c>
    </row>
    <row r="182" spans="1:4" ht="15.75" thickBot="1" x14ac:dyDescent="0.3">
      <c r="A182" s="1">
        <v>181</v>
      </c>
      <c r="B182" s="2">
        <v>38</v>
      </c>
      <c r="C182">
        <f t="shared" si="4"/>
        <v>1.193349360448641E-2</v>
      </c>
      <c r="D182">
        <f t="shared" si="5"/>
        <v>1443.0931968943285</v>
      </c>
    </row>
    <row r="183" spans="1:4" ht="15.75" thickBot="1" x14ac:dyDescent="0.3">
      <c r="A183" s="1">
        <v>182</v>
      </c>
      <c r="B183" s="2">
        <v>37</v>
      </c>
      <c r="C183">
        <f t="shared" si="4"/>
        <v>9.3591018367107544E-3</v>
      </c>
      <c r="D183">
        <f t="shared" si="5"/>
        <v>1368.3075140568708</v>
      </c>
    </row>
    <row r="184" spans="1:4" ht="15.75" thickBot="1" x14ac:dyDescent="0.3">
      <c r="A184" s="1">
        <v>183</v>
      </c>
      <c r="B184" s="2">
        <v>35</v>
      </c>
      <c r="C184">
        <f t="shared" si="4"/>
        <v>7.3212215563446632E-3</v>
      </c>
      <c r="D184">
        <f t="shared" si="5"/>
        <v>1224.4875680913408</v>
      </c>
    </row>
    <row r="185" spans="1:4" ht="15.75" thickBot="1" x14ac:dyDescent="0.3">
      <c r="A185" s="1">
        <v>184</v>
      </c>
      <c r="B185" s="2">
        <v>40</v>
      </c>
      <c r="C185">
        <f t="shared" si="4"/>
        <v>5.712362182814709E-3</v>
      </c>
      <c r="D185">
        <f t="shared" si="5"/>
        <v>1599.5430436564568</v>
      </c>
    </row>
    <row r="186" spans="1:4" ht="15.75" thickBot="1" x14ac:dyDescent="0.3">
      <c r="A186" s="1">
        <v>185</v>
      </c>
      <c r="B186" s="2">
        <v>42</v>
      </c>
      <c r="C186">
        <f t="shared" si="4"/>
        <v>4.4456035406364247E-3</v>
      </c>
      <c r="D186">
        <f t="shared" si="5"/>
        <v>1763.6265890659772</v>
      </c>
    </row>
    <row r="187" spans="1:4" ht="15.75" thickBot="1" x14ac:dyDescent="0.3">
      <c r="A187" s="1">
        <v>186</v>
      </c>
      <c r="B187" s="2">
        <v>44</v>
      </c>
      <c r="C187">
        <f t="shared" si="4"/>
        <v>3.4508694729724482E-3</v>
      </c>
      <c r="D187">
        <f t="shared" si="5"/>
        <v>1935.6963353948786</v>
      </c>
    </row>
    <row r="188" spans="1:4" ht="15.75" thickBot="1" x14ac:dyDescent="0.3">
      <c r="A188" s="1">
        <v>187</v>
      </c>
      <c r="B188" s="2">
        <v>41</v>
      </c>
      <c r="C188">
        <f t="shared" si="4"/>
        <v>2.6718319839860631E-3</v>
      </c>
      <c r="D188">
        <f t="shared" si="5"/>
        <v>1680.7809169159991</v>
      </c>
    </row>
    <row r="189" spans="1:4" ht="15.75" thickBot="1" x14ac:dyDescent="0.3">
      <c r="A189" s="1">
        <v>188</v>
      </c>
      <c r="B189" s="2">
        <v>39</v>
      </c>
      <c r="C189">
        <f t="shared" si="4"/>
        <v>2.0633483965897289E-3</v>
      </c>
      <c r="D189">
        <f t="shared" si="5"/>
        <v>1520.8390630824726</v>
      </c>
    </row>
    <row r="190" spans="1:4" ht="15.75" thickBot="1" x14ac:dyDescent="0.3">
      <c r="A190" s="1">
        <v>189</v>
      </c>
      <c r="B190" s="2">
        <v>35</v>
      </c>
      <c r="C190">
        <f t="shared" si="4"/>
        <v>1.5893472469542373E-3</v>
      </c>
      <c r="D190">
        <f t="shared" si="5"/>
        <v>1224.8887482187379</v>
      </c>
    </row>
    <row r="191" spans="1:4" ht="15.75" thickBot="1" x14ac:dyDescent="0.3">
      <c r="A191" s="1">
        <v>190</v>
      </c>
      <c r="B191" s="2">
        <v>29</v>
      </c>
      <c r="C191">
        <f t="shared" si="4"/>
        <v>1.2210904419321183E-3</v>
      </c>
      <c r="D191">
        <f t="shared" si="5"/>
        <v>840.92917824542985</v>
      </c>
    </row>
    <row r="192" spans="1:4" ht="15.75" thickBot="1" x14ac:dyDescent="0.3">
      <c r="A192" s="1">
        <v>191</v>
      </c>
      <c r="B192" s="2">
        <v>30</v>
      </c>
      <c r="C192">
        <f t="shared" si="4"/>
        <v>9.3574966084279741E-4</v>
      </c>
      <c r="D192">
        <f t="shared" si="5"/>
        <v>899.94385589597675</v>
      </c>
    </row>
    <row r="193" spans="1:4" ht="15.75" thickBot="1" x14ac:dyDescent="0.3">
      <c r="A193" s="1">
        <v>192</v>
      </c>
      <c r="B193" s="2">
        <v>32</v>
      </c>
      <c r="C193">
        <f t="shared" si="4"/>
        <v>7.1524418171727965E-4</v>
      </c>
      <c r="D193">
        <f t="shared" si="5"/>
        <v>1023.9542248839444</v>
      </c>
    </row>
    <row r="194" spans="1:4" ht="15.75" thickBot="1" x14ac:dyDescent="0.3">
      <c r="A194" s="1">
        <v>193</v>
      </c>
      <c r="B194" s="2">
        <v>33</v>
      </c>
      <c r="C194">
        <f t="shared" si="4"/>
        <v>5.4529535421671922E-4</v>
      </c>
      <c r="D194">
        <f t="shared" si="5"/>
        <v>1088.9640108039689</v>
      </c>
    </row>
    <row r="195" spans="1:4" ht="15.75" thickBot="1" x14ac:dyDescent="0.3">
      <c r="A195" s="1">
        <v>194</v>
      </c>
      <c r="B195" s="2">
        <v>34</v>
      </c>
      <c r="C195">
        <f t="shared" ref="C195:C225" si="6">$I$1*(EXP(-((A195-$I$2)^2)/(2*$I$3^2)))</f>
        <v>4.1465993025299161E-4</v>
      </c>
      <c r="D195">
        <f t="shared" ref="D195:D210" si="7">(B195-C195)^2</f>
        <v>1155.9718032966859</v>
      </c>
    </row>
    <row r="196" spans="1:4" ht="15.75" thickBot="1" x14ac:dyDescent="0.3">
      <c r="A196" s="1">
        <v>195</v>
      </c>
      <c r="B196" s="2">
        <v>36</v>
      </c>
      <c r="C196">
        <f t="shared" si="6"/>
        <v>3.1451050192491385E-4</v>
      </c>
      <c r="D196">
        <f t="shared" si="7"/>
        <v>1295.9773553427783</v>
      </c>
    </row>
    <row r="197" spans="1:4" ht="15.75" thickBot="1" x14ac:dyDescent="0.3">
      <c r="A197" s="1">
        <v>196</v>
      </c>
      <c r="B197" s="2">
        <v>30</v>
      </c>
      <c r="C197">
        <f t="shared" si="6"/>
        <v>2.3793648514578119E-4</v>
      </c>
      <c r="D197">
        <f t="shared" si="7"/>
        <v>899.98572386750504</v>
      </c>
    </row>
    <row r="198" spans="1:4" ht="15.75" thickBot="1" x14ac:dyDescent="0.3">
      <c r="A198" s="1">
        <v>197</v>
      </c>
      <c r="B198" s="2">
        <v>27</v>
      </c>
      <c r="C198">
        <f t="shared" si="6"/>
        <v>1.7954352215464407E-4</v>
      </c>
      <c r="D198">
        <f t="shared" si="7"/>
        <v>728.99030468203955</v>
      </c>
    </row>
    <row r="199" spans="1:4" ht="15.75" thickBot="1" x14ac:dyDescent="0.3">
      <c r="A199" s="1">
        <v>198</v>
      </c>
      <c r="B199" s="2">
        <v>29</v>
      </c>
      <c r="C199">
        <f t="shared" si="6"/>
        <v>1.3513294702937093E-4</v>
      </c>
      <c r="D199">
        <f t="shared" si="7"/>
        <v>840.99216230733316</v>
      </c>
    </row>
    <row r="200" spans="1:4" ht="15.75" thickBot="1" x14ac:dyDescent="0.3">
      <c r="A200" s="1">
        <v>199</v>
      </c>
      <c r="B200" s="2">
        <v>33</v>
      </c>
      <c r="C200">
        <f t="shared" si="6"/>
        <v>1.0144614875062903E-4</v>
      </c>
      <c r="D200">
        <f t="shared" si="7"/>
        <v>1088.9933045644741</v>
      </c>
    </row>
    <row r="201" spans="1:4" ht="15.75" thickBot="1" x14ac:dyDescent="0.3">
      <c r="A201" s="1">
        <v>200</v>
      </c>
      <c r="B201" s="2">
        <v>35</v>
      </c>
      <c r="C201">
        <f t="shared" si="6"/>
        <v>7.5961352586079026E-5</v>
      </c>
      <c r="D201">
        <f t="shared" si="7"/>
        <v>1224.9946827110891</v>
      </c>
    </row>
    <row r="202" spans="1:4" ht="15.75" thickBot="1" x14ac:dyDescent="0.3">
      <c r="A202" s="1">
        <v>201</v>
      </c>
      <c r="B202" s="2">
        <v>31</v>
      </c>
      <c r="C202">
        <f t="shared" si="6"/>
        <v>5.6732591589198342E-5</v>
      </c>
      <c r="D202">
        <f t="shared" si="7"/>
        <v>960.99648258254012</v>
      </c>
    </row>
    <row r="203" spans="1:4" ht="15.75" thickBot="1" x14ac:dyDescent="0.3">
      <c r="A203" s="1">
        <v>202</v>
      </c>
      <c r="B203" s="2">
        <v>26</v>
      </c>
      <c r="C203">
        <f t="shared" si="6"/>
        <v>4.2262517663167889E-5</v>
      </c>
      <c r="D203">
        <f t="shared" si="7"/>
        <v>675.99780235086769</v>
      </c>
    </row>
    <row r="204" spans="1:4" ht="15.75" thickBot="1" x14ac:dyDescent="0.3">
      <c r="A204" s="1">
        <v>203</v>
      </c>
      <c r="B204" s="2">
        <v>28</v>
      </c>
      <c r="C204">
        <f t="shared" si="6"/>
        <v>3.1402260814015515E-5</v>
      </c>
      <c r="D204">
        <f t="shared" si="7"/>
        <v>783.99824147438062</v>
      </c>
    </row>
    <row r="205" spans="1:4" ht="15.75" thickBot="1" x14ac:dyDescent="0.3">
      <c r="A205" s="1">
        <v>204</v>
      </c>
      <c r="B205" s="2">
        <v>25</v>
      </c>
      <c r="C205">
        <f t="shared" si="6"/>
        <v>2.3272834231385679E-5</v>
      </c>
      <c r="D205">
        <f t="shared" si="7"/>
        <v>624.99883635883009</v>
      </c>
    </row>
    <row r="206" spans="1:4" ht="15.75" thickBot="1" x14ac:dyDescent="0.3">
      <c r="A206" s="1">
        <v>205</v>
      </c>
      <c r="B206" s="2">
        <v>29</v>
      </c>
      <c r="C206">
        <f>$I$1*(EXP(-((A206-$I$2)^2)/(2*$I$3^2)))</f>
        <v>1.7203643904926314E-5</v>
      </c>
      <c r="D206">
        <f t="shared" si="7"/>
        <v>840.99900218894959</v>
      </c>
    </row>
    <row r="207" spans="1:4" ht="15.75" thickBot="1" x14ac:dyDescent="0.3">
      <c r="A207" s="1">
        <v>206</v>
      </c>
      <c r="B207" s="2">
        <v>24</v>
      </c>
      <c r="C207">
        <f t="shared" si="6"/>
        <v>1.2684531222089388E-5</v>
      </c>
      <c r="D207">
        <f t="shared" si="7"/>
        <v>575.99939114266226</v>
      </c>
    </row>
    <row r="208" spans="1:4" ht="15.75" thickBot="1" x14ac:dyDescent="0.3">
      <c r="A208" s="1">
        <v>207</v>
      </c>
      <c r="B208" s="2">
        <v>28</v>
      </c>
      <c r="C208">
        <f t="shared" si="6"/>
        <v>9.3284869362429576E-6</v>
      </c>
      <c r="D208">
        <f t="shared" si="7"/>
        <v>783.99947760481859</v>
      </c>
    </row>
    <row r="209" spans="1:4" ht="15.75" thickBot="1" x14ac:dyDescent="0.3">
      <c r="A209" s="1">
        <v>208</v>
      </c>
      <c r="B209" s="2">
        <v>25</v>
      </c>
      <c r="C209">
        <f t="shared" si="6"/>
        <v>6.8427520317817607E-6</v>
      </c>
      <c r="D209">
        <f t="shared" si="7"/>
        <v>624.99965786244525</v>
      </c>
    </row>
    <row r="210" spans="1:4" ht="15.75" thickBot="1" x14ac:dyDescent="0.3">
      <c r="A210" s="1">
        <v>209</v>
      </c>
      <c r="B210" s="24">
        <v>30</v>
      </c>
      <c r="C210">
        <f t="shared" si="6"/>
        <v>5.0064883002870363E-6</v>
      </c>
      <c r="D210">
        <f t="shared" si="7"/>
        <v>899.99969961072702</v>
      </c>
    </row>
    <row r="211" spans="1:4" x14ac:dyDescent="0.25">
      <c r="A211" s="40" t="s">
        <v>225</v>
      </c>
      <c r="B211" s="41"/>
      <c r="C211" s="15">
        <f>STDEV(B2:B210)</f>
        <v>374.75454670987023</v>
      </c>
    </row>
    <row r="212" spans="1:4" x14ac:dyDescent="0.25">
      <c r="A212" s="16">
        <v>210</v>
      </c>
      <c r="B212" s="17"/>
      <c r="C212" s="38">
        <f t="shared" si="6"/>
        <v>3.6535782869793101E-6</v>
      </c>
    </row>
    <row r="213" spans="1:4" x14ac:dyDescent="0.25">
      <c r="A213" s="16">
        <v>211</v>
      </c>
      <c r="B213" s="17"/>
      <c r="C213" s="38">
        <f t="shared" si="6"/>
        <v>2.6594169861929277E-6</v>
      </c>
    </row>
    <row r="214" spans="1:4" x14ac:dyDescent="0.25">
      <c r="A214" s="16">
        <v>212</v>
      </c>
      <c r="B214" s="17"/>
      <c r="C214" s="38">
        <f t="shared" si="6"/>
        <v>1.9307999005983774E-6</v>
      </c>
    </row>
    <row r="215" spans="1:4" x14ac:dyDescent="0.25">
      <c r="A215" s="16">
        <v>213</v>
      </c>
      <c r="B215" s="17"/>
      <c r="C215" s="38">
        <f t="shared" si="6"/>
        <v>1.3982051773868032E-6</v>
      </c>
    </row>
    <row r="216" spans="1:4" x14ac:dyDescent="0.25">
      <c r="A216" s="16">
        <v>214</v>
      </c>
      <c r="B216" s="17"/>
      <c r="C216" s="38">
        <f t="shared" si="6"/>
        <v>1.0099208835143393E-6</v>
      </c>
    </row>
    <row r="217" spans="1:4" x14ac:dyDescent="0.25">
      <c r="A217" s="16">
        <v>215</v>
      </c>
      <c r="B217" s="17"/>
      <c r="C217" s="38">
        <f t="shared" si="6"/>
        <v>7.2758981047228463E-7</v>
      </c>
    </row>
    <row r="218" spans="1:4" x14ac:dyDescent="0.25">
      <c r="A218" s="16">
        <v>216</v>
      </c>
      <c r="B218" s="17"/>
      <c r="C218" s="38">
        <f t="shared" si="6"/>
        <v>5.2283983946237177E-7</v>
      </c>
    </row>
    <row r="219" spans="1:4" x14ac:dyDescent="0.25">
      <c r="A219" s="16">
        <v>217</v>
      </c>
      <c r="B219" s="17"/>
      <c r="C219" s="38">
        <f t="shared" si="6"/>
        <v>3.7474301416027643E-7</v>
      </c>
    </row>
    <row r="220" spans="1:4" x14ac:dyDescent="0.25">
      <c r="A220" s="16">
        <v>218</v>
      </c>
      <c r="B220" s="17"/>
      <c r="C220" s="38">
        <f t="shared" si="6"/>
        <v>2.6790525183418965E-7</v>
      </c>
    </row>
    <row r="221" spans="1:4" x14ac:dyDescent="0.25">
      <c r="A221" s="16">
        <v>219</v>
      </c>
      <c r="B221" s="17"/>
      <c r="C221" s="38">
        <f t="shared" si="6"/>
        <v>1.9103446115170246E-7</v>
      </c>
    </row>
    <row r="222" spans="1:4" x14ac:dyDescent="0.25">
      <c r="A222" s="16">
        <v>220</v>
      </c>
      <c r="B222" s="17"/>
      <c r="C222" s="38">
        <f t="shared" si="6"/>
        <v>1.3587045095069313E-7</v>
      </c>
    </row>
    <row r="223" spans="1:4" x14ac:dyDescent="0.25">
      <c r="A223" s="16">
        <v>221</v>
      </c>
      <c r="B223" s="17"/>
      <c r="C223" s="38">
        <f t="shared" si="6"/>
        <v>9.6387590663269557E-8</v>
      </c>
    </row>
    <row r="224" spans="1:4" x14ac:dyDescent="0.25">
      <c r="A224" s="16">
        <v>222</v>
      </c>
      <c r="B224" s="17"/>
      <c r="C224" s="38">
        <f t="shared" si="6"/>
        <v>6.8202460254473783E-8</v>
      </c>
    </row>
    <row r="225" spans="1:3" ht="15.75" thickBot="1" x14ac:dyDescent="0.3">
      <c r="A225" s="19">
        <v>223</v>
      </c>
      <c r="B225" s="20"/>
      <c r="C225" s="38">
        <f t="shared" si="6"/>
        <v>4.8135087586923401E-8</v>
      </c>
    </row>
  </sheetData>
  <mergeCells count="1">
    <mergeCell ref="A211:B2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5"/>
  <sheetViews>
    <sheetView workbookViewId="0">
      <selection activeCell="H26" sqref="H26"/>
    </sheetView>
  </sheetViews>
  <sheetFormatPr defaultRowHeight="15" x14ac:dyDescent="0.25"/>
  <cols>
    <col min="12" max="12" width="13.140625" customWidth="1"/>
  </cols>
  <sheetData>
    <row r="1" spans="1:13" ht="30.75" thickBot="1" x14ac:dyDescent="0.3">
      <c r="A1" s="7" t="s">
        <v>224</v>
      </c>
      <c r="B1" s="1" t="s">
        <v>232</v>
      </c>
      <c r="C1" t="s">
        <v>233</v>
      </c>
      <c r="D1" t="s">
        <v>214</v>
      </c>
      <c r="H1" t="s">
        <v>215</v>
      </c>
      <c r="I1">
        <v>405.85969753499336</v>
      </c>
      <c r="L1" t="s">
        <v>214</v>
      </c>
    </row>
    <row r="2" spans="1:13" ht="15.75" thickBot="1" x14ac:dyDescent="0.3">
      <c r="A2" s="1">
        <v>1</v>
      </c>
      <c r="B2" s="8">
        <v>1</v>
      </c>
      <c r="C2">
        <f>$I$1*(EXP(-((A2-$I$2)^2)/(2*$I$3^2)))</f>
        <v>15.113442383258313</v>
      </c>
      <c r="D2">
        <f>(B2-C2)^2</f>
        <v>199.1892559055521</v>
      </c>
      <c r="H2" t="s">
        <v>222</v>
      </c>
      <c r="I2">
        <v>81.041993202957684</v>
      </c>
      <c r="L2" s="22">
        <f>SUM(D:D)</f>
        <v>868290.08402884239</v>
      </c>
      <c r="M2" t="s">
        <v>231</v>
      </c>
    </row>
    <row r="3" spans="1:13" ht="15.75" thickBot="1" x14ac:dyDescent="0.3">
      <c r="A3" s="1">
        <v>2</v>
      </c>
      <c r="B3" s="8">
        <v>1</v>
      </c>
      <c r="C3">
        <f t="shared" ref="C3:C66" si="0">$I$1*(EXP(-((A3-$I$2)^2)/(2*$I$3^2)))</f>
        <v>16.40011585815995</v>
      </c>
      <c r="D3">
        <f t="shared" ref="D3:D66" si="1">(B3-C3)^2</f>
        <v>237.16356844474956</v>
      </c>
      <c r="H3" t="s">
        <v>223</v>
      </c>
      <c r="I3">
        <v>31.201612136170056</v>
      </c>
      <c r="M3" s="21">
        <f>RSQ(C2:C210,B2:B210)</f>
        <v>0.81981546971332753</v>
      </c>
    </row>
    <row r="4" spans="1:13" ht="15.75" thickBot="1" x14ac:dyDescent="0.3">
      <c r="A4" s="1">
        <v>3</v>
      </c>
      <c r="B4" s="8">
        <v>2</v>
      </c>
      <c r="C4">
        <f t="shared" si="0"/>
        <v>17.778058853168631</v>
      </c>
      <c r="D4">
        <f t="shared" si="1"/>
        <v>248.947141174053</v>
      </c>
      <c r="I4">
        <f>1.5*I3</f>
        <v>46.802418204255083</v>
      </c>
    </row>
    <row r="5" spans="1:13" ht="15.75" thickBot="1" x14ac:dyDescent="0.3">
      <c r="A5" s="1">
        <v>4</v>
      </c>
      <c r="B5" s="8">
        <v>5</v>
      </c>
      <c r="C5">
        <f t="shared" si="0"/>
        <v>19.251991668334284</v>
      </c>
      <c r="D5">
        <f t="shared" si="1"/>
        <v>203.11926651426987</v>
      </c>
    </row>
    <row r="6" spans="1:13" ht="15.75" thickBot="1" x14ac:dyDescent="0.3">
      <c r="A6" s="1">
        <v>5</v>
      </c>
      <c r="B6" s="8">
        <v>3</v>
      </c>
      <c r="C6">
        <f t="shared" si="0"/>
        <v>20.826720684644144</v>
      </c>
      <c r="D6">
        <f t="shared" si="1"/>
        <v>317.79197036831937</v>
      </c>
    </row>
    <row r="7" spans="1:13" ht="15.75" thickBot="1" x14ac:dyDescent="0.3">
      <c r="A7" s="1">
        <v>6</v>
      </c>
      <c r="B7" s="8">
        <v>13</v>
      </c>
      <c r="C7">
        <f t="shared" si="0"/>
        <v>22.507124958528628</v>
      </c>
      <c r="D7">
        <f t="shared" si="1"/>
        <v>90.385424977077975</v>
      </c>
    </row>
    <row r="8" spans="1:13" ht="15.75" thickBot="1" x14ac:dyDescent="0.3">
      <c r="A8" s="1">
        <v>7</v>
      </c>
      <c r="B8" s="8">
        <v>1</v>
      </c>
      <c r="C8">
        <f t="shared" si="0"/>
        <v>24.298141324849979</v>
      </c>
      <c r="D8">
        <f t="shared" si="1"/>
        <v>542.80338919268229</v>
      </c>
    </row>
    <row r="9" spans="1:13" ht="15.75" thickBot="1" x14ac:dyDescent="0.3">
      <c r="A9" s="1">
        <v>8</v>
      </c>
      <c r="B9" s="8">
        <v>11</v>
      </c>
      <c r="C9">
        <f t="shared" si="0"/>
        <v>26.204747981848271</v>
      </c>
      <c r="D9">
        <f t="shared" si="1"/>
        <v>231.18436119151909</v>
      </c>
    </row>
    <row r="10" spans="1:13" ht="15.75" thickBot="1" x14ac:dyDescent="0.3">
      <c r="A10" s="1">
        <v>9</v>
      </c>
      <c r="B10" s="8">
        <v>5</v>
      </c>
      <c r="C10">
        <f t="shared" si="0"/>
        <v>28.231946540703159</v>
      </c>
      <c r="D10">
        <f t="shared" si="1"/>
        <v>539.72334007008953</v>
      </c>
    </row>
    <row r="11" spans="1:13" ht="15.75" thickBot="1" x14ac:dyDescent="0.3">
      <c r="A11" s="1">
        <v>10</v>
      </c>
      <c r="B11" s="8">
        <v>0</v>
      </c>
      <c r="C11">
        <f t="shared" si="0"/>
        <v>30.384742532443273</v>
      </c>
      <c r="D11">
        <f t="shared" si="1"/>
        <v>923.23257876286721</v>
      </c>
    </row>
    <row r="12" spans="1:13" ht="15.75" thickBot="1" x14ac:dyDescent="0.3">
      <c r="A12" s="1">
        <v>11</v>
      </c>
      <c r="B12" s="8">
        <v>0</v>
      </c>
      <c r="C12">
        <f t="shared" si="0"/>
        <v>32.668124375869823</v>
      </c>
      <c r="D12">
        <f t="shared" si="1"/>
        <v>1067.2063502373001</v>
      </c>
    </row>
    <row r="13" spans="1:13" ht="15.75" thickBot="1" x14ac:dyDescent="0.3">
      <c r="A13" s="1">
        <v>12</v>
      </c>
      <c r="B13" s="8">
        <v>82</v>
      </c>
      <c r="C13">
        <f t="shared" si="0"/>
        <v>35.087040821923942</v>
      </c>
      <c r="D13">
        <f t="shared" si="1"/>
        <v>2200.8257388438305</v>
      </c>
    </row>
    <row r="14" spans="1:13" ht="15.75" thickBot="1" x14ac:dyDescent="0.3">
      <c r="A14" s="1">
        <v>13</v>
      </c>
      <c r="B14" s="8">
        <v>10</v>
      </c>
      <c r="C14">
        <f t="shared" si="0"/>
        <v>37.646376902466301</v>
      </c>
      <c r="D14">
        <f t="shared" si="1"/>
        <v>764.32215583322215</v>
      </c>
    </row>
    <row r="15" spans="1:13" ht="15.75" thickBot="1" x14ac:dyDescent="0.3">
      <c r="A15" s="1">
        <v>14</v>
      </c>
      <c r="B15" s="8">
        <v>13</v>
      </c>
      <c r="C15">
        <f t="shared" si="0"/>
        <v>40.350928424695006</v>
      </c>
      <c r="D15">
        <f t="shared" si="1"/>
        <v>748.07328569278923</v>
      </c>
    </row>
    <row r="16" spans="1:13" ht="15.75" thickBot="1" x14ac:dyDescent="0.3">
      <c r="A16" s="1">
        <v>15</v>
      </c>
      <c r="B16" s="8">
        <v>7</v>
      </c>
      <c r="C16">
        <f t="shared" si="0"/>
        <v>43.205375066329538</v>
      </c>
      <c r="D16">
        <f t="shared" si="1"/>
        <v>1310.8291836935966</v>
      </c>
    </row>
    <row r="17" spans="1:12" ht="15.75" thickBot="1" x14ac:dyDescent="0.3">
      <c r="A17" s="1">
        <v>16</v>
      </c>
      <c r="B17" s="8">
        <v>18</v>
      </c>
      <c r="C17">
        <f t="shared" si="0"/>
        <v>46.214252141150126</v>
      </c>
      <c r="D17">
        <f t="shared" si="1"/>
        <v>796.04402388439451</v>
      </c>
    </row>
    <row r="18" spans="1:12" ht="15.75" thickBot="1" x14ac:dyDescent="0.3">
      <c r="A18" s="1">
        <v>17</v>
      </c>
      <c r="B18" s="8">
        <v>12</v>
      </c>
      <c r="C18">
        <f t="shared" si="0"/>
        <v>49.381921119406208</v>
      </c>
      <c r="D18">
        <f t="shared" si="1"/>
        <v>1397.4080265775078</v>
      </c>
    </row>
    <row r="19" spans="1:12" ht="15.75" thickBot="1" x14ac:dyDescent="0.3">
      <c r="A19" s="1">
        <v>18</v>
      </c>
      <c r="B19" s="8">
        <v>9</v>
      </c>
      <c r="C19">
        <f t="shared" si="0"/>
        <v>52.712539002884952</v>
      </c>
      <c r="D19">
        <f t="shared" si="1"/>
        <v>1910.7860660787383</v>
      </c>
    </row>
    <row r="20" spans="1:12" ht="15.75" thickBot="1" x14ac:dyDescent="0.3">
      <c r="A20" s="1">
        <v>19</v>
      </c>
      <c r="B20" s="8">
        <v>29</v>
      </c>
      <c r="C20">
        <f t="shared" si="0"/>
        <v>56.210026669940639</v>
      </c>
      <c r="D20">
        <f t="shared" si="1"/>
        <v>740.3855513788809</v>
      </c>
    </row>
    <row r="21" spans="1:12" ht="15.75" thickBot="1" x14ac:dyDescent="0.3">
      <c r="A21" s="1">
        <v>20</v>
      </c>
      <c r="B21" s="8">
        <v>3</v>
      </c>
      <c r="C21">
        <f t="shared" si="0"/>
        <v>59.878036321396976</v>
      </c>
      <c r="D21">
        <f t="shared" si="1"/>
        <v>3235.1110157781536</v>
      </c>
    </row>
    <row r="22" spans="1:12" ht="15.75" thickBot="1" x14ac:dyDescent="0.3">
      <c r="A22" s="1">
        <v>21</v>
      </c>
      <c r="B22" s="8">
        <v>30</v>
      </c>
      <c r="C22">
        <f t="shared" si="0"/>
        <v>63.719918173803379</v>
      </c>
      <c r="D22">
        <f t="shared" si="1"/>
        <v>1137.0328816479953</v>
      </c>
    </row>
    <row r="23" spans="1:12" ht="15.75" thickBot="1" x14ac:dyDescent="0.3">
      <c r="A23" s="1">
        <v>22</v>
      </c>
      <c r="B23" s="8">
        <v>30</v>
      </c>
      <c r="C23">
        <f t="shared" si="0"/>
        <v>67.738686561902796</v>
      </c>
      <c r="D23">
        <f t="shared" si="1"/>
        <v>1424.2084634175426</v>
      </c>
    </row>
    <row r="24" spans="1:12" ht="15.75" thickBot="1" x14ac:dyDescent="0.3">
      <c r="A24" s="1">
        <v>23</v>
      </c>
      <c r="B24" s="8">
        <v>28</v>
      </c>
      <c r="C24">
        <f t="shared" si="0"/>
        <v>71.936985627194005</v>
      </c>
      <c r="D24">
        <f t="shared" si="1"/>
        <v>1930.4587060042527</v>
      </c>
    </row>
    <row r="25" spans="1:12" ht="15.75" thickBot="1" x14ac:dyDescent="0.3">
      <c r="A25" s="1">
        <v>24</v>
      </c>
      <c r="B25" s="8">
        <v>36</v>
      </c>
      <c r="C25">
        <f t="shared" si="0"/>
        <v>76.317054783976459</v>
      </c>
      <c r="D25">
        <f t="shared" si="1"/>
        <v>1625.4649064541591</v>
      </c>
    </row>
    <row r="26" spans="1:12" ht="15.75" thickBot="1" x14ac:dyDescent="0.3">
      <c r="A26" s="1">
        <v>25</v>
      </c>
      <c r="B26" s="8">
        <v>38</v>
      </c>
      <c r="C26">
        <f t="shared" si="0"/>
        <v>80.880694168082357</v>
      </c>
      <c r="D26">
        <f t="shared" si="1"/>
        <v>1838.7539323366123</v>
      </c>
    </row>
    <row r="27" spans="1:12" ht="15.75" thickBot="1" x14ac:dyDescent="0.3">
      <c r="A27" s="1">
        <v>26</v>
      </c>
      <c r="B27" s="8">
        <v>44</v>
      </c>
      <c r="C27">
        <f t="shared" si="0"/>
        <v>85.629230286450593</v>
      </c>
      <c r="D27">
        <f t="shared" si="1"/>
        <v>1732.9928142423353</v>
      </c>
      <c r="L27" t="s">
        <v>235</v>
      </c>
    </row>
    <row r="28" spans="1:12" ht="15.75" thickBot="1" x14ac:dyDescent="0.3">
      <c r="A28" s="1">
        <v>27</v>
      </c>
      <c r="B28" s="8">
        <v>45</v>
      </c>
      <c r="C28">
        <f t="shared" si="0"/>
        <v>90.563482097605004</v>
      </c>
      <c r="D28">
        <f t="shared" si="1"/>
        <v>2076.0309008587715</v>
      </c>
    </row>
    <row r="29" spans="1:12" ht="15.75" thickBot="1" x14ac:dyDescent="0.3">
      <c r="A29" s="1">
        <v>28</v>
      </c>
      <c r="B29" s="8">
        <v>54</v>
      </c>
      <c r="C29">
        <f t="shared" si="0"/>
        <v>95.683727763786123</v>
      </c>
      <c r="D29">
        <f t="shared" si="1"/>
        <v>1737.5331602854342</v>
      </c>
    </row>
    <row r="30" spans="1:12" ht="15.75" thickBot="1" x14ac:dyDescent="0.3">
      <c r="A30" s="1">
        <v>29</v>
      </c>
      <c r="B30" s="8">
        <v>50</v>
      </c>
      <c r="C30">
        <f t="shared" si="0"/>
        <v>100.98967232477837</v>
      </c>
      <c r="D30">
        <f t="shared" si="1"/>
        <v>2599.9466837882692</v>
      </c>
    </row>
    <row r="31" spans="1:12" ht="15.75" thickBot="1" x14ac:dyDescent="0.3">
      <c r="A31" s="1">
        <v>30</v>
      </c>
      <c r="B31" s="8">
        <v>19</v>
      </c>
      <c r="C31">
        <f t="shared" si="0"/>
        <v>106.48041655119998</v>
      </c>
      <c r="D31">
        <f t="shared" si="1"/>
        <v>7652.8232799714633</v>
      </c>
    </row>
    <row r="32" spans="1:12" ht="15.75" thickBot="1" x14ac:dyDescent="0.3">
      <c r="A32" s="1">
        <v>31</v>
      </c>
      <c r="B32" s="8">
        <v>80</v>
      </c>
      <c r="C32">
        <f t="shared" si="0"/>
        <v>112.15442724101838</v>
      </c>
      <c r="D32">
        <f t="shared" si="1"/>
        <v>1033.9071911979449</v>
      </c>
    </row>
    <row r="33" spans="1:4" ht="15.75" thickBot="1" x14ac:dyDescent="0.3">
      <c r="A33" s="1">
        <v>32</v>
      </c>
      <c r="B33" s="8">
        <v>46</v>
      </c>
      <c r="C33">
        <f t="shared" si="0"/>
        <v>118.00950922716314</v>
      </c>
      <c r="D33">
        <f t="shared" si="1"/>
        <v>5185.3694191368932</v>
      </c>
    </row>
    <row r="34" spans="1:4" ht="15.75" thickBot="1" x14ac:dyDescent="0.3">
      <c r="A34" s="1">
        <v>33</v>
      </c>
      <c r="B34" s="8">
        <v>69</v>
      </c>
      <c r="C34">
        <f t="shared" si="0"/>
        <v>124.04277936618665</v>
      </c>
      <c r="D34">
        <f t="shared" si="1"/>
        <v>3029.7075603547028</v>
      </c>
    </row>
    <row r="35" spans="1:4" ht="15.75" thickBot="1" x14ac:dyDescent="0.3">
      <c r="A35" s="1">
        <v>34</v>
      </c>
      <c r="B35" s="8">
        <v>195</v>
      </c>
      <c r="C35">
        <f t="shared" si="0"/>
        <v>130.25064277783974</v>
      </c>
      <c r="D35">
        <f t="shared" si="1"/>
        <v>4192.4792606829169</v>
      </c>
    </row>
    <row r="36" spans="1:4" ht="15.75" thickBot="1" x14ac:dyDescent="0.3">
      <c r="A36" s="1">
        <v>35</v>
      </c>
      <c r="B36" s="8">
        <v>142</v>
      </c>
      <c r="C36">
        <f t="shared" si="0"/>
        <v>136.62877160306905</v>
      </c>
      <c r="D36">
        <f t="shared" si="1"/>
        <v>28.850094491997371</v>
      </c>
    </row>
    <row r="37" spans="1:4" ht="15.75" thickBot="1" x14ac:dyDescent="0.3">
      <c r="A37" s="1">
        <v>36</v>
      </c>
      <c r="B37" s="8">
        <v>236</v>
      </c>
      <c r="C37">
        <f t="shared" si="0"/>
        <v>143.17208654320652</v>
      </c>
      <c r="D37">
        <f t="shared" si="1"/>
        <v>8617.021516741941</v>
      </c>
    </row>
    <row r="38" spans="1:4" ht="15.75" thickBot="1" x14ac:dyDescent="0.3">
      <c r="A38" s="1">
        <v>37</v>
      </c>
      <c r="B38" s="8">
        <v>210</v>
      </c>
      <c r="C38">
        <f t="shared" si="0"/>
        <v>149.87474143593448</v>
      </c>
      <c r="D38">
        <f t="shared" si="1"/>
        <v>3615.046717395734</v>
      </c>
    </row>
    <row r="39" spans="1:4" ht="15.75" thickBot="1" x14ac:dyDescent="0.3">
      <c r="A39" s="1">
        <v>38</v>
      </c>
      <c r="B39" s="8">
        <v>186</v>
      </c>
      <c r="C39">
        <f t="shared" si="0"/>
        <v>156.73011111391148</v>
      </c>
      <c r="D39">
        <f t="shared" si="1"/>
        <v>856.72639540396847</v>
      </c>
    </row>
    <row r="40" spans="1:4" ht="15.75" thickBot="1" x14ac:dyDescent="0.3">
      <c r="A40" s="1">
        <v>39</v>
      </c>
      <c r="B40" s="8">
        <v>171</v>
      </c>
      <c r="C40">
        <f t="shared" si="0"/>
        <v>163.73078277970745</v>
      </c>
      <c r="D40">
        <f t="shared" si="1"/>
        <v>52.841518995797692</v>
      </c>
    </row>
    <row r="41" spans="1:4" ht="15.75" thickBot="1" x14ac:dyDescent="0.3">
      <c r="A41" s="1">
        <v>40</v>
      </c>
      <c r="B41" s="8">
        <v>114</v>
      </c>
      <c r="C41">
        <f t="shared" si="0"/>
        <v>170.86855111590899</v>
      </c>
      <c r="D41">
        <f t="shared" si="1"/>
        <v>3234.0321060227529</v>
      </c>
    </row>
    <row r="42" spans="1:4" ht="15.75" thickBot="1" x14ac:dyDescent="0.3">
      <c r="A42" s="1">
        <v>41</v>
      </c>
      <c r="B42" s="8">
        <v>208</v>
      </c>
      <c r="C42">
        <f t="shared" si="0"/>
        <v>178.13441733194048</v>
      </c>
      <c r="D42">
        <f t="shared" si="1"/>
        <v>891.95302810269698</v>
      </c>
    </row>
    <row r="43" spans="1:4" ht="15.75" thickBot="1" x14ac:dyDescent="0.3">
      <c r="A43" s="1">
        <v>42</v>
      </c>
      <c r="B43" s="8">
        <v>210</v>
      </c>
      <c r="C43">
        <f t="shared" si="0"/>
        <v>185.51859232934908</v>
      </c>
      <c r="D43">
        <f t="shared" si="1"/>
        <v>599.33932153660589</v>
      </c>
    </row>
    <row r="44" spans="1:4" ht="15.75" thickBot="1" x14ac:dyDescent="0.3">
      <c r="A44" s="1">
        <v>43</v>
      </c>
      <c r="B44" s="8">
        <v>271</v>
      </c>
      <c r="C44">
        <f t="shared" si="0"/>
        <v>193.01050414509299</v>
      </c>
      <c r="D44">
        <f t="shared" si="1"/>
        <v>6082.3614637025566</v>
      </c>
    </row>
    <row r="45" spans="1:4" ht="15.75" thickBot="1" x14ac:dyDescent="0.3">
      <c r="A45" s="1">
        <v>44</v>
      </c>
      <c r="B45" s="8">
        <v>117</v>
      </c>
      <c r="C45">
        <f t="shared" si="0"/>
        <v>200.59880980786349</v>
      </c>
      <c r="D45">
        <f t="shared" si="1"/>
        <v>6988.7610012913328</v>
      </c>
    </row>
    <row r="46" spans="1:4" ht="15.75" thickBot="1" x14ac:dyDescent="0.3">
      <c r="A46" s="1">
        <v>45</v>
      </c>
      <c r="B46" s="8">
        <v>294</v>
      </c>
      <c r="C46">
        <f t="shared" si="0"/>
        <v>208.2714117157845</v>
      </c>
      <c r="D46">
        <f t="shared" si="1"/>
        <v>7349.3908492045321</v>
      </c>
    </row>
    <row r="47" spans="1:4" ht="15.75" thickBot="1" x14ac:dyDescent="0.3">
      <c r="A47" s="1">
        <v>46</v>
      </c>
      <c r="B47" s="8">
        <v>262</v>
      </c>
      <c r="C47">
        <f t="shared" si="0"/>
        <v>216.01547861513887</v>
      </c>
      <c r="D47">
        <f t="shared" si="1"/>
        <v>2114.57620699475</v>
      </c>
    </row>
    <row r="48" spans="1:4" ht="15.75" thickBot="1" x14ac:dyDescent="0.3">
      <c r="A48" s="1">
        <v>47</v>
      </c>
      <c r="B48" s="8">
        <v>224</v>
      </c>
      <c r="C48">
        <f t="shared" si="0"/>
        <v>223.81747122924628</v>
      </c>
      <c r="D48">
        <f t="shared" si="1"/>
        <v>3.331675215286406E-2</v>
      </c>
    </row>
    <row r="49" spans="1:4" ht="15.75" thickBot="1" x14ac:dyDescent="0.3">
      <c r="A49" s="1">
        <v>48</v>
      </c>
      <c r="B49" s="8">
        <v>120</v>
      </c>
      <c r="C49">
        <f t="shared" si="0"/>
        <v>231.66317255448828</v>
      </c>
      <c r="D49">
        <f t="shared" si="1"/>
        <v>12468.664104933425</v>
      </c>
    </row>
    <row r="50" spans="1:4" ht="15.75" thickBot="1" x14ac:dyDescent="0.3">
      <c r="A50" s="1">
        <v>49</v>
      </c>
      <c r="B50" s="8">
        <v>142</v>
      </c>
      <c r="C50">
        <f t="shared" si="0"/>
        <v>239.53772280697183</v>
      </c>
      <c r="D50">
        <f t="shared" si="1"/>
        <v>9513.6073703696729</v>
      </c>
    </row>
    <row r="51" spans="1:4" ht="15.75" thickBot="1" x14ac:dyDescent="0.3">
      <c r="A51" s="1">
        <v>50</v>
      </c>
      <c r="B51" s="8">
        <v>245</v>
      </c>
      <c r="C51">
        <f t="shared" si="0"/>
        <v>247.42565896871494</v>
      </c>
      <c r="D51">
        <f t="shared" si="1"/>
        <v>5.8838214325072338</v>
      </c>
    </row>
    <row r="52" spans="1:4" ht="15.75" thickBot="1" x14ac:dyDescent="0.3">
      <c r="A52" s="1">
        <v>51</v>
      </c>
      <c r="B52" s="8">
        <v>245</v>
      </c>
      <c r="C52">
        <f t="shared" si="0"/>
        <v>255.31095884680701</v>
      </c>
      <c r="D52">
        <f t="shared" si="1"/>
        <v>106.31587234054777</v>
      </c>
    </row>
    <row r="53" spans="1:4" ht="15.75" thickBot="1" x14ac:dyDescent="0.3">
      <c r="A53" s="1">
        <v>52</v>
      </c>
      <c r="B53" s="8">
        <v>261</v>
      </c>
      <c r="C53">
        <f t="shared" si="0"/>
        <v>263.17708952304588</v>
      </c>
      <c r="D53">
        <f t="shared" si="1"/>
        <v>4.7397187913561334</v>
      </c>
    </row>
    <row r="54" spans="1:4" ht="15.75" thickBot="1" x14ac:dyDescent="0.3">
      <c r="A54" s="1">
        <v>53</v>
      </c>
      <c r="B54" s="8">
        <v>385</v>
      </c>
      <c r="C54">
        <f t="shared" si="0"/>
        <v>271.00706003540506</v>
      </c>
      <c r="D54">
        <f t="shared" si="1"/>
        <v>12994.390361771746</v>
      </c>
    </row>
    <row r="55" spans="1:4" ht="15.75" thickBot="1" x14ac:dyDescent="0.3">
      <c r="A55" s="1">
        <v>54</v>
      </c>
      <c r="B55" s="8">
        <v>312</v>
      </c>
      <c r="C55">
        <f t="shared" si="0"/>
        <v>278.78347809667076</v>
      </c>
      <c r="D55">
        <f t="shared" si="1"/>
        <v>1103.3373273543509</v>
      </c>
    </row>
    <row r="56" spans="1:4" ht="15.75" thickBot="1" x14ac:dyDescent="0.3">
      <c r="A56" s="1">
        <v>55</v>
      </c>
      <c r="B56" s="8">
        <v>315</v>
      </c>
      <c r="C56">
        <f t="shared" si="0"/>
        <v>286.4886106200463</v>
      </c>
      <c r="D56">
        <f t="shared" si="1"/>
        <v>812.8993243753365</v>
      </c>
    </row>
    <row r="57" spans="1:4" ht="15.75" thickBot="1" x14ac:dyDescent="0.3">
      <c r="A57" s="1">
        <v>56</v>
      </c>
      <c r="B57" s="8">
        <v>373</v>
      </c>
      <c r="C57">
        <f t="shared" si="0"/>
        <v>294.10444778680841</v>
      </c>
      <c r="D57">
        <f t="shared" si="1"/>
        <v>6224.5081590244408</v>
      </c>
    </row>
    <row r="58" spans="1:4" ht="15.75" thickBot="1" x14ac:dyDescent="0.3">
      <c r="A58" s="1">
        <v>57</v>
      </c>
      <c r="B58" s="8">
        <v>265</v>
      </c>
      <c r="C58">
        <f t="shared" si="0"/>
        <v>301.61277035755495</v>
      </c>
      <c r="D58">
        <f t="shared" si="1"/>
        <v>1340.4949532550545</v>
      </c>
    </row>
    <row r="59" spans="1:4" ht="15.75" thickBot="1" x14ac:dyDescent="0.3">
      <c r="A59" s="1">
        <v>58</v>
      </c>
      <c r="B59" s="8">
        <v>374</v>
      </c>
      <c r="C59">
        <f t="shared" si="0"/>
        <v>308.99521989656535</v>
      </c>
      <c r="D59">
        <f t="shared" si="1"/>
        <v>4225.6214362958935</v>
      </c>
    </row>
    <row r="60" spans="1:4" ht="15.75" thickBot="1" x14ac:dyDescent="0.3">
      <c r="A60" s="1">
        <v>59</v>
      </c>
      <c r="B60" s="8">
        <v>236</v>
      </c>
      <c r="C60">
        <f t="shared" si="0"/>
        <v>316.23337154863975</v>
      </c>
      <c r="D60">
        <f t="shared" si="1"/>
        <v>6437.3939100620746</v>
      </c>
    </row>
    <row r="61" spans="1:4" ht="15.75" thickBot="1" x14ac:dyDescent="0.3">
      <c r="A61" s="1">
        <v>60</v>
      </c>
      <c r="B61" s="8">
        <v>306</v>
      </c>
      <c r="C61">
        <f t="shared" si="0"/>
        <v>323.30880897982354</v>
      </c>
      <c r="D61">
        <f t="shared" si="1"/>
        <v>299.59486830001998</v>
      </c>
    </row>
    <row r="62" spans="1:4" ht="15.75" thickBot="1" x14ac:dyDescent="0.3">
      <c r="A62" s="1">
        <v>61</v>
      </c>
      <c r="B62" s="8">
        <v>338</v>
      </c>
      <c r="C62">
        <f t="shared" si="0"/>
        <v>330.20320106798215</v>
      </c>
      <c r="D62">
        <f t="shared" si="1"/>
        <v>60.790073586314691</v>
      </c>
    </row>
    <row r="63" spans="1:4" ht="15.75" thickBot="1" x14ac:dyDescent="0.3">
      <c r="A63" s="1">
        <v>62</v>
      </c>
      <c r="B63" s="8">
        <v>482</v>
      </c>
      <c r="C63">
        <f t="shared" si="0"/>
        <v>336.89837990656582</v>
      </c>
      <c r="D63">
        <f t="shared" si="1"/>
        <v>21054.4801537393</v>
      </c>
    </row>
    <row r="64" spans="1:4" ht="15.75" thickBot="1" x14ac:dyDescent="0.3">
      <c r="A64" s="1">
        <v>63</v>
      </c>
      <c r="B64" s="8">
        <v>444</v>
      </c>
      <c r="C64">
        <f t="shared" si="0"/>
        <v>343.37641966537234</v>
      </c>
      <c r="D64">
        <f t="shared" si="1"/>
        <v>10125.104919359266</v>
      </c>
    </row>
    <row r="65" spans="1:4" ht="15.75" thickBot="1" x14ac:dyDescent="0.3">
      <c r="A65" s="1">
        <v>64</v>
      </c>
      <c r="B65" s="8">
        <v>450</v>
      </c>
      <c r="C65">
        <f t="shared" si="0"/>
        <v>349.61971583593368</v>
      </c>
      <c r="D65">
        <f t="shared" si="1"/>
        <v>10076.201448858705</v>
      </c>
    </row>
    <row r="66" spans="1:4" ht="15.75" thickBot="1" x14ac:dyDescent="0.3">
      <c r="A66" s="1">
        <v>65</v>
      </c>
      <c r="B66" s="8">
        <v>357</v>
      </c>
      <c r="C66">
        <f t="shared" si="0"/>
        <v>355.61106437654303</v>
      </c>
      <c r="D66">
        <f t="shared" si="1"/>
        <v>1.9291421661078108</v>
      </c>
    </row>
    <row r="67" spans="1:4" ht="15.75" thickBot="1" x14ac:dyDescent="0.3">
      <c r="A67" s="1">
        <v>66</v>
      </c>
      <c r="B67" s="8">
        <v>305</v>
      </c>
      <c r="C67">
        <f t="shared" ref="C67:C130" si="2">$I$1*(EXP(-((A67-$I$2)^2)/(2*$I$3^2)))</f>
        <v>361.33374026309093</v>
      </c>
      <c r="D67">
        <f t="shared" ref="D67:D130" si="3">(B67-C67)^2</f>
        <v>3173.4902920293921</v>
      </c>
    </row>
    <row r="68" spans="1:4" ht="15.75" thickBot="1" x14ac:dyDescent="0.3">
      <c r="A68" s="1">
        <v>67</v>
      </c>
      <c r="B68" s="8">
        <v>526</v>
      </c>
      <c r="C68">
        <f t="shared" si="2"/>
        <v>366.7715749469574</v>
      </c>
      <c r="D68">
        <f t="shared" si="3"/>
        <v>25353.691344872404</v>
      </c>
    </row>
    <row r="69" spans="1:4" ht="15.75" thickBot="1" x14ac:dyDescent="0.3">
      <c r="A69" s="1">
        <v>68</v>
      </c>
      <c r="B69" s="8">
        <v>311</v>
      </c>
      <c r="C69">
        <f t="shared" si="2"/>
        <v>371.90903222031858</v>
      </c>
      <c r="D69">
        <f t="shared" si="3"/>
        <v>3709.910206015807</v>
      </c>
    </row>
    <row r="70" spans="1:4" ht="15.75" thickBot="1" x14ac:dyDescent="0.3">
      <c r="A70" s="1">
        <v>69</v>
      </c>
      <c r="B70" s="8">
        <v>390</v>
      </c>
      <c r="C70">
        <f t="shared" si="2"/>
        <v>376.73128199246429</v>
      </c>
      <c r="D70">
        <f t="shared" si="3"/>
        <v>176.05887756350245</v>
      </c>
    </row>
    <row r="71" spans="1:4" ht="15.75" thickBot="1" x14ac:dyDescent="0.3">
      <c r="A71" s="1">
        <v>70</v>
      </c>
      <c r="B71" s="8">
        <v>403</v>
      </c>
      <c r="C71">
        <f t="shared" si="2"/>
        <v>381.22427148811374</v>
      </c>
      <c r="D71">
        <f t="shared" si="3"/>
        <v>474.18235222337603</v>
      </c>
    </row>
    <row r="72" spans="1:4" ht="15.75" thickBot="1" x14ac:dyDescent="0.3">
      <c r="A72" s="1">
        <v>71</v>
      </c>
      <c r="B72" s="8">
        <v>444</v>
      </c>
      <c r="C72">
        <f t="shared" si="2"/>
        <v>385.37479339026424</v>
      </c>
      <c r="D72">
        <f t="shared" si="3"/>
        <v>3436.9148500342048</v>
      </c>
    </row>
    <row r="73" spans="1:4" ht="15.75" thickBot="1" x14ac:dyDescent="0.3">
      <c r="A73" s="1">
        <v>72</v>
      </c>
      <c r="B73" s="8">
        <v>474</v>
      </c>
      <c r="C73">
        <f t="shared" si="2"/>
        <v>389.17055046576019</v>
      </c>
      <c r="D73">
        <f t="shared" si="3"/>
        <v>7196.0355082821397</v>
      </c>
    </row>
    <row r="74" spans="1:4" ht="15.75" thickBot="1" x14ac:dyDescent="0.3">
      <c r="A74" s="1">
        <v>73</v>
      </c>
      <c r="B74" s="8">
        <v>350</v>
      </c>
      <c r="C74">
        <f t="shared" si="2"/>
        <v>392.60021623144155</v>
      </c>
      <c r="D74">
        <f t="shared" si="3"/>
        <v>1814.7784229655761</v>
      </c>
    </row>
    <row r="75" spans="1:4" ht="15.75" thickBot="1" x14ac:dyDescent="0.3">
      <c r="A75" s="1">
        <v>74</v>
      </c>
      <c r="B75" s="8">
        <v>327</v>
      </c>
      <c r="C75">
        <f t="shared" si="2"/>
        <v>395.65349124228266</v>
      </c>
      <c r="D75">
        <f t="shared" si="3"/>
        <v>4713.3018597541814</v>
      </c>
    </row>
    <row r="76" spans="1:4" ht="15.75" thickBot="1" x14ac:dyDescent="0.3">
      <c r="A76" s="1">
        <v>75</v>
      </c>
      <c r="B76" s="8">
        <v>325</v>
      </c>
      <c r="C76">
        <f t="shared" si="2"/>
        <v>398.32115461019856</v>
      </c>
      <c r="D76">
        <f t="shared" si="3"/>
        <v>5375.9917133726422</v>
      </c>
    </row>
    <row r="77" spans="1:4" ht="15.75" thickBot="1" x14ac:dyDescent="0.3">
      <c r="A77" s="1">
        <v>76</v>
      </c>
      <c r="B77" s="8">
        <v>360</v>
      </c>
      <c r="C77">
        <f t="shared" si="2"/>
        <v>400.59511039295302</v>
      </c>
      <c r="D77">
        <f t="shared" si="3"/>
        <v>1647.9629878160422</v>
      </c>
    </row>
    <row r="78" spans="1:4" ht="15.75" thickBot="1" x14ac:dyDescent="0.3">
      <c r="A78" s="1">
        <v>77</v>
      </c>
      <c r="B78" s="8">
        <v>251</v>
      </c>
      <c r="C78">
        <f t="shared" si="2"/>
        <v>402.46842852660438</v>
      </c>
      <c r="D78">
        <f t="shared" si="3"/>
        <v>22942.68484031906</v>
      </c>
    </row>
    <row r="79" spans="1:4" ht="15.75" thickBot="1" x14ac:dyDescent="0.3">
      <c r="A79" s="1">
        <v>78</v>
      </c>
      <c r="B79" s="8">
        <v>247</v>
      </c>
      <c r="C79">
        <f t="shared" si="2"/>
        <v>403.93538001188244</v>
      </c>
      <c r="D79">
        <f t="shared" si="3"/>
        <v>24628.71349947395</v>
      </c>
    </row>
    <row r="80" spans="1:4" ht="15.75" thickBot="1" x14ac:dyDescent="0.3">
      <c r="A80" s="1">
        <v>79</v>
      </c>
      <c r="B80" s="8">
        <v>586</v>
      </c>
      <c r="C80">
        <f t="shared" si="2"/>
        <v>404.99146610447514</v>
      </c>
      <c r="D80">
        <f t="shared" si="3"/>
        <v>32764.089343007374</v>
      </c>
    </row>
    <row r="81" spans="1:4" ht="15.75" thickBot="1" x14ac:dyDescent="0.3">
      <c r="A81" s="1">
        <v>80</v>
      </c>
      <c r="B81" s="8">
        <v>293</v>
      </c>
      <c r="C81">
        <f t="shared" si="2"/>
        <v>405.63344130108123</v>
      </c>
      <c r="D81">
        <f t="shared" si="3"/>
        <v>12686.292099324111</v>
      </c>
    </row>
    <row r="82" spans="1:4" ht="15.75" thickBot="1" x14ac:dyDescent="0.3">
      <c r="A82" s="1">
        <v>81</v>
      </c>
      <c r="B82" s="8">
        <v>279</v>
      </c>
      <c r="C82">
        <f t="shared" si="2"/>
        <v>405.85932995685897</v>
      </c>
      <c r="D82">
        <f t="shared" si="3"/>
        <v>16093.289597103216</v>
      </c>
    </row>
    <row r="83" spans="1:4" ht="15.75" thickBot="1" x14ac:dyDescent="0.3">
      <c r="A83" s="1">
        <v>82</v>
      </c>
      <c r="B83" s="8">
        <v>418</v>
      </c>
      <c r="C83">
        <f t="shared" si="2"/>
        <v>405.66843641519711</v>
      </c>
      <c r="D83">
        <f t="shared" si="3"/>
        <v>152.06746044603679</v>
      </c>
    </row>
    <row r="84" spans="1:4" ht="15.75" thickBot="1" x14ac:dyDescent="0.3">
      <c r="A84" s="1">
        <v>83</v>
      </c>
      <c r="B84" s="8">
        <v>259</v>
      </c>
      <c r="C84">
        <f t="shared" si="2"/>
        <v>405.06134857711697</v>
      </c>
      <c r="D84">
        <f t="shared" si="3"/>
        <v>21333.917548166071</v>
      </c>
    </row>
    <row r="85" spans="1:4" ht="15.75" thickBot="1" x14ac:dyDescent="0.3">
      <c r="A85" s="1">
        <v>84</v>
      </c>
      <c r="B85" s="8">
        <v>459</v>
      </c>
      <c r="C85">
        <f t="shared" si="2"/>
        <v>404.03993488467609</v>
      </c>
      <c r="D85">
        <f t="shared" si="3"/>
        <v>3020.6087574806447</v>
      </c>
    </row>
    <row r="86" spans="1:4" ht="15.75" thickBot="1" x14ac:dyDescent="0.3">
      <c r="A86" s="1">
        <v>85</v>
      </c>
      <c r="B86" s="8">
        <v>572</v>
      </c>
      <c r="C86">
        <f t="shared" si="2"/>
        <v>402.60733474003325</v>
      </c>
      <c r="D86">
        <f t="shared" si="3"/>
        <v>28693.875043875145</v>
      </c>
    </row>
    <row r="87" spans="1:4" ht="15.75" thickBot="1" x14ac:dyDescent="0.3">
      <c r="A87" s="1">
        <v>86</v>
      </c>
      <c r="B87" s="8">
        <v>351</v>
      </c>
      <c r="C87">
        <f t="shared" si="2"/>
        <v>400.7679424289347</v>
      </c>
      <c r="D87">
        <f t="shared" si="3"/>
        <v>2476.848093609759</v>
      </c>
    </row>
    <row r="88" spans="1:4" ht="15.75" thickBot="1" x14ac:dyDescent="0.3">
      <c r="A88" s="1">
        <v>87</v>
      </c>
      <c r="B88" s="8">
        <v>577</v>
      </c>
      <c r="C88">
        <f t="shared" si="2"/>
        <v>398.52738466383619</v>
      </c>
      <c r="D88">
        <f t="shared" si="3"/>
        <v>31852.474424930293</v>
      </c>
    </row>
    <row r="89" spans="1:4" ht="15.75" thickBot="1" x14ac:dyDescent="0.3">
      <c r="A89" s="1">
        <v>88</v>
      </c>
      <c r="B89" s="8">
        <v>447</v>
      </c>
      <c r="C89">
        <f t="shared" si="2"/>
        <v>395.89249190727708</v>
      </c>
      <c r="D89">
        <f t="shared" si="3"/>
        <v>2611.9773834477392</v>
      </c>
    </row>
    <row r="90" spans="1:4" ht="15.75" thickBot="1" x14ac:dyDescent="0.3">
      <c r="A90" s="1">
        <v>89</v>
      </c>
      <c r="B90" s="8">
        <v>460</v>
      </c>
      <c r="C90">
        <f t="shared" si="2"/>
        <v>392.87126368004454</v>
      </c>
      <c r="D90">
        <f t="shared" si="3"/>
        <v>4506.2672399141084</v>
      </c>
    </row>
    <row r="91" spans="1:4" ht="15.75" thickBot="1" x14ac:dyDescent="0.3">
      <c r="A91" s="1">
        <v>90</v>
      </c>
      <c r="B91" s="8">
        <v>294</v>
      </c>
      <c r="C91">
        <f t="shared" si="2"/>
        <v>389.47282810071272</v>
      </c>
      <c r="D91">
        <f t="shared" si="3"/>
        <v>9115.06090554824</v>
      </c>
    </row>
    <row r="92" spans="1:4" ht="15.75" thickBot="1" x14ac:dyDescent="0.3">
      <c r="A92" s="1">
        <v>91</v>
      </c>
      <c r="B92" s="8">
        <v>391</v>
      </c>
      <c r="C92">
        <f t="shared" si="2"/>
        <v>385.70739594293622</v>
      </c>
      <c r="D92">
        <f t="shared" si="3"/>
        <v>28.011657704848023</v>
      </c>
    </row>
    <row r="93" spans="1:4" ht="15.75" thickBot="1" x14ac:dyDescent="0.3">
      <c r="A93" s="1">
        <v>92</v>
      </c>
      <c r="B93" s="8">
        <v>527</v>
      </c>
      <c r="C93">
        <f t="shared" si="2"/>
        <v>381.58620953406802</v>
      </c>
      <c r="D93">
        <f t="shared" si="3"/>
        <v>21145.17045766997</v>
      </c>
    </row>
    <row r="94" spans="1:4" ht="15.75" thickBot="1" x14ac:dyDescent="0.3">
      <c r="A94" s="1">
        <v>93</v>
      </c>
      <c r="B94" s="8">
        <v>352</v>
      </c>
      <c r="C94">
        <f t="shared" si="2"/>
        <v>377.12148685293158</v>
      </c>
      <c r="D94">
        <f t="shared" si="3"/>
        <v>631.08910170201432</v>
      </c>
    </row>
    <row r="95" spans="1:4" ht="15.75" thickBot="1" x14ac:dyDescent="0.3">
      <c r="A95" s="1">
        <v>94</v>
      </c>
      <c r="B95" s="8">
        <v>413</v>
      </c>
      <c r="C95">
        <f t="shared" si="2"/>
        <v>372.32636121561916</v>
      </c>
      <c r="D95">
        <f t="shared" si="3"/>
        <v>1654.3448919622895</v>
      </c>
    </row>
    <row r="96" spans="1:4" ht="15.75" thickBot="1" x14ac:dyDescent="0.3">
      <c r="A96" s="1">
        <v>95</v>
      </c>
      <c r="B96" s="8">
        <v>477</v>
      </c>
      <c r="C96">
        <f t="shared" si="2"/>
        <v>367.21481696575432</v>
      </c>
      <c r="D96">
        <f t="shared" si="3"/>
        <v>12052.786413862825</v>
      </c>
    </row>
    <row r="97" spans="1:4" ht="15.75" thickBot="1" x14ac:dyDescent="0.3">
      <c r="A97" s="1">
        <v>96</v>
      </c>
      <c r="B97" s="8">
        <v>279</v>
      </c>
      <c r="C97">
        <f t="shared" si="2"/>
        <v>361.80162160953</v>
      </c>
      <c r="D97">
        <f t="shared" si="3"/>
        <v>6856.1085411677859</v>
      </c>
    </row>
    <row r="98" spans="1:4" ht="15.75" thickBot="1" x14ac:dyDescent="0.3">
      <c r="A98" s="1">
        <v>97</v>
      </c>
      <c r="B98" s="8">
        <v>300</v>
      </c>
      <c r="C98">
        <f t="shared" si="2"/>
        <v>356.10225485583442</v>
      </c>
      <c r="D98">
        <f t="shared" si="3"/>
        <v>3147.4629999089966</v>
      </c>
    </row>
    <row r="99" spans="1:4" ht="15.75" thickBot="1" x14ac:dyDescent="0.3">
      <c r="A99" s="1">
        <v>98</v>
      </c>
      <c r="B99" s="8">
        <v>384</v>
      </c>
      <c r="C99">
        <f t="shared" si="2"/>
        <v>350.13283503777291</v>
      </c>
      <c r="D99">
        <f t="shared" si="3"/>
        <v>1146.9848625787024</v>
      </c>
    </row>
    <row r="100" spans="1:4" ht="15.75" thickBot="1" x14ac:dyDescent="0.3">
      <c r="A100" s="1">
        <v>99</v>
      </c>
      <c r="B100" s="8">
        <v>421</v>
      </c>
      <c r="C100">
        <f t="shared" si="2"/>
        <v>343.91004340378828</v>
      </c>
      <c r="D100">
        <f t="shared" si="3"/>
        <v>5942.8614080058069</v>
      </c>
    </row>
    <row r="101" spans="1:4" ht="15.75" thickBot="1" x14ac:dyDescent="0.3">
      <c r="A101" s="1">
        <v>100</v>
      </c>
      <c r="B101" s="8">
        <v>342</v>
      </c>
      <c r="C101">
        <f t="shared" si="2"/>
        <v>337.45104677432232</v>
      </c>
      <c r="D101">
        <f t="shared" si="3"/>
        <v>20.692975449403356</v>
      </c>
    </row>
    <row r="102" spans="1:4" ht="15.75" thickBot="1" x14ac:dyDescent="0.3">
      <c r="A102" s="1">
        <v>101</v>
      </c>
      <c r="B102" s="8">
        <v>388</v>
      </c>
      <c r="C102">
        <f t="shared" si="2"/>
        <v>330.7734190635469</v>
      </c>
      <c r="D102">
        <f t="shared" si="3"/>
        <v>3274.8815656764177</v>
      </c>
    </row>
    <row r="103" spans="1:4" ht="15.75" thickBot="1" x14ac:dyDescent="0.3">
      <c r="A103" s="1">
        <v>102</v>
      </c>
      <c r="B103" s="8">
        <v>393</v>
      </c>
      <c r="C103">
        <f t="shared" si="2"/>
        <v>323.89506216515088</v>
      </c>
      <c r="D103">
        <f t="shared" si="3"/>
        <v>4775.4924331583616</v>
      </c>
    </row>
    <row r="104" spans="1:4" ht="15.75" thickBot="1" x14ac:dyDescent="0.3">
      <c r="A104" s="1">
        <v>103</v>
      </c>
      <c r="B104" s="8">
        <v>214</v>
      </c>
      <c r="C104">
        <f t="shared" si="2"/>
        <v>316.83412669657753</v>
      </c>
      <c r="D104">
        <f t="shared" si="3"/>
        <v>10574.857613447759</v>
      </c>
    </row>
    <row r="105" spans="1:4" ht="15.75" thickBot="1" x14ac:dyDescent="0.3">
      <c r="A105" s="1">
        <v>104</v>
      </c>
      <c r="B105" s="8">
        <v>218</v>
      </c>
      <c r="C105">
        <f t="shared" si="2"/>
        <v>309.60893308758898</v>
      </c>
      <c r="D105">
        <f t="shared" si="3"/>
        <v>8392.1966214463555</v>
      </c>
    </row>
    <row r="106" spans="1:4" ht="15.75" thickBot="1" x14ac:dyDescent="0.3">
      <c r="A106" s="1">
        <v>105</v>
      </c>
      <c r="B106" s="8">
        <v>243</v>
      </c>
      <c r="C106">
        <f t="shared" si="2"/>
        <v>302.23789348672915</v>
      </c>
      <c r="D106">
        <f t="shared" si="3"/>
        <v>3509.1280247450677</v>
      </c>
    </row>
    <row r="107" spans="1:4" ht="15.75" thickBot="1" x14ac:dyDescent="0.3">
      <c r="A107" s="1">
        <v>106</v>
      </c>
      <c r="B107" s="8">
        <v>171</v>
      </c>
      <c r="C107">
        <f t="shared" si="2"/>
        <v>294.7394349433693</v>
      </c>
      <c r="D107">
        <f t="shared" si="3"/>
        <v>15311.447760104324</v>
      </c>
    </row>
    <row r="108" spans="1:4" ht="15.75" thickBot="1" x14ac:dyDescent="0.3">
      <c r="A108" s="1">
        <v>107</v>
      </c>
      <c r="B108" s="8">
        <v>121</v>
      </c>
      <c r="C108">
        <f t="shared" si="2"/>
        <v>287.13192430375926</v>
      </c>
      <c r="D108">
        <f t="shared" si="3"/>
        <v>27599.816272869997</v>
      </c>
    </row>
    <row r="109" spans="1:4" ht="15.75" thickBot="1" x14ac:dyDescent="0.3">
      <c r="A109" s="1">
        <v>108</v>
      </c>
      <c r="B109" s="8">
        <v>212</v>
      </c>
      <c r="C109">
        <f t="shared" si="2"/>
        <v>279.43359523713303</v>
      </c>
      <c r="D109">
        <f t="shared" si="3"/>
        <v>4547.2897666054905</v>
      </c>
    </row>
    <row r="110" spans="1:4" ht="15.75" thickBot="1" x14ac:dyDescent="0.3">
      <c r="A110" s="1">
        <v>109</v>
      </c>
      <c r="B110" s="8">
        <v>167</v>
      </c>
      <c r="C110">
        <f t="shared" si="2"/>
        <v>271.66247778269764</v>
      </c>
      <c r="D110">
        <f t="shared" si="3"/>
        <v>10954.234255613675</v>
      </c>
    </row>
    <row r="111" spans="1:4" ht="15.75" thickBot="1" x14ac:dyDescent="0.3">
      <c r="A111" s="1">
        <v>110</v>
      </c>
      <c r="B111" s="8">
        <v>172</v>
      </c>
      <c r="C111">
        <f t="shared" si="2"/>
        <v>263.83633078057892</v>
      </c>
      <c r="D111">
        <f t="shared" si="3"/>
        <v>8433.9116512399069</v>
      </c>
    </row>
    <row r="112" spans="1:4" ht="15.75" thickBot="1" x14ac:dyDescent="0.3">
      <c r="A112" s="1">
        <v>111</v>
      </c>
      <c r="B112" s="8">
        <v>164</v>
      </c>
      <c r="C112">
        <f t="shared" si="2"/>
        <v>255.97257751981113</v>
      </c>
      <c r="D112">
        <f t="shared" si="3"/>
        <v>8458.9550156376663</v>
      </c>
    </row>
    <row r="113" spans="1:4" ht="15.75" thickBot="1" x14ac:dyDescent="0.3">
      <c r="A113" s="1">
        <v>112</v>
      </c>
      <c r="B113" s="8">
        <v>169</v>
      </c>
      <c r="C113">
        <f t="shared" si="2"/>
        <v>248.08824490458278</v>
      </c>
      <c r="D113">
        <f t="shared" si="3"/>
        <v>6254.9504820872644</v>
      </c>
    </row>
    <row r="114" spans="1:4" ht="15.75" thickBot="1" x14ac:dyDescent="0.3">
      <c r="A114" s="1">
        <v>113</v>
      </c>
      <c r="B114" s="8">
        <v>169</v>
      </c>
      <c r="C114">
        <f t="shared" si="2"/>
        <v>240.19990640652225</v>
      </c>
      <c r="D114">
        <f t="shared" si="3"/>
        <v>5069.4266722975271</v>
      </c>
    </row>
    <row r="115" spans="1:4" ht="15.75" thickBot="1" x14ac:dyDescent="0.3">
      <c r="A115" s="1">
        <v>114</v>
      </c>
      <c r="B115" s="8">
        <v>149</v>
      </c>
      <c r="C115">
        <f t="shared" si="2"/>
        <v>232.32362903617687</v>
      </c>
      <c r="D115">
        <f t="shared" si="3"/>
        <v>6942.8271557584167</v>
      </c>
    </row>
    <row r="116" spans="1:4" ht="15.75" thickBot="1" x14ac:dyDescent="0.3">
      <c r="A116" s="1">
        <v>115</v>
      </c>
      <c r="B116" s="8">
        <v>209</v>
      </c>
      <c r="C116">
        <f t="shared" si="2"/>
        <v>224.47492453135499</v>
      </c>
      <c r="D116">
        <f t="shared" si="3"/>
        <v>239.47328925113234</v>
      </c>
    </row>
    <row r="117" spans="1:4" ht="15.75" thickBot="1" x14ac:dyDescent="0.3">
      <c r="A117" s="1">
        <v>116</v>
      </c>
      <c r="B117" s="8">
        <v>227</v>
      </c>
      <c r="C117">
        <f t="shared" si="2"/>
        <v>216.66870492401119</v>
      </c>
      <c r="D117">
        <f t="shared" si="3"/>
        <v>106.73565794715054</v>
      </c>
    </row>
    <row r="118" spans="1:4" ht="15.75" thickBot="1" x14ac:dyDescent="0.3">
      <c r="A118" s="1">
        <v>117</v>
      </c>
      <c r="B118" s="8">
        <v>243</v>
      </c>
      <c r="C118">
        <f t="shared" si="2"/>
        <v>208.91924261120602</v>
      </c>
      <c r="D118">
        <f t="shared" si="3"/>
        <v>1161.4980241938358</v>
      </c>
    </row>
    <row r="119" spans="1:4" ht="15.75" thickBot="1" x14ac:dyDescent="0.3">
      <c r="A119" s="1">
        <v>118</v>
      </c>
      <c r="B119" s="8">
        <v>246</v>
      </c>
      <c r="C119">
        <f t="shared" si="2"/>
        <v>201.24013501969048</v>
      </c>
      <c r="D119">
        <f t="shared" si="3"/>
        <v>2003.4455130555382</v>
      </c>
    </row>
    <row r="120" spans="1:4" ht="15.75" thickBot="1" x14ac:dyDescent="0.3">
      <c r="A120" s="1">
        <v>119</v>
      </c>
      <c r="B120" s="8">
        <v>209</v>
      </c>
      <c r="C120">
        <f t="shared" si="2"/>
        <v>193.64427391818185</v>
      </c>
      <c r="D120">
        <f t="shared" si="3"/>
        <v>235.79832349983013</v>
      </c>
    </row>
    <row r="121" spans="1:4" ht="15.75" thickBot="1" x14ac:dyDescent="0.3">
      <c r="A121" s="1">
        <v>120</v>
      </c>
      <c r="B121" s="8">
        <v>221</v>
      </c>
      <c r="C121">
        <f t="shared" si="2"/>
        <v>186.14381939670488</v>
      </c>
      <c r="D121">
        <f t="shared" si="3"/>
        <v>1214.9533262495265</v>
      </c>
    </row>
    <row r="122" spans="1:4" ht="15.75" thickBot="1" x14ac:dyDescent="0.3">
      <c r="A122" s="1">
        <v>121</v>
      </c>
      <c r="B122" s="8">
        <v>191</v>
      </c>
      <c r="C122">
        <f t="shared" si="2"/>
        <v>178.75017849876957</v>
      </c>
      <c r="D122">
        <f t="shared" si="3"/>
        <v>150.05812681200732</v>
      </c>
    </row>
    <row r="123" spans="1:4" ht="15.75" thickBot="1" x14ac:dyDescent="0.3">
      <c r="A123" s="1">
        <v>122</v>
      </c>
      <c r="B123" s="8">
        <v>235</v>
      </c>
      <c r="C123">
        <f t="shared" si="2"/>
        <v>171.47398845989858</v>
      </c>
      <c r="D123">
        <f t="shared" si="3"/>
        <v>4035.5541421930989</v>
      </c>
    </row>
    <row r="124" spans="1:4" ht="15.75" thickBot="1" x14ac:dyDescent="0.3">
      <c r="A124" s="1">
        <v>123</v>
      </c>
      <c r="B124" s="8">
        <v>263</v>
      </c>
      <c r="C124">
        <f t="shared" si="2"/>
        <v>164.32510447535299</v>
      </c>
      <c r="D124">
        <f t="shared" si="3"/>
        <v>9736.7350068000032</v>
      </c>
    </row>
    <row r="125" spans="1:4" ht="15.75" thickBot="1" x14ac:dyDescent="0.3">
      <c r="A125" s="1">
        <v>124</v>
      </c>
      <c r="B125" s="8">
        <v>250</v>
      </c>
      <c r="C125">
        <f t="shared" si="2"/>
        <v>157.31259189104622</v>
      </c>
      <c r="D125">
        <f t="shared" si="3"/>
        <v>8590.9556219557508</v>
      </c>
    </row>
    <row r="126" spans="1:4" ht="15.75" thickBot="1" x14ac:dyDescent="0.3">
      <c r="A126" s="1">
        <v>125</v>
      </c>
      <c r="B126" s="8">
        <v>260</v>
      </c>
      <c r="C126">
        <f t="shared" si="2"/>
        <v>150.44472268477648</v>
      </c>
      <c r="D126">
        <f t="shared" si="3"/>
        <v>12002.358787615529</v>
      </c>
    </row>
    <row r="127" spans="1:4" ht="15.75" thickBot="1" x14ac:dyDescent="0.3">
      <c r="A127" s="1">
        <v>126</v>
      </c>
      <c r="B127" s="8">
        <v>235</v>
      </c>
      <c r="C127">
        <f t="shared" si="2"/>
        <v>143.7289760802087</v>
      </c>
      <c r="D127">
        <f t="shared" si="3"/>
        <v>8330.3998073671155</v>
      </c>
    </row>
    <row r="128" spans="1:4" ht="15.75" thickBot="1" x14ac:dyDescent="0.3">
      <c r="A128" s="1">
        <v>127</v>
      </c>
      <c r="B128" s="8">
        <v>189</v>
      </c>
      <c r="C128">
        <f t="shared" si="2"/>
        <v>137.17204311363253</v>
      </c>
      <c r="D128">
        <f t="shared" si="3"/>
        <v>2686.1371150151658</v>
      </c>
    </row>
    <row r="129" spans="1:4" ht="15.75" thickBot="1" x14ac:dyDescent="0.3">
      <c r="A129" s="1">
        <v>128</v>
      </c>
      <c r="B129" s="8">
        <v>177</v>
      </c>
      <c r="C129">
        <f t="shared" si="2"/>
        <v>130.77983495351879</v>
      </c>
      <c r="D129">
        <f t="shared" si="3"/>
        <v>2136.3036569239639</v>
      </c>
    </row>
    <row r="130" spans="1:4" ht="15.75" thickBot="1" x14ac:dyDescent="0.3">
      <c r="A130" s="1">
        <v>129</v>
      </c>
      <c r="B130" s="8">
        <v>254</v>
      </c>
      <c r="C130">
        <f t="shared" si="2"/>
        <v>124.55749475537021</v>
      </c>
      <c r="D130">
        <f t="shared" si="3"/>
        <v>16755.362164006008</v>
      </c>
    </row>
    <row r="131" spans="1:4" ht="15.75" thickBot="1" x14ac:dyDescent="0.3">
      <c r="A131" s="1">
        <v>130</v>
      </c>
      <c r="B131" s="8">
        <v>284</v>
      </c>
      <c r="C131">
        <f t="shared" ref="C131:C194" si="4">$I$1*(EXP(-((A131-$I$2)^2)/(2*$I$3^2)))</f>
        <v>118.50941281936285</v>
      </c>
      <c r="D131">
        <f t="shared" ref="D131:D194" si="5">(B131-C131)^2</f>
        <v>27387.134445392061</v>
      </c>
    </row>
    <row r="132" spans="1:4" ht="15.75" thickBot="1" x14ac:dyDescent="0.3">
      <c r="A132" s="1">
        <v>131</v>
      </c>
      <c r="B132" s="8">
        <v>96</v>
      </c>
      <c r="C132">
        <f t="shared" si="4"/>
        <v>112.639244805822</v>
      </c>
      <c r="D132">
        <f t="shared" si="5"/>
        <v>276.86446770807447</v>
      </c>
    </row>
    <row r="133" spans="1:4" ht="15.75" thickBot="1" x14ac:dyDescent="0.3">
      <c r="A133" s="1">
        <v>132</v>
      </c>
      <c r="B133" s="8">
        <v>62</v>
      </c>
      <c r="C133">
        <f t="shared" si="4"/>
        <v>106.94993275366686</v>
      </c>
      <c r="D133">
        <f t="shared" si="5"/>
        <v>2020.4964545591724</v>
      </c>
    </row>
    <row r="134" spans="1:4" ht="15.75" thickBot="1" x14ac:dyDescent="0.3">
      <c r="A134" s="1">
        <v>133</v>
      </c>
      <c r="B134" s="8">
        <v>53</v>
      </c>
      <c r="C134">
        <f t="shared" si="4"/>
        <v>101.44372863956227</v>
      </c>
      <c r="D134">
        <f t="shared" si="5"/>
        <v>2346.7948445035454</v>
      </c>
    </row>
    <row r="135" spans="1:4" ht="15.75" thickBot="1" x14ac:dyDescent="0.3">
      <c r="A135" s="1">
        <v>134</v>
      </c>
      <c r="B135" s="8">
        <v>56</v>
      </c>
      <c r="C135">
        <f t="shared" si="4"/>
        <v>96.122220210574952</v>
      </c>
      <c r="D135">
        <f t="shared" si="5"/>
        <v>1609.7925546258691</v>
      </c>
    </row>
    <row r="136" spans="1:4" ht="15.75" thickBot="1" x14ac:dyDescent="0.3">
      <c r="A136" s="1">
        <v>135</v>
      </c>
      <c r="B136" s="8">
        <v>41</v>
      </c>
      <c r="C136">
        <f t="shared" si="4"/>
        <v>90.986358820577095</v>
      </c>
      <c r="D136">
        <f t="shared" si="5"/>
        <v>2498.6360681394854</v>
      </c>
    </row>
    <row r="137" spans="1:4" ht="15.75" thickBot="1" x14ac:dyDescent="0.3">
      <c r="A137" s="1">
        <v>136</v>
      </c>
      <c r="B137" s="8">
        <v>51</v>
      </c>
      <c r="C137">
        <f t="shared" si="4"/>
        <v>86.036489000369002</v>
      </c>
      <c r="D137">
        <f t="shared" si="5"/>
        <v>1227.5555614729781</v>
      </c>
    </row>
    <row r="138" spans="1:4" ht="15.75" thickBot="1" x14ac:dyDescent="0.3">
      <c r="A138" s="1">
        <v>137</v>
      </c>
      <c r="B138" s="8">
        <v>74</v>
      </c>
      <c r="C138">
        <f t="shared" si="4"/>
        <v>81.2723794933938</v>
      </c>
      <c r="D138">
        <f t="shared" si="5"/>
        <v>52.887503495934659</v>
      </c>
    </row>
    <row r="139" spans="1:4" ht="15.75" thickBot="1" x14ac:dyDescent="0.3">
      <c r="A139" s="1">
        <v>138</v>
      </c>
      <c r="B139" s="8">
        <v>40</v>
      </c>
      <c r="C139">
        <f t="shared" si="4"/>
        <v>76.693255492862164</v>
      </c>
      <c r="D139">
        <f t="shared" si="5"/>
        <v>1346.3949986644593</v>
      </c>
    </row>
    <row r="140" spans="1:4" ht="15.75" thickBot="1" x14ac:dyDescent="0.3">
      <c r="A140" s="1">
        <v>139</v>
      </c>
      <c r="B140" s="8">
        <v>34</v>
      </c>
      <c r="C140">
        <f t="shared" si="4"/>
        <v>72.297831821947128</v>
      </c>
      <c r="D140">
        <f t="shared" si="5"/>
        <v>1466.7239222621461</v>
      </c>
    </row>
    <row r="141" spans="1:4" ht="15.75" thickBot="1" x14ac:dyDescent="0.3">
      <c r="A141" s="1">
        <v>140</v>
      </c>
      <c r="B141" s="8">
        <v>41</v>
      </c>
      <c r="C141">
        <f t="shared" si="4"/>
        <v>68.08434680629567</v>
      </c>
      <c r="D141">
        <f t="shared" si="5"/>
        <v>733.56184192369847</v>
      </c>
    </row>
    <row r="142" spans="1:4" ht="15.75" thickBot="1" x14ac:dyDescent="0.3">
      <c r="A142" s="1">
        <v>141</v>
      </c>
      <c r="B142" s="8">
        <v>31</v>
      </c>
      <c r="C142">
        <f t="shared" si="4"/>
        <v>64.05059659727155</v>
      </c>
      <c r="D142">
        <f t="shared" si="5"/>
        <v>1092.3419354355779</v>
      </c>
    </row>
    <row r="143" spans="1:4" ht="15.75" thickBot="1" x14ac:dyDescent="0.3">
      <c r="A143" s="1">
        <v>142</v>
      </c>
      <c r="B143" s="8">
        <v>72</v>
      </c>
      <c r="C143">
        <f t="shared" si="4"/>
        <v>60.193969714919838</v>
      </c>
      <c r="D143">
        <f t="shared" si="5"/>
        <v>139.38235109222998</v>
      </c>
    </row>
    <row r="144" spans="1:4" ht="15.75" thickBot="1" x14ac:dyDescent="0.3">
      <c r="A144" s="1">
        <v>143</v>
      </c>
      <c r="B144" s="8">
        <v>50</v>
      </c>
      <c r="C144">
        <f t="shared" si="4"/>
        <v>56.51148159145567</v>
      </c>
      <c r="D144">
        <f t="shared" si="5"/>
        <v>42.399392515866069</v>
      </c>
    </row>
    <row r="145" spans="1:4" ht="15.75" thickBot="1" x14ac:dyDescent="0.3">
      <c r="A145" s="1">
        <v>144</v>
      </c>
      <c r="B145" s="8">
        <v>40</v>
      </c>
      <c r="C145">
        <f t="shared" si="4"/>
        <v>52.99980890894971</v>
      </c>
      <c r="D145">
        <f t="shared" si="5"/>
        <v>168.99503166920826</v>
      </c>
    </row>
    <row r="146" spans="1:4" ht="15.75" thickBot="1" x14ac:dyDescent="0.3">
      <c r="A146" s="1">
        <v>145</v>
      </c>
      <c r="B146" s="8">
        <v>49</v>
      </c>
      <c r="C146">
        <f t="shared" si="4"/>
        <v>49.655323538632118</v>
      </c>
      <c r="D146">
        <f t="shared" si="5"/>
        <v>0.4294489402853206</v>
      </c>
    </row>
    <row r="147" spans="1:4" ht="15.75" thickBot="1" x14ac:dyDescent="0.3">
      <c r="A147" s="1">
        <v>146</v>
      </c>
      <c r="B147" s="8">
        <v>71</v>
      </c>
      <c r="C147">
        <f t="shared" si="4"/>
        <v>46.474125903692375</v>
      </c>
      <c r="D147">
        <f t="shared" si="5"/>
        <v>601.51850018793334</v>
      </c>
    </row>
    <row r="148" spans="1:4" ht="15.75" thickBot="1" x14ac:dyDescent="0.3">
      <c r="A148" s="1">
        <v>147</v>
      </c>
      <c r="B148" s="8">
        <v>58</v>
      </c>
      <c r="C148">
        <f t="shared" si="4"/>
        <v>43.452077602438919</v>
      </c>
      <c r="D148">
        <f t="shared" si="5"/>
        <v>211.64204608545936</v>
      </c>
    </row>
    <row r="149" spans="1:4" ht="15.75" thickBot="1" x14ac:dyDescent="0.3">
      <c r="A149" s="1">
        <v>148</v>
      </c>
      <c r="B149" s="8">
        <v>43</v>
      </c>
      <c r="C149">
        <f t="shared" si="4"/>
        <v>40.584833144036985</v>
      </c>
      <c r="D149">
        <f t="shared" si="5"/>
        <v>5.8330309421422761</v>
      </c>
    </row>
    <row r="150" spans="1:4" ht="15.75" thickBot="1" x14ac:dyDescent="0.3">
      <c r="A150" s="1">
        <v>149</v>
      </c>
      <c r="B150" s="8">
        <v>57</v>
      </c>
      <c r="C150">
        <f t="shared" si="4"/>
        <v>37.86787066460127</v>
      </c>
      <c r="D150">
        <f t="shared" si="5"/>
        <v>366.03837290642463</v>
      </c>
    </row>
    <row r="151" spans="1:4" ht="15.75" thickBot="1" x14ac:dyDescent="0.3">
      <c r="A151" s="1">
        <v>150</v>
      </c>
      <c r="B151" s="8">
        <v>52</v>
      </c>
      <c r="C151">
        <f t="shared" si="4"/>
        <v>35.296521507033496</v>
      </c>
      <c r="D151">
        <f t="shared" si="5"/>
        <v>279.00619376499452</v>
      </c>
    </row>
    <row r="152" spans="1:4" ht="15.75" thickBot="1" x14ac:dyDescent="0.3">
      <c r="A152" s="1">
        <v>151</v>
      </c>
      <c r="B152" s="8">
        <v>39</v>
      </c>
      <c r="C152">
        <f t="shared" si="4"/>
        <v>32.865998563518282</v>
      </c>
      <c r="D152">
        <f t="shared" si="5"/>
        <v>37.62597362275978</v>
      </c>
    </row>
    <row r="153" spans="1:4" ht="15.75" thickBot="1" x14ac:dyDescent="0.3">
      <c r="A153" s="1">
        <v>152</v>
      </c>
      <c r="B153" s="8">
        <v>66</v>
      </c>
      <c r="C153">
        <f t="shared" si="4"/>
        <v>30.571423294892771</v>
      </c>
      <c r="D153">
        <f t="shared" si="5"/>
        <v>1255.1840473496668</v>
      </c>
    </row>
    <row r="154" spans="1:4" ht="15.75" thickBot="1" x14ac:dyDescent="0.3">
      <c r="A154" s="1">
        <v>153</v>
      </c>
      <c r="B154" s="8">
        <v>77</v>
      </c>
      <c r="C154">
        <f t="shared" si="4"/>
        <v>28.40785135606346</v>
      </c>
      <c r="D154">
        <f t="shared" si="5"/>
        <v>2361.1969098344239</v>
      </c>
    </row>
    <row r="155" spans="1:4" ht="15.75" thickBot="1" x14ac:dyDescent="0.3">
      <c r="A155" s="1">
        <v>154</v>
      </c>
      <c r="B155" s="8">
        <v>69</v>
      </c>
      <c r="C155">
        <f t="shared" si="4"/>
        <v>26.370296771148123</v>
      </c>
      <c r="D155">
        <f t="shared" si="5"/>
        <v>1817.2915973799845</v>
      </c>
    </row>
    <row r="156" spans="1:4" ht="15.75" thickBot="1" x14ac:dyDescent="0.3">
      <c r="A156" s="1">
        <v>155</v>
      </c>
      <c r="B156" s="8">
        <v>57</v>
      </c>
      <c r="C156">
        <f t="shared" si="4"/>
        <v>24.453754615973157</v>
      </c>
      <c r="D156">
        <f t="shared" si="5"/>
        <v>1059.2580885972889</v>
      </c>
    </row>
    <row r="157" spans="1:4" ht="15.75" thickBot="1" x14ac:dyDescent="0.3">
      <c r="A157" s="1">
        <v>156</v>
      </c>
      <c r="B157" s="8">
        <v>57</v>
      </c>
      <c r="C157">
        <f t="shared" si="4"/>
        <v>22.653222178870568</v>
      </c>
      <c r="D157">
        <f t="shared" si="5"/>
        <v>1179.7011466940289</v>
      </c>
    </row>
    <row r="158" spans="1:4" ht="15.75" thickBot="1" x14ac:dyDescent="0.3">
      <c r="A158" s="1">
        <v>157</v>
      </c>
      <c r="B158" s="8">
        <v>43</v>
      </c>
      <c r="C158">
        <f t="shared" si="4"/>
        <v>20.963718583321775</v>
      </c>
      <c r="D158">
        <f t="shared" si="5"/>
        <v>485.59769867503809</v>
      </c>
    </row>
    <row r="159" spans="1:4" ht="15.75" thickBot="1" x14ac:dyDescent="0.3">
      <c r="A159" s="1">
        <v>158</v>
      </c>
      <c r="B159" s="8">
        <v>49</v>
      </c>
      <c r="C159">
        <f t="shared" si="4"/>
        <v>19.380302867824337</v>
      </c>
      <c r="D159">
        <f t="shared" si="5"/>
        <v>877.32645820181517</v>
      </c>
    </row>
    <row r="160" spans="1:4" ht="15.75" thickBot="1" x14ac:dyDescent="0.3">
      <c r="A160" s="1">
        <v>159</v>
      </c>
      <c r="B160" s="8">
        <v>56</v>
      </c>
      <c r="C160">
        <f t="shared" si="4"/>
        <v>17.898090529364524</v>
      </c>
      <c r="D160">
        <f t="shared" si="5"/>
        <v>1451.7555053085014</v>
      </c>
    </row>
    <row r="161" spans="1:4" ht="15.75" thickBot="1" x14ac:dyDescent="0.3">
      <c r="A161" s="1">
        <v>160</v>
      </c>
      <c r="B161" s="8">
        <v>68</v>
      </c>
      <c r="C161">
        <f t="shared" si="4"/>
        <v>16.512268547024803</v>
      </c>
      <c r="D161">
        <f t="shared" si="5"/>
        <v>2650.9864901736914</v>
      </c>
    </row>
    <row r="162" spans="1:4" ht="15.75" thickBot="1" x14ac:dyDescent="0.3">
      <c r="A162" s="1">
        <v>161</v>
      </c>
      <c r="B162" s="8">
        <v>39</v>
      </c>
      <c r="C162">
        <f t="shared" si="4"/>
        <v>15.218108911515467</v>
      </c>
      <c r="D162">
        <f t="shared" si="5"/>
        <v>565.57834374454012</v>
      </c>
    </row>
    <row r="163" spans="1:4" ht="15.75" thickBot="1" x14ac:dyDescent="0.3">
      <c r="A163" s="1">
        <v>162</v>
      </c>
      <c r="B163" s="8">
        <v>38</v>
      </c>
      <c r="C163">
        <f t="shared" si="4"/>
        <v>14.010980694775906</v>
      </c>
      <c r="D163">
        <f t="shared" si="5"/>
        <v>575.47304722641422</v>
      </c>
    </row>
    <row r="164" spans="1:4" ht="15.75" thickBot="1" x14ac:dyDescent="0.3">
      <c r="A164" s="1">
        <v>163</v>
      </c>
      <c r="B164" s="8">
        <v>52</v>
      </c>
      <c r="C164">
        <f t="shared" si="4"/>
        <v>12.886360701241017</v>
      </c>
      <c r="D164">
        <f t="shared" si="5"/>
        <v>1529.8767791934231</v>
      </c>
    </row>
    <row r="165" spans="1:4" ht="15.75" thickBot="1" x14ac:dyDescent="0.3">
      <c r="A165" s="1">
        <v>164</v>
      </c>
      <c r="B165" s="8">
        <v>58</v>
      </c>
      <c r="C165">
        <f t="shared" si="4"/>
        <v>11.839842748912385</v>
      </c>
      <c r="D165">
        <f t="shared" si="5"/>
        <v>2130.7601174451361</v>
      </c>
    </row>
    <row r="166" spans="1:4" ht="15.75" thickBot="1" x14ac:dyDescent="0.3">
      <c r="A166" s="1">
        <v>165</v>
      </c>
      <c r="B166" s="8">
        <v>54</v>
      </c>
      <c r="C166">
        <f t="shared" si="4"/>
        <v>10.867145634027041</v>
      </c>
      <c r="D166">
        <f t="shared" si="5"/>
        <v>1860.4431257562326</v>
      </c>
    </row>
    <row r="167" spans="1:4" ht="15.75" thickBot="1" x14ac:dyDescent="0.3">
      <c r="A167" s="1">
        <v>166</v>
      </c>
      <c r="B167" s="8">
        <v>31</v>
      </c>
      <c r="C167">
        <f t="shared" si="4"/>
        <v>9.9641198378974423</v>
      </c>
      <c r="D167">
        <f t="shared" si="5"/>
        <v>442.50825419433994</v>
      </c>
    </row>
    <row r="168" spans="1:4" ht="15.75" thickBot="1" x14ac:dyDescent="0.3">
      <c r="A168" s="1">
        <v>167</v>
      </c>
      <c r="B168" s="8">
        <v>32</v>
      </c>
      <c r="C168">
        <f t="shared" si="4"/>
        <v>9.1267530384329998</v>
      </c>
      <c r="D168">
        <f t="shared" si="5"/>
        <v>523.18542656483396</v>
      </c>
    </row>
    <row r="169" spans="1:4" ht="15.75" thickBot="1" x14ac:dyDescent="0.3">
      <c r="A169" s="1">
        <v>168</v>
      </c>
      <c r="B169" s="8">
        <v>43</v>
      </c>
      <c r="C169">
        <f t="shared" si="4"/>
        <v>8.3511744919784867</v>
      </c>
      <c r="D169">
        <f t="shared" si="5"/>
        <v>1200.5411090853224</v>
      </c>
    </row>
    <row r="170" spans="1:4" ht="15.75" thickBot="1" x14ac:dyDescent="0.3">
      <c r="A170" s="1">
        <v>169</v>
      </c>
      <c r="B170" s="8">
        <v>51</v>
      </c>
      <c r="C170">
        <f t="shared" si="4"/>
        <v>7.6336583534572551</v>
      </c>
      <c r="D170">
        <f t="shared" si="5"/>
        <v>1880.6395878046676</v>
      </c>
    </row>
    <row r="171" spans="1:4" ht="15.75" thickBot="1" x14ac:dyDescent="0.3">
      <c r="A171" s="1">
        <v>170</v>
      </c>
      <c r="B171" s="8">
        <v>64</v>
      </c>
      <c r="C171">
        <f t="shared" si="4"/>
        <v>6.9706260044297803</v>
      </c>
      <c r="D171">
        <f t="shared" si="5"/>
        <v>3252.3494983266205</v>
      </c>
    </row>
    <row r="172" spans="1:4" ht="15.75" thickBot="1" x14ac:dyDescent="0.3">
      <c r="A172" s="1">
        <v>171</v>
      </c>
      <c r="B172" s="8">
        <v>65</v>
      </c>
      <c r="C172">
        <f t="shared" si="4"/>
        <v>6.358647459617762</v>
      </c>
      <c r="D172">
        <f t="shared" si="5"/>
        <v>3438.8082277653943</v>
      </c>
    </row>
    <row r="173" spans="1:4" ht="15.75" thickBot="1" x14ac:dyDescent="0.3">
      <c r="A173" s="1">
        <v>172</v>
      </c>
      <c r="B173" s="8">
        <v>72</v>
      </c>
      <c r="C173">
        <f t="shared" si="4"/>
        <v>5.7944419227497921</v>
      </c>
      <c r="D173">
        <f t="shared" si="5"/>
        <v>4383.1759203201491</v>
      </c>
    </row>
    <row r="174" spans="1:4" ht="15.75" thickBot="1" x14ac:dyDescent="0.3">
      <c r="A174" s="1">
        <v>173</v>
      </c>
      <c r="B174" s="8">
        <v>43</v>
      </c>
      <c r="C174">
        <f t="shared" si="4"/>
        <v>5.2748775623081183</v>
      </c>
      <c r="D174">
        <f t="shared" si="5"/>
        <v>1423.1848629388433</v>
      </c>
    </row>
    <row r="175" spans="1:4" ht="15.75" thickBot="1" x14ac:dyDescent="0.3">
      <c r="A175" s="1">
        <v>174</v>
      </c>
      <c r="B175" s="8">
        <v>31</v>
      </c>
      <c r="C175">
        <f t="shared" si="4"/>
        <v>4.7969705769498789</v>
      </c>
      <c r="D175">
        <f t="shared" si="5"/>
        <v>686.59875094523045</v>
      </c>
    </row>
    <row r="176" spans="1:4" ht="15.75" thickBot="1" x14ac:dyDescent="0.3">
      <c r="A176" s="1">
        <v>175</v>
      </c>
      <c r="B176" s="8">
        <v>48</v>
      </c>
      <c r="C176">
        <f t="shared" si="4"/>
        <v>4.3578836190939585</v>
      </c>
      <c r="D176">
        <f t="shared" si="5"/>
        <v>1904.6343222045473</v>
      </c>
    </row>
    <row r="177" spans="1:4" ht="15.75" thickBot="1" x14ac:dyDescent="0.3">
      <c r="A177" s="1">
        <v>176</v>
      </c>
      <c r="B177" s="8">
        <v>65</v>
      </c>
      <c r="C177">
        <f t="shared" si="4"/>
        <v>3.9549236434588422</v>
      </c>
      <c r="D177">
        <f t="shared" si="5"/>
        <v>3726.5013473759404</v>
      </c>
    </row>
    <row r="178" spans="1:4" ht="15.75" thickBot="1" x14ac:dyDescent="0.3">
      <c r="A178" s="1">
        <v>177</v>
      </c>
      <c r="B178" s="8">
        <v>60</v>
      </c>
      <c r="C178">
        <f t="shared" si="4"/>
        <v>3.5855392452616326</v>
      </c>
      <c r="D178">
        <f t="shared" si="5"/>
        <v>3182.5913822479151</v>
      </c>
    </row>
    <row r="179" spans="1:4" ht="15.75" thickBot="1" x14ac:dyDescent="0.3">
      <c r="A179" s="1">
        <v>178</v>
      </c>
      <c r="B179" s="8">
        <v>57</v>
      </c>
      <c r="C179">
        <f t="shared" si="4"/>
        <v>3.2473175503937477</v>
      </c>
      <c r="D179">
        <f t="shared" si="5"/>
        <v>2889.3508705282084</v>
      </c>
    </row>
    <row r="180" spans="1:4" ht="15.75" thickBot="1" x14ac:dyDescent="0.3">
      <c r="A180" s="1">
        <v>179</v>
      </c>
      <c r="B180" s="8">
        <v>62</v>
      </c>
      <c r="C180">
        <f t="shared" si="4"/>
        <v>2.937980717226258</v>
      </c>
      <c r="D180">
        <f t="shared" si="5"/>
        <v>3488.322121758737</v>
      </c>
    </row>
    <row r="181" spans="1:4" ht="15.75" thickBot="1" x14ac:dyDescent="0.3">
      <c r="A181" s="1">
        <v>180</v>
      </c>
      <c r="B181" s="8">
        <v>45</v>
      </c>
      <c r="C181">
        <f t="shared" si="4"/>
        <v>2.6553821068142964</v>
      </c>
      <c r="D181">
        <f t="shared" si="5"/>
        <v>1793.066664519903</v>
      </c>
    </row>
    <row r="182" spans="1:4" ht="15.75" thickBot="1" x14ac:dyDescent="0.3">
      <c r="A182" s="1">
        <v>181</v>
      </c>
      <c r="B182" s="8">
        <v>61</v>
      </c>
      <c r="C182">
        <f t="shared" si="4"/>
        <v>2.3975021752123675</v>
      </c>
      <c r="D182">
        <f t="shared" si="5"/>
        <v>3434.2527513042392</v>
      </c>
    </row>
    <row r="183" spans="1:4" ht="15.75" thickBot="1" x14ac:dyDescent="0.3">
      <c r="A183" s="1">
        <v>182</v>
      </c>
      <c r="B183" s="8">
        <v>48</v>
      </c>
      <c r="C183">
        <f t="shared" si="4"/>
        <v>2.1624441384228841</v>
      </c>
      <c r="D183">
        <f t="shared" si="5"/>
        <v>2101.0815273632024</v>
      </c>
    </row>
    <row r="184" spans="1:4" ht="15.75" thickBot="1" x14ac:dyDescent="0.3">
      <c r="A184" s="1">
        <v>183</v>
      </c>
      <c r="B184" s="8">
        <v>65</v>
      </c>
      <c r="C184">
        <f t="shared" si="4"/>
        <v>1.948429457220372</v>
      </c>
      <c r="D184">
        <f t="shared" si="5"/>
        <v>3975.500547911116</v>
      </c>
    </row>
    <row r="185" spans="1:4" ht="15.75" thickBot="1" x14ac:dyDescent="0.3">
      <c r="A185" s="1">
        <v>184</v>
      </c>
      <c r="B185" s="8">
        <v>53</v>
      </c>
      <c r="C185">
        <f t="shared" si="4"/>
        <v>1.7537931857600293</v>
      </c>
      <c r="D185">
        <f t="shared" si="5"/>
        <v>2626.1737128478549</v>
      </c>
    </row>
    <row r="186" spans="1:4" ht="15.75" thickBot="1" x14ac:dyDescent="0.3">
      <c r="A186" s="1">
        <v>185</v>
      </c>
      <c r="B186" s="8">
        <v>65</v>
      </c>
      <c r="C186">
        <f t="shared" si="4"/>
        <v>1.5769792245270398</v>
      </c>
      <c r="D186">
        <f t="shared" si="5"/>
        <v>4022.4795642860749</v>
      </c>
    </row>
    <row r="187" spans="1:4" ht="15.75" thickBot="1" x14ac:dyDescent="0.3">
      <c r="A187" s="1">
        <v>186</v>
      </c>
      <c r="B187" s="8">
        <v>45</v>
      </c>
      <c r="C187">
        <f t="shared" si="4"/>
        <v>1.4165355148426197</v>
      </c>
      <c r="D187">
        <f t="shared" si="5"/>
        <v>1899.5183765289746</v>
      </c>
    </row>
    <row r="188" spans="1:4" ht="15.75" thickBot="1" x14ac:dyDescent="0.3">
      <c r="A188" s="1">
        <v>187</v>
      </c>
      <c r="B188" s="8">
        <v>58</v>
      </c>
      <c r="C188">
        <f t="shared" si="4"/>
        <v>1.2711092088430174</v>
      </c>
      <c r="D188">
        <f t="shared" si="5"/>
        <v>3218.1670503950158</v>
      </c>
    </row>
    <row r="189" spans="1:4" ht="15.75" thickBot="1" x14ac:dyDescent="0.3">
      <c r="A189" s="1">
        <v>188</v>
      </c>
      <c r="B189" s="8">
        <v>55</v>
      </c>
      <c r="C189">
        <f t="shared" si="4"/>
        <v>1.1394418456130169</v>
      </c>
      <c r="D189">
        <f t="shared" si="5"/>
        <v>2900.9597247021024</v>
      </c>
    </row>
    <row r="190" spans="1:4" ht="15.75" thickBot="1" x14ac:dyDescent="0.3">
      <c r="A190" s="1">
        <v>189</v>
      </c>
      <c r="B190" s="8">
        <v>52</v>
      </c>
      <c r="C190">
        <f t="shared" si="4"/>
        <v>1.0203645610079035</v>
      </c>
      <c r="D190">
        <f t="shared" si="5"/>
        <v>2598.9232294925391</v>
      </c>
    </row>
    <row r="191" spans="1:4" ht="15.75" thickBot="1" x14ac:dyDescent="0.3">
      <c r="A191" s="1">
        <v>190</v>
      </c>
      <c r="B191" s="8">
        <v>51</v>
      </c>
      <c r="C191">
        <f t="shared" si="4"/>
        <v>0.91279335565613551</v>
      </c>
      <c r="D191">
        <f t="shared" si="5"/>
        <v>2508.7282694332043</v>
      </c>
    </row>
    <row r="192" spans="1:4" ht="15.75" thickBot="1" x14ac:dyDescent="0.3">
      <c r="A192" s="1">
        <v>191</v>
      </c>
      <c r="B192" s="8">
        <v>64</v>
      </c>
      <c r="C192">
        <f t="shared" si="4"/>
        <v>0.81572444271467848</v>
      </c>
      <c r="D192">
        <f t="shared" si="5"/>
        <v>3992.2526776989639</v>
      </c>
    </row>
    <row r="193" spans="1:4" ht="15.75" thickBot="1" x14ac:dyDescent="0.3">
      <c r="A193" s="1">
        <v>192</v>
      </c>
      <c r="B193" s="8">
        <v>53</v>
      </c>
      <c r="C193">
        <f t="shared" si="4"/>
        <v>0.72822969416351435</v>
      </c>
      <c r="D193">
        <f t="shared" si="5"/>
        <v>2732.3379709061287</v>
      </c>
    </row>
    <row r="194" spans="1:4" ht="15.75" thickBot="1" x14ac:dyDescent="0.3">
      <c r="A194" s="1">
        <v>193</v>
      </c>
      <c r="B194" s="8">
        <v>66</v>
      </c>
      <c r="C194">
        <f t="shared" si="4"/>
        <v>0.64945220178510121</v>
      </c>
      <c r="D194">
        <f t="shared" si="5"/>
        <v>4270.6940975267707</v>
      </c>
    </row>
    <row r="195" spans="1:4" ht="15.75" thickBot="1" x14ac:dyDescent="0.3">
      <c r="A195" s="1">
        <v>194</v>
      </c>
      <c r="B195" s="8">
        <v>51</v>
      </c>
      <c r="C195">
        <f t="shared" ref="C195:C225" si="6">$I$1*(EXP(-((A195-$I$2)^2)/(2*$I$3^2)))</f>
        <v>0.57860196648689377</v>
      </c>
      <c r="D195">
        <f t="shared" ref="D195:D210" si="7">(B195-C195)^2</f>
        <v>2542.3173796539595</v>
      </c>
    </row>
    <row r="196" spans="1:4" ht="15.75" thickBot="1" x14ac:dyDescent="0.3">
      <c r="A196" s="1">
        <v>195</v>
      </c>
      <c r="B196" s="8">
        <v>53</v>
      </c>
      <c r="C196">
        <f t="shared" si="6"/>
        <v>0.5149517272955455</v>
      </c>
      <c r="D196">
        <f t="shared" si="7"/>
        <v>2754.6802921881167</v>
      </c>
    </row>
    <row r="197" spans="1:4" ht="15.75" thickBot="1" x14ac:dyDescent="0.3">
      <c r="A197" s="1">
        <v>196</v>
      </c>
      <c r="B197" s="8">
        <v>14</v>
      </c>
      <c r="C197">
        <f t="shared" si="6"/>
        <v>0.45783293918388862</v>
      </c>
      <c r="D197">
        <f t="shared" si="7"/>
        <v>183.3902887030529</v>
      </c>
    </row>
    <row r="198" spans="1:4" ht="15.75" thickBot="1" x14ac:dyDescent="0.3">
      <c r="A198" s="1">
        <v>197</v>
      </c>
      <c r="B198" s="8">
        <v>49</v>
      </c>
      <c r="C198">
        <f t="shared" si="6"/>
        <v>0.40663190688745543</v>
      </c>
      <c r="D198">
        <f t="shared" si="7"/>
        <v>2361.3154226327283</v>
      </c>
    </row>
    <row r="199" spans="1:4" ht="15.75" thickBot="1" x14ac:dyDescent="0.3">
      <c r="A199" s="1">
        <v>198</v>
      </c>
      <c r="B199" s="8">
        <v>43</v>
      </c>
      <c r="C199">
        <f t="shared" si="6"/>
        <v>0.36078608002610335</v>
      </c>
      <c r="D199">
        <f t="shared" si="7"/>
        <v>1818.1025637132959</v>
      </c>
    </row>
    <row r="200" spans="1:4" ht="15.75" thickBot="1" x14ac:dyDescent="0.3">
      <c r="A200" s="1">
        <v>199</v>
      </c>
      <c r="B200" s="8">
        <v>52</v>
      </c>
      <c r="C200">
        <f t="shared" si="6"/>
        <v>0.31978051316627149</v>
      </c>
      <c r="D200">
        <f t="shared" si="7"/>
        <v>2670.8450862073087</v>
      </c>
    </row>
    <row r="201" spans="1:4" ht="15.75" thickBot="1" x14ac:dyDescent="0.3">
      <c r="A201" s="1">
        <v>200</v>
      </c>
      <c r="B201" s="8">
        <v>61</v>
      </c>
      <c r="C201">
        <f t="shared" si="6"/>
        <v>0.28314449293752586</v>
      </c>
      <c r="D201">
        <f t="shared" si="7"/>
        <v>3686.536542665503</v>
      </c>
    </row>
    <row r="202" spans="1:4" ht="15.75" thickBot="1" x14ac:dyDescent="0.3">
      <c r="A202" s="1">
        <v>201</v>
      </c>
      <c r="B202" s="8">
        <v>43</v>
      </c>
      <c r="C202">
        <f t="shared" si="6"/>
        <v>0.25044833294884056</v>
      </c>
      <c r="D202">
        <f t="shared" si="7"/>
        <v>1827.5241677338763</v>
      </c>
    </row>
    <row r="203" spans="1:4" ht="15.75" thickBot="1" x14ac:dyDescent="0.3">
      <c r="A203" s="1">
        <v>202</v>
      </c>
      <c r="B203" s="8">
        <v>39</v>
      </c>
      <c r="C203">
        <f t="shared" si="6"/>
        <v>0.22130033603028917</v>
      </c>
      <c r="D203">
        <f t="shared" si="7"/>
        <v>1503.7875476283646</v>
      </c>
    </row>
    <row r="204" spans="1:4" ht="15.75" thickBot="1" x14ac:dyDescent="0.3">
      <c r="A204" s="1">
        <v>203</v>
      </c>
      <c r="B204" s="8">
        <v>40</v>
      </c>
      <c r="C204">
        <f t="shared" si="6"/>
        <v>0.19534392224825156</v>
      </c>
      <c r="D204">
        <f t="shared" si="7"/>
        <v>1584.4106454680993</v>
      </c>
    </row>
    <row r="205" spans="1:4" ht="15.75" thickBot="1" x14ac:dyDescent="0.3">
      <c r="A205" s="1">
        <v>204</v>
      </c>
      <c r="B205" s="8">
        <v>9</v>
      </c>
      <c r="C205">
        <f t="shared" si="6"/>
        <v>0.17225492020001959</v>
      </c>
      <c r="D205">
        <f t="shared" si="7"/>
        <v>77.929083193932755</v>
      </c>
    </row>
    <row r="206" spans="1:4" ht="15.75" thickBot="1" x14ac:dyDescent="0.3">
      <c r="A206" s="1">
        <v>205</v>
      </c>
      <c r="B206" s="8">
        <v>11</v>
      </c>
      <c r="C206">
        <f t="shared" si="6"/>
        <v>0.15173901827948577</v>
      </c>
      <c r="D206">
        <f t="shared" si="7"/>
        <v>117.68476632751974</v>
      </c>
    </row>
    <row r="207" spans="1:4" ht="15.75" thickBot="1" x14ac:dyDescent="0.3">
      <c r="A207" s="1">
        <v>206</v>
      </c>
      <c r="B207" s="8">
        <v>11</v>
      </c>
      <c r="C207">
        <f t="shared" si="6"/>
        <v>0.13352937191159783</v>
      </c>
      <c r="D207">
        <f t="shared" si="7"/>
        <v>118.08018391110795</v>
      </c>
    </row>
    <row r="208" spans="1:4" ht="15.75" thickBot="1" x14ac:dyDescent="0.3">
      <c r="A208" s="1">
        <v>207</v>
      </c>
      <c r="B208" s="8">
        <v>12</v>
      </c>
      <c r="C208">
        <f t="shared" si="6"/>
        <v>0.11738436217152384</v>
      </c>
      <c r="D208">
        <f t="shared" si="7"/>
        <v>141.19655439636583</v>
      </c>
    </row>
    <row r="209" spans="1:4" ht="15.75" thickBot="1" x14ac:dyDescent="0.3">
      <c r="A209" s="1">
        <v>208</v>
      </c>
      <c r="B209" s="8">
        <v>7</v>
      </c>
      <c r="C209">
        <f t="shared" si="6"/>
        <v>0.10308550072675596</v>
      </c>
      <c r="D209">
        <f t="shared" si="7"/>
        <v>47.567429610285501</v>
      </c>
    </row>
    <row r="210" spans="1:4" ht="15.75" thickBot="1" x14ac:dyDescent="0.3">
      <c r="A210" s="1">
        <v>209</v>
      </c>
      <c r="B210" s="8">
        <v>20</v>
      </c>
      <c r="C210">
        <f t="shared" si="6"/>
        <v>9.0435475658573086E-2</v>
      </c>
      <c r="D210">
        <f t="shared" si="7"/>
        <v>396.39075954891467</v>
      </c>
    </row>
    <row r="211" spans="1:4" x14ac:dyDescent="0.25">
      <c r="A211" s="40" t="s">
        <v>225</v>
      </c>
      <c r="B211" s="41"/>
      <c r="C211" s="15">
        <f>STDEV(B2:B210)</f>
        <v>149.16955743109398</v>
      </c>
    </row>
    <row r="212" spans="1:4" x14ac:dyDescent="0.25">
      <c r="A212" s="16">
        <v>210</v>
      </c>
      <c r="B212" s="17"/>
      <c r="C212">
        <f t="shared" si="6"/>
        <v>7.9256332425162071E-2</v>
      </c>
    </row>
    <row r="213" spans="1:4" x14ac:dyDescent="0.25">
      <c r="A213" s="16">
        <v>211</v>
      </c>
      <c r="B213" s="17"/>
      <c r="C213">
        <f t="shared" si="6"/>
        <v>6.9387784014320719E-2</v>
      </c>
    </row>
    <row r="214" spans="1:4" x14ac:dyDescent="0.25">
      <c r="A214" s="16">
        <v>212</v>
      </c>
      <c r="B214" s="17"/>
      <c r="C214">
        <f t="shared" si="6"/>
        <v>6.0685644191164637E-2</v>
      </c>
    </row>
    <row r="215" spans="1:4" x14ac:dyDescent="0.25">
      <c r="A215" s="16">
        <v>213</v>
      </c>
      <c r="B215" s="17"/>
      <c r="C215">
        <f t="shared" si="6"/>
        <v>5.3020377668130121E-2</v>
      </c>
    </row>
    <row r="216" spans="1:4" x14ac:dyDescent="0.25">
      <c r="A216" s="16">
        <v>214</v>
      </c>
      <c r="B216" s="17"/>
      <c r="C216">
        <f t="shared" si="6"/>
        <v>4.6275761003523298E-2</v>
      </c>
    </row>
    <row r="217" spans="1:4" x14ac:dyDescent="0.25">
      <c r="A217" s="16">
        <v>215</v>
      </c>
      <c r="B217" s="17"/>
      <c r="C217">
        <f t="shared" si="6"/>
        <v>4.0347648064045671E-2</v>
      </c>
    </row>
    <row r="218" spans="1:4" x14ac:dyDescent="0.25">
      <c r="A218" s="16">
        <v>216</v>
      </c>
      <c r="B218" s="17"/>
      <c r="C218">
        <f t="shared" si="6"/>
        <v>3.514283395958448E-2</v>
      </c>
    </row>
    <row r="219" spans="1:4" x14ac:dyDescent="0.25">
      <c r="A219" s="16">
        <v>217</v>
      </c>
      <c r="B219" s="17"/>
      <c r="C219">
        <f t="shared" si="6"/>
        <v>3.0578011468978407E-2</v>
      </c>
    </row>
    <row r="220" spans="1:4" x14ac:dyDescent="0.25">
      <c r="A220" s="16">
        <v>218</v>
      </c>
      <c r="B220" s="17"/>
      <c r="C220">
        <f t="shared" si="6"/>
        <v>2.6578814117745556E-2</v>
      </c>
    </row>
    <row r="221" spans="1:4" x14ac:dyDescent="0.25">
      <c r="A221" s="16">
        <v>219</v>
      </c>
      <c r="B221" s="17"/>
      <c r="C221">
        <f t="shared" si="6"/>
        <v>2.3078940237593711E-2</v>
      </c>
    </row>
    <row r="222" spans="1:4" x14ac:dyDescent="0.25">
      <c r="A222" s="16">
        <v>220</v>
      </c>
      <c r="B222" s="17"/>
      <c r="C222">
        <f t="shared" si="6"/>
        <v>2.0019352528061765E-2</v>
      </c>
    </row>
    <row r="223" spans="1:4" x14ac:dyDescent="0.25">
      <c r="A223" s="16">
        <v>221</v>
      </c>
      <c r="B223" s="17"/>
      <c r="C223">
        <f t="shared" si="6"/>
        <v>1.7347547848414302E-2</v>
      </c>
    </row>
    <row r="224" spans="1:4" x14ac:dyDescent="0.25">
      <c r="A224" s="16">
        <v>222</v>
      </c>
      <c r="B224" s="17"/>
      <c r="C224">
        <f t="shared" si="6"/>
        <v>1.5016892188892158E-2</v>
      </c>
    </row>
    <row r="225" spans="1:3" ht="15.75" thickBot="1" x14ac:dyDescent="0.3">
      <c r="A225" s="19">
        <v>223</v>
      </c>
      <c r="B225" s="20"/>
      <c r="C225">
        <f t="shared" si="6"/>
        <v>1.2986016000976798E-2</v>
      </c>
    </row>
  </sheetData>
  <mergeCells count="1">
    <mergeCell ref="A211:B2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26"/>
  <sheetViews>
    <sheetView workbookViewId="0">
      <selection activeCell="C1" sqref="C1"/>
    </sheetView>
  </sheetViews>
  <sheetFormatPr defaultRowHeight="15" x14ac:dyDescent="0.25"/>
  <cols>
    <col min="2" max="2" width="14.28515625" customWidth="1"/>
    <col min="3" max="3" width="9.28515625" bestFit="1" customWidth="1"/>
    <col min="4" max="4" width="12" bestFit="1" customWidth="1"/>
    <col min="5" max="6" width="9.28515625" bestFit="1" customWidth="1"/>
    <col min="13" max="13" width="14.28515625" bestFit="1" customWidth="1"/>
  </cols>
  <sheetData>
    <row r="1" spans="1:20" ht="15.75" thickBot="1" x14ac:dyDescent="0.3">
      <c r="J1" s="29" t="s">
        <v>226</v>
      </c>
      <c r="K1" s="30" t="s">
        <v>227</v>
      </c>
      <c r="L1" s="31" t="s">
        <v>228</v>
      </c>
      <c r="M1" t="s">
        <v>220</v>
      </c>
      <c r="P1" t="s">
        <v>231</v>
      </c>
    </row>
    <row r="2" spans="1:20" ht="31.5" thickTop="1" thickBot="1" x14ac:dyDescent="0.3">
      <c r="A2" s="1" t="s">
        <v>210</v>
      </c>
      <c r="B2" s="1" t="s">
        <v>237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I2" t="s">
        <v>217</v>
      </c>
      <c r="J2" s="27">
        <v>2695.7353682061862</v>
      </c>
      <c r="K2" s="17">
        <v>1398.6887700008858</v>
      </c>
      <c r="L2" s="18">
        <v>3252.8044189394745</v>
      </c>
      <c r="M2" s="22">
        <f>SUM(G:G)</f>
        <v>24030746.455356289</v>
      </c>
      <c r="P2" s="21">
        <f>RSQ(F3:F211,B3:B211)</f>
        <v>0.92295706305753489</v>
      </c>
    </row>
    <row r="3" spans="1:20" ht="15.75" thickBot="1" x14ac:dyDescent="0.3">
      <c r="A3" s="1">
        <v>1</v>
      </c>
      <c r="B3" s="2">
        <v>41</v>
      </c>
      <c r="C3">
        <f>$J$2*(EXP(-((A3-$J$3)^2)/(2*$J$4^2)))</f>
        <v>204.53754111731888</v>
      </c>
      <c r="D3">
        <f>$K$2*(EXP(-((A3-$K$3)^2)/(2*$K$4^2)))</f>
        <v>1.3483515245394202E-13</v>
      </c>
      <c r="E3">
        <f>$L$2*(EXP(-((A3-$L$3)^2)/(2*$L$4^2)))</f>
        <v>0</v>
      </c>
      <c r="F3">
        <f>SUM(C3:E3)</f>
        <v>204.53754111731902</v>
      </c>
      <c r="G3">
        <f>(B3-F3)^2</f>
        <v>26744.52735469881</v>
      </c>
      <c r="I3" t="s">
        <v>216</v>
      </c>
      <c r="J3" s="27">
        <v>102.85023183316186</v>
      </c>
      <c r="K3" s="17">
        <v>102.61674948192673</v>
      </c>
      <c r="L3" s="18">
        <v>151.56098498498264</v>
      </c>
    </row>
    <row r="4" spans="1:20" ht="15.75" thickBot="1" x14ac:dyDescent="0.3">
      <c r="A4" s="1">
        <v>2</v>
      </c>
      <c r="B4" s="2">
        <v>17</v>
      </c>
      <c r="C4">
        <f t="shared" ref="C4:C67" si="0">$J$2*(EXP(-((A4-$J$3)^2)/(2*$J$4^2)))</f>
        <v>215.10785449606112</v>
      </c>
      <c r="D4">
        <f t="shared" ref="D4:D67" si="1">$K$2*(EXP(-((A4-$K$3)^2)/(2*$K$4^2)))</f>
        <v>2.7763493050017427E-13</v>
      </c>
      <c r="E4">
        <f t="shared" ref="E4:E67" si="2">$L$2*(EXP(-((A4-$L$3)^2)/(2*$L$4^2)))</f>
        <v>0</v>
      </c>
      <c r="F4">
        <f t="shared" ref="F4:F67" si="3">SUM(C4:E4)</f>
        <v>215.10785449606141</v>
      </c>
      <c r="G4">
        <f t="shared" ref="G4:G67" si="4">(B4-F4)^2</f>
        <v>39246.722013032639</v>
      </c>
      <c r="I4" t="s">
        <v>218</v>
      </c>
      <c r="J4" s="28">
        <v>44.848584239373444</v>
      </c>
      <c r="K4" s="20">
        <v>11.832228245491653</v>
      </c>
      <c r="L4" s="26">
        <v>-0.1636795938021563</v>
      </c>
    </row>
    <row r="5" spans="1:20" ht="15.75" thickBot="1" x14ac:dyDescent="0.3">
      <c r="A5" s="1">
        <v>3</v>
      </c>
      <c r="B5" s="2">
        <v>15</v>
      </c>
      <c r="C5">
        <f t="shared" si="0"/>
        <v>226.11198859152631</v>
      </c>
      <c r="D5">
        <f t="shared" si="1"/>
        <v>5.6760081917543488E-13</v>
      </c>
      <c r="E5">
        <f t="shared" si="2"/>
        <v>0</v>
      </c>
      <c r="F5">
        <f t="shared" si="3"/>
        <v>226.11198859152688</v>
      </c>
      <c r="G5">
        <f t="shared" si="4"/>
        <v>44568.271727068975</v>
      </c>
    </row>
    <row r="6" spans="1:20" ht="15.75" thickBot="1" x14ac:dyDescent="0.3">
      <c r="A6" s="1">
        <v>4</v>
      </c>
      <c r="B6" s="2">
        <v>15</v>
      </c>
      <c r="C6">
        <f t="shared" si="0"/>
        <v>237.56091721849475</v>
      </c>
      <c r="D6">
        <f t="shared" si="1"/>
        <v>1.152152201344495E-12</v>
      </c>
      <c r="E6">
        <f t="shared" si="2"/>
        <v>0</v>
      </c>
      <c r="F6">
        <f t="shared" si="3"/>
        <v>237.56091721849592</v>
      </c>
      <c r="G6">
        <f t="shared" si="4"/>
        <v>49533.361873138194</v>
      </c>
      <c r="J6" s="21"/>
    </row>
    <row r="7" spans="1:20" ht="19.5" thickBot="1" x14ac:dyDescent="0.35">
      <c r="A7" s="1">
        <v>5</v>
      </c>
      <c r="B7" s="2">
        <v>38</v>
      </c>
      <c r="C7">
        <f t="shared" si="0"/>
        <v>249.46549267882332</v>
      </c>
      <c r="D7">
        <f t="shared" si="1"/>
        <v>2.3220663602507395E-12</v>
      </c>
      <c r="E7">
        <f t="shared" si="2"/>
        <v>0</v>
      </c>
      <c r="F7">
        <f t="shared" si="3"/>
        <v>249.46549267882565</v>
      </c>
      <c r="G7">
        <f t="shared" si="4"/>
        <v>44717.654593898464</v>
      </c>
      <c r="J7" s="21"/>
      <c r="T7" s="12" t="s">
        <v>219</v>
      </c>
    </row>
    <row r="8" spans="1:20" ht="15.75" thickBot="1" x14ac:dyDescent="0.3">
      <c r="A8" s="1">
        <v>6</v>
      </c>
      <c r="B8" s="2">
        <v>67</v>
      </c>
      <c r="C8">
        <f t="shared" si="0"/>
        <v>261.83641749463652</v>
      </c>
      <c r="D8">
        <f t="shared" si="1"/>
        <v>4.6466218726302161E-12</v>
      </c>
      <c r="E8">
        <f t="shared" si="2"/>
        <v>0</v>
      </c>
      <c r="F8">
        <f t="shared" si="3"/>
        <v>261.83641749464118</v>
      </c>
      <c r="G8">
        <f t="shared" si="4"/>
        <v>37961.229582146123</v>
      </c>
      <c r="J8" s="21"/>
    </row>
    <row r="9" spans="1:20" ht="15.75" thickBot="1" x14ac:dyDescent="0.3">
      <c r="A9" s="1">
        <v>7</v>
      </c>
      <c r="B9" s="2">
        <v>36</v>
      </c>
      <c r="C9">
        <f t="shared" si="0"/>
        <v>274.68421509939651</v>
      </c>
      <c r="D9">
        <f t="shared" si="1"/>
        <v>9.2320462283159533E-12</v>
      </c>
      <c r="E9">
        <f t="shared" si="2"/>
        <v>0</v>
      </c>
      <c r="F9">
        <f t="shared" si="3"/>
        <v>274.68421509940572</v>
      </c>
      <c r="G9">
        <f t="shared" si="4"/>
        <v>56970.154537619375</v>
      </c>
    </row>
    <row r="10" spans="1:20" ht="15.75" thickBot="1" x14ac:dyDescent="0.3">
      <c r="A10" s="1">
        <v>8</v>
      </c>
      <c r="B10" s="2">
        <v>70</v>
      </c>
      <c r="C10">
        <f t="shared" si="0"/>
        <v>288.0191995241936</v>
      </c>
      <c r="D10">
        <f t="shared" si="1"/>
        <v>1.8211953851391405E-11</v>
      </c>
      <c r="E10">
        <f t="shared" si="2"/>
        <v>0</v>
      </c>
      <c r="F10">
        <f t="shared" si="3"/>
        <v>288.01919952421179</v>
      </c>
      <c r="G10">
        <f t="shared" si="4"/>
        <v>47532.371361178069</v>
      </c>
    </row>
    <row r="11" spans="1:20" ht="15.75" thickBot="1" x14ac:dyDescent="0.3">
      <c r="A11" s="1">
        <v>9</v>
      </c>
      <c r="B11" s="2">
        <v>48</v>
      </c>
      <c r="C11">
        <f t="shared" si="0"/>
        <v>301.85144412204488</v>
      </c>
      <c r="D11">
        <f t="shared" si="1"/>
        <v>3.5670816005450646E-11</v>
      </c>
      <c r="E11">
        <f t="shared" si="2"/>
        <v>0</v>
      </c>
      <c r="F11">
        <f t="shared" si="3"/>
        <v>301.85144412208058</v>
      </c>
      <c r="G11">
        <f t="shared" si="4"/>
        <v>64440.555682865801</v>
      </c>
    </row>
    <row r="12" spans="1:20" ht="15.75" thickBot="1" x14ac:dyDescent="0.3">
      <c r="A12" s="1">
        <v>10</v>
      </c>
      <c r="B12" s="2">
        <v>119</v>
      </c>
      <c r="C12">
        <f t="shared" si="0"/>
        <v>316.19074937852292</v>
      </c>
      <c r="D12">
        <f t="shared" si="1"/>
        <v>6.9369326846157855E-11</v>
      </c>
      <c r="E12">
        <f t="shared" si="2"/>
        <v>0</v>
      </c>
      <c r="F12">
        <f t="shared" si="3"/>
        <v>316.19074937859227</v>
      </c>
      <c r="G12">
        <f t="shared" si="4"/>
        <v>38884.19164049079</v>
      </c>
    </row>
    <row r="13" spans="1:20" ht="15.75" thickBot="1" x14ac:dyDescent="0.3">
      <c r="A13" s="1">
        <v>11</v>
      </c>
      <c r="B13" s="2">
        <v>51</v>
      </c>
      <c r="C13">
        <f t="shared" si="0"/>
        <v>331.04660986265037</v>
      </c>
      <c r="D13">
        <f t="shared" si="1"/>
        <v>1.3394294654248625E-10</v>
      </c>
      <c r="E13">
        <f t="shared" si="2"/>
        <v>0</v>
      </c>
      <c r="F13">
        <f t="shared" si="3"/>
        <v>331.04660986278429</v>
      </c>
      <c r="G13">
        <f t="shared" si="4"/>
        <v>78426.103695638507</v>
      </c>
    </row>
    <row r="14" spans="1:20" ht="15.75" thickBot="1" x14ac:dyDescent="0.3">
      <c r="A14" s="1">
        <v>12</v>
      </c>
      <c r="B14" s="2">
        <v>205</v>
      </c>
      <c r="C14">
        <f t="shared" si="0"/>
        <v>346.42818037766011</v>
      </c>
      <c r="D14">
        <f t="shared" si="1"/>
        <v>2.567852947319857E-10</v>
      </c>
      <c r="E14">
        <f t="shared" si="2"/>
        <v>0</v>
      </c>
      <c r="F14">
        <f t="shared" si="3"/>
        <v>346.42818037791687</v>
      </c>
      <c r="G14">
        <f t="shared" si="4"/>
        <v>20001.93020500859</v>
      </c>
    </row>
    <row r="15" spans="1:20" ht="15.75" thickBot="1" x14ac:dyDescent="0.3">
      <c r="A15" s="1">
        <v>13</v>
      </c>
      <c r="B15" s="2">
        <v>133</v>
      </c>
      <c r="C15">
        <f t="shared" si="0"/>
        <v>362.34424137691985</v>
      </c>
      <c r="D15">
        <f t="shared" si="1"/>
        <v>4.8878557770420031E-10</v>
      </c>
      <c r="E15">
        <f t="shared" si="2"/>
        <v>0</v>
      </c>
      <c r="F15">
        <f t="shared" si="3"/>
        <v>362.34424137740865</v>
      </c>
      <c r="G15">
        <f t="shared" si="4"/>
        <v>52598.78105297908</v>
      </c>
    </row>
    <row r="16" spans="1:20" ht="15.75" thickBot="1" x14ac:dyDescent="0.3">
      <c r="A16" s="1">
        <v>14</v>
      </c>
      <c r="B16" s="2">
        <v>112</v>
      </c>
      <c r="C16">
        <f t="shared" si="0"/>
        <v>378.80316371601288</v>
      </c>
      <c r="D16">
        <f t="shared" si="1"/>
        <v>9.2377147804437048E-10</v>
      </c>
      <c r="E16">
        <f t="shared" si="2"/>
        <v>0</v>
      </c>
      <c r="F16">
        <f t="shared" si="3"/>
        <v>378.80316371693664</v>
      </c>
      <c r="G16">
        <f t="shared" si="4"/>
        <v>71183.928169366496</v>
      </c>
    </row>
    <row r="17" spans="1:7" ht="15.75" thickBot="1" x14ac:dyDescent="0.3">
      <c r="A17" s="1">
        <v>15</v>
      </c>
      <c r="B17" s="2">
        <v>92</v>
      </c>
      <c r="C17">
        <f t="shared" si="0"/>
        <v>395.81287281764929</v>
      </c>
      <c r="D17">
        <f t="shared" si="1"/>
        <v>1.7334393365090002E-9</v>
      </c>
      <c r="E17">
        <f t="shared" si="2"/>
        <v>0</v>
      </c>
      <c r="F17">
        <f t="shared" si="3"/>
        <v>395.81287281938273</v>
      </c>
      <c r="G17">
        <f t="shared" si="4"/>
        <v>92302.261690766434</v>
      </c>
    </row>
    <row r="18" spans="1:7" ht="15.75" thickBot="1" x14ac:dyDescent="0.3">
      <c r="A18" s="1">
        <v>16</v>
      </c>
      <c r="B18" s="2">
        <v>99</v>
      </c>
      <c r="C18">
        <f t="shared" si="0"/>
        <v>413.38081233171584</v>
      </c>
      <c r="D18">
        <f t="shared" si="1"/>
        <v>3.2296144451879824E-9</v>
      </c>
      <c r="E18">
        <f t="shared" si="2"/>
        <v>0</v>
      </c>
      <c r="F18">
        <f t="shared" si="3"/>
        <v>413.38081233494546</v>
      </c>
      <c r="G18">
        <f t="shared" si="4"/>
        <v>98835.295164380193</v>
      </c>
    </row>
    <row r="19" spans="1:7" ht="15.75" thickBot="1" x14ac:dyDescent="0.3">
      <c r="A19" s="1">
        <v>17</v>
      </c>
      <c r="B19" s="2">
        <v>96</v>
      </c>
      <c r="C19">
        <f t="shared" si="0"/>
        <v>431.51390737831673</v>
      </c>
      <c r="D19">
        <f t="shared" si="1"/>
        <v>5.974349739222558E-9</v>
      </c>
      <c r="E19">
        <f t="shared" si="2"/>
        <v>0</v>
      </c>
      <c r="F19">
        <f t="shared" si="3"/>
        <v>431.51390738429109</v>
      </c>
      <c r="G19">
        <f t="shared" si="4"/>
        <v>112569.58204827466</v>
      </c>
    </row>
    <row r="20" spans="1:7" ht="15.75" thickBot="1" x14ac:dyDescent="0.3">
      <c r="A20" s="1">
        <v>18</v>
      </c>
      <c r="B20" s="2">
        <v>154</v>
      </c>
      <c r="C20">
        <f t="shared" si="0"/>
        <v>450.2185274671204</v>
      </c>
      <c r="D20">
        <f t="shared" si="1"/>
        <v>1.0973079837124623E-8</v>
      </c>
      <c r="E20">
        <f t="shared" si="2"/>
        <v>0</v>
      </c>
      <c r="F20">
        <f t="shared" si="3"/>
        <v>450.21852747809345</v>
      </c>
      <c r="G20">
        <f t="shared" si="4"/>
        <v>87745.416021290002</v>
      </c>
    </row>
    <row r="21" spans="1:7" ht="15.75" thickBot="1" x14ac:dyDescent="0.3">
      <c r="A21" s="1">
        <v>19</v>
      </c>
      <c r="B21" s="2">
        <v>110</v>
      </c>
      <c r="C21">
        <f t="shared" si="0"/>
        <v>469.50044919163105</v>
      </c>
      <c r="D21">
        <f t="shared" si="1"/>
        <v>2.0010796155005455E-8</v>
      </c>
      <c r="E21">
        <f t="shared" si="2"/>
        <v>0</v>
      </c>
      <c r="F21">
        <f t="shared" si="3"/>
        <v>469.50044921164186</v>
      </c>
      <c r="G21">
        <f t="shared" si="4"/>
        <v>129240.57298337229</v>
      </c>
    </row>
    <row r="22" spans="1:7" ht="15.75" thickBot="1" x14ac:dyDescent="0.3">
      <c r="A22" s="1">
        <v>20</v>
      </c>
      <c r="B22" s="2">
        <v>157</v>
      </c>
      <c r="C22">
        <f t="shared" si="0"/>
        <v>489.36481880216195</v>
      </c>
      <c r="D22">
        <f t="shared" si="1"/>
        <v>3.623248569622091E-8</v>
      </c>
      <c r="E22">
        <f t="shared" si="2"/>
        <v>0</v>
      </c>
      <c r="F22">
        <f t="shared" si="3"/>
        <v>489.36481883839446</v>
      </c>
      <c r="G22">
        <f t="shared" si="4"/>
        <v>110466.37280147876</v>
      </c>
    </row>
    <row r="23" spans="1:7" ht="15.75" thickBot="1" x14ac:dyDescent="0.3">
      <c r="A23" s="1">
        <v>21</v>
      </c>
      <c r="B23" s="2">
        <v>165</v>
      </c>
      <c r="C23">
        <f t="shared" si="0"/>
        <v>509.81611476623942</v>
      </c>
      <c r="D23">
        <f t="shared" si="1"/>
        <v>6.5137310616589702E-8</v>
      </c>
      <c r="E23">
        <f t="shared" si="2"/>
        <v>0</v>
      </c>
      <c r="F23">
        <f t="shared" si="3"/>
        <v>509.81611483137675</v>
      </c>
      <c r="G23">
        <f t="shared" si="4"/>
        <v>118898.1530474052</v>
      </c>
    </row>
    <row r="24" spans="1:7" ht="15.75" thickBot="1" x14ac:dyDescent="0.3">
      <c r="A24" s="1">
        <v>22</v>
      </c>
      <c r="B24" s="2">
        <v>154</v>
      </c>
      <c r="C24">
        <f t="shared" si="0"/>
        <v>530.85811042989155</v>
      </c>
      <c r="D24">
        <f t="shared" si="1"/>
        <v>1.1626779872057121E-7</v>
      </c>
      <c r="E24">
        <f t="shared" si="2"/>
        <v>0</v>
      </c>
      <c r="F24">
        <f t="shared" si="3"/>
        <v>530.85811054615931</v>
      </c>
      <c r="G24">
        <f t="shared" si="4"/>
        <v>142022.03548442124</v>
      </c>
    </row>
    <row r="25" spans="1:7" ht="15.75" thickBot="1" x14ac:dyDescent="0.3">
      <c r="A25" s="1">
        <v>23</v>
      </c>
      <c r="B25" s="2">
        <v>182</v>
      </c>
      <c r="C25">
        <f t="shared" si="0"/>
        <v>552.49383689775379</v>
      </c>
      <c r="D25">
        <f t="shared" si="1"/>
        <v>2.0605682763032101E-7</v>
      </c>
      <c r="E25">
        <f t="shared" si="2"/>
        <v>0</v>
      </c>
      <c r="F25">
        <f t="shared" si="3"/>
        <v>552.49383710381062</v>
      </c>
      <c r="G25">
        <f t="shared" si="4"/>
        <v>137265.68333190496</v>
      </c>
    </row>
    <row r="26" spans="1:7" ht="15.75" thickBot="1" x14ac:dyDescent="0.3">
      <c r="A26" s="1">
        <v>24</v>
      </c>
      <c r="B26" s="2">
        <v>181</v>
      </c>
      <c r="C26">
        <f t="shared" si="0"/>
        <v>574.72554625409362</v>
      </c>
      <c r="D26">
        <f t="shared" si="1"/>
        <v>3.6258722709405117E-7</v>
      </c>
      <c r="E26">
        <f t="shared" si="2"/>
        <v>0</v>
      </c>
      <c r="F26">
        <f t="shared" si="3"/>
        <v>574.72554661668084</v>
      </c>
      <c r="G26">
        <f t="shared" si="4"/>
        <v>155019.80605860412</v>
      </c>
    </row>
    <row r="27" spans="1:7" ht="15.75" thickBot="1" x14ac:dyDescent="0.3">
      <c r="A27" s="1">
        <v>25</v>
      </c>
      <c r="B27" s="2">
        <v>203</v>
      </c>
      <c r="C27">
        <f t="shared" si="0"/>
        <v>597.55467525072675</v>
      </c>
      <c r="D27">
        <f t="shared" si="1"/>
        <v>6.3348440127875262E-7</v>
      </c>
      <c r="E27">
        <f t="shared" si="2"/>
        <v>0</v>
      </c>
      <c r="F27">
        <f t="shared" si="3"/>
        <v>597.55467588421118</v>
      </c>
      <c r="G27">
        <f t="shared" si="4"/>
        <v>155673.39226209495</v>
      </c>
    </row>
    <row r="28" spans="1:7" ht="15.75" thickBot="1" x14ac:dyDescent="0.3">
      <c r="A28" s="1">
        <v>26</v>
      </c>
      <c r="B28" s="2">
        <v>327</v>
      </c>
      <c r="C28">
        <f t="shared" si="0"/>
        <v>620.98180959129525</v>
      </c>
      <c r="D28">
        <f t="shared" si="1"/>
        <v>1.0988977453508156E-6</v>
      </c>
      <c r="E28">
        <f t="shared" si="2"/>
        <v>0</v>
      </c>
      <c r="F28">
        <f t="shared" si="3"/>
        <v>620.98181069019302</v>
      </c>
      <c r="G28">
        <f t="shared" si="4"/>
        <v>86425.305016684477</v>
      </c>
    </row>
    <row r="29" spans="1:7" ht="15.75" thickBot="1" x14ac:dyDescent="0.3">
      <c r="A29" s="1">
        <v>27</v>
      </c>
      <c r="B29" s="2">
        <v>355</v>
      </c>
      <c r="C29">
        <f t="shared" si="0"/>
        <v>645.00664894451302</v>
      </c>
      <c r="D29">
        <f t="shared" si="1"/>
        <v>1.892677293017598E-6</v>
      </c>
      <c r="E29">
        <f t="shared" si="2"/>
        <v>0</v>
      </c>
      <c r="F29">
        <f t="shared" si="3"/>
        <v>645.00665083719036</v>
      </c>
      <c r="G29">
        <f t="shared" si="4"/>
        <v>84103.857529804052</v>
      </c>
    </row>
    <row r="30" spans="1:7" ht="15.75" thickBot="1" x14ac:dyDescent="0.3">
      <c r="A30" s="1">
        <v>28</v>
      </c>
      <c r="B30" s="2">
        <v>364</v>
      </c>
      <c r="C30">
        <f t="shared" si="0"/>
        <v>669.62797282169322</v>
      </c>
      <c r="D30">
        <f t="shared" si="1"/>
        <v>3.2366355045544204E-6</v>
      </c>
      <c r="E30">
        <f t="shared" si="2"/>
        <v>0</v>
      </c>
      <c r="F30">
        <f t="shared" si="3"/>
        <v>669.62797605832873</v>
      </c>
      <c r="G30">
        <f t="shared" si="4"/>
        <v>93408.459749510352</v>
      </c>
    </row>
    <row r="31" spans="1:7" ht="15.75" thickBot="1" x14ac:dyDescent="0.3">
      <c r="A31" s="1">
        <v>29</v>
      </c>
      <c r="B31" s="2">
        <v>382</v>
      </c>
      <c r="C31">
        <f t="shared" si="0"/>
        <v>694.84360745614492</v>
      </c>
      <c r="D31">
        <f t="shared" si="1"/>
        <v>5.4955219704634931E-6</v>
      </c>
      <c r="E31">
        <f t="shared" si="2"/>
        <v>0</v>
      </c>
      <c r="F31">
        <f t="shared" si="3"/>
        <v>694.84361295166684</v>
      </c>
      <c r="G31">
        <f t="shared" si="4"/>
        <v>97871.126164652334</v>
      </c>
    </row>
    <row r="32" spans="1:7" ht="15.75" thickBot="1" x14ac:dyDescent="0.3">
      <c r="A32" s="1">
        <v>30</v>
      </c>
      <c r="B32" s="2">
        <v>429</v>
      </c>
      <c r="C32">
        <f t="shared" si="0"/>
        <v>720.65039382383554</v>
      </c>
      <c r="D32">
        <f t="shared" si="1"/>
        <v>9.2645010666066495E-6</v>
      </c>
      <c r="E32">
        <f t="shared" si="2"/>
        <v>0</v>
      </c>
      <c r="F32">
        <f t="shared" si="3"/>
        <v>720.65040308833659</v>
      </c>
      <c r="G32">
        <f t="shared" si="4"/>
        <v>85059.957621589216</v>
      </c>
    </row>
    <row r="33" spans="1:7" ht="15.75" thickBot="1" x14ac:dyDescent="0.3">
      <c r="A33" s="1">
        <v>31</v>
      </c>
      <c r="B33" s="2">
        <v>472</v>
      </c>
      <c r="C33">
        <f t="shared" si="0"/>
        <v>747.04415694602324</v>
      </c>
      <c r="D33">
        <f t="shared" si="1"/>
        <v>1.5507188119862081E-5</v>
      </c>
      <c r="E33">
        <f t="shared" si="2"/>
        <v>0</v>
      </c>
      <c r="F33">
        <f t="shared" si="3"/>
        <v>747.04417245321133</v>
      </c>
      <c r="G33">
        <f t="shared" si="4"/>
        <v>75649.296800471857</v>
      </c>
    </row>
    <row r="34" spans="1:7" ht="15.75" thickBot="1" x14ac:dyDescent="0.3">
      <c r="A34" s="1">
        <v>32</v>
      </c>
      <c r="B34" s="2">
        <v>435</v>
      </c>
      <c r="C34">
        <f t="shared" si="0"/>
        <v>774.01967661535298</v>
      </c>
      <c r="D34">
        <f t="shared" si="1"/>
        <v>2.5771637128216201E-5</v>
      </c>
      <c r="E34">
        <f t="shared" si="2"/>
        <v>0</v>
      </c>
      <c r="F34">
        <f t="shared" si="3"/>
        <v>774.01970238699016</v>
      </c>
      <c r="G34">
        <f t="shared" si="4"/>
        <v>114934.35860656339</v>
      </c>
    </row>
    <row r="35" spans="1:7" ht="15.75" thickBot="1" x14ac:dyDescent="0.3">
      <c r="A35" s="1">
        <v>33</v>
      </c>
      <c r="B35" s="2">
        <v>493</v>
      </c>
      <c r="C35">
        <f t="shared" si="0"/>
        <v>801.57065968716142</v>
      </c>
      <c r="D35">
        <f t="shared" si="1"/>
        <v>4.2525447518349428E-5</v>
      </c>
      <c r="E35">
        <f t="shared" si="2"/>
        <v>0</v>
      </c>
      <c r="F35">
        <f t="shared" si="3"/>
        <v>801.57070221260892</v>
      </c>
      <c r="G35">
        <f t="shared" si="4"/>
        <v>95215.878263982566</v>
      </c>
    </row>
    <row r="36" spans="1:7" ht="15.75" thickBot="1" x14ac:dyDescent="0.3">
      <c r="A36" s="1">
        <v>34</v>
      </c>
      <c r="B36" s="2">
        <v>518</v>
      </c>
      <c r="C36">
        <f t="shared" si="0"/>
        <v>829.6897140774106</v>
      </c>
      <c r="D36">
        <f t="shared" si="1"/>
        <v>6.9671267266735508E-5</v>
      </c>
      <c r="E36">
        <f t="shared" si="2"/>
        <v>0</v>
      </c>
      <c r="F36">
        <f t="shared" si="3"/>
        <v>829.68978374867788</v>
      </c>
      <c r="G36">
        <f t="shared" si="4"/>
        <v>97150.521293297585</v>
      </c>
    </row>
    <row r="37" spans="1:7" ht="15.75" thickBot="1" x14ac:dyDescent="0.3">
      <c r="A37" s="1">
        <v>35</v>
      </c>
      <c r="B37" s="2">
        <v>762</v>
      </c>
      <c r="C37">
        <f t="shared" si="0"/>
        <v>858.36832460778135</v>
      </c>
      <c r="D37">
        <f t="shared" si="1"/>
        <v>1.1333301960797984E-4</v>
      </c>
      <c r="E37">
        <f t="shared" si="2"/>
        <v>0</v>
      </c>
      <c r="F37">
        <f t="shared" si="3"/>
        <v>858.36843794080096</v>
      </c>
      <c r="G37">
        <f t="shared" si="4"/>
        <v>9286.875831150006</v>
      </c>
    </row>
    <row r="38" spans="1:7" ht="15.75" thickBot="1" x14ac:dyDescent="0.3">
      <c r="A38" s="1">
        <v>36</v>
      </c>
      <c r="B38" s="2">
        <v>1132</v>
      </c>
      <c r="C38">
        <f t="shared" si="0"/>
        <v>887.59683083694142</v>
      </c>
      <c r="D38">
        <f t="shared" si="1"/>
        <v>1.8304469333292944E-4</v>
      </c>
      <c r="E38">
        <f t="shared" si="2"/>
        <v>0</v>
      </c>
      <c r="F38">
        <f t="shared" si="3"/>
        <v>887.59701388163478</v>
      </c>
      <c r="G38">
        <f t="shared" si="4"/>
        <v>59732.819623573821</v>
      </c>
    </row>
    <row r="39" spans="1:7" ht="15.75" thickBot="1" x14ac:dyDescent="0.3">
      <c r="A39" s="1">
        <v>37</v>
      </c>
      <c r="B39" s="2">
        <v>1088</v>
      </c>
      <c r="C39">
        <f t="shared" si="0"/>
        <v>917.3644070148963</v>
      </c>
      <c r="D39">
        <f t="shared" si="1"/>
        <v>2.9353220561642834E-4</v>
      </c>
      <c r="E39">
        <f t="shared" si="2"/>
        <v>0</v>
      </c>
      <c r="F39">
        <f t="shared" si="3"/>
        <v>917.36470054710196</v>
      </c>
      <c r="G39">
        <f t="shared" si="4"/>
        <v>29116.405419380186</v>
      </c>
    </row>
    <row r="40" spans="1:7" ht="15.75" thickBot="1" x14ac:dyDescent="0.3">
      <c r="A40" s="1">
        <v>38</v>
      </c>
      <c r="B40" s="2">
        <v>1122</v>
      </c>
      <c r="C40">
        <f t="shared" si="0"/>
        <v>947.65904429457703</v>
      </c>
      <c r="D40">
        <f t="shared" si="1"/>
        <v>4.6736082433218563E-4</v>
      </c>
      <c r="E40">
        <f t="shared" si="2"/>
        <v>0</v>
      </c>
      <c r="F40">
        <f t="shared" si="3"/>
        <v>947.65951165540139</v>
      </c>
      <c r="G40">
        <f t="shared" si="4"/>
        <v>30394.605876233123</v>
      </c>
    </row>
    <row r="41" spans="1:7" ht="15.75" thickBot="1" x14ac:dyDescent="0.3">
      <c r="A41" s="1">
        <v>39</v>
      </c>
      <c r="B41" s="2">
        <v>1147</v>
      </c>
      <c r="C41">
        <f t="shared" si="0"/>
        <v>978.46753533144272</v>
      </c>
      <c r="D41">
        <f t="shared" si="1"/>
        <v>7.3883385226866096E-4</v>
      </c>
      <c r="E41">
        <f t="shared" si="2"/>
        <v>0</v>
      </c>
      <c r="F41">
        <f t="shared" si="3"/>
        <v>978.46827416529504</v>
      </c>
      <c r="G41">
        <f t="shared" si="4"/>
        <v>28402.942612824158</v>
      </c>
    </row>
    <row r="42" spans="1:7" ht="15.75" thickBot="1" x14ac:dyDescent="0.3">
      <c r="A42" s="1">
        <v>40</v>
      </c>
      <c r="B42" s="2">
        <v>1141</v>
      </c>
      <c r="C42">
        <f t="shared" si="0"/>
        <v>1009.7754613978418</v>
      </c>
      <c r="D42">
        <f t="shared" si="1"/>
        <v>1.1596827544002849E-3</v>
      </c>
      <c r="E42">
        <f t="shared" si="2"/>
        <v>0</v>
      </c>
      <c r="F42">
        <f t="shared" si="3"/>
        <v>1009.7766210805962</v>
      </c>
      <c r="G42">
        <f t="shared" si="4"/>
        <v>17219.575175025428</v>
      </c>
    </row>
    <row r="43" spans="1:7" ht="15.75" thickBot="1" x14ac:dyDescent="0.3">
      <c r="A43" s="1">
        <v>41</v>
      </c>
      <c r="B43" s="2">
        <v>1158</v>
      </c>
      <c r="C43">
        <f t="shared" si="0"/>
        <v>1041.567182134208</v>
      </c>
      <c r="D43">
        <f t="shared" si="1"/>
        <v>1.8072970690450971E-3</v>
      </c>
      <c r="E43">
        <f t="shared" si="2"/>
        <v>0</v>
      </c>
      <c r="F43">
        <f t="shared" si="3"/>
        <v>1041.568989431277</v>
      </c>
      <c r="G43">
        <f t="shared" si="4"/>
        <v>13556.180222054079</v>
      </c>
    </row>
    <row r="44" spans="1:7" ht="15.75" thickBot="1" x14ac:dyDescent="0.3">
      <c r="A44" s="1">
        <v>42</v>
      </c>
      <c r="B44" s="2">
        <v>1172</v>
      </c>
      <c r="C44">
        <f t="shared" si="0"/>
        <v>1073.8258280538412</v>
      </c>
      <c r="D44">
        <f t="shared" si="1"/>
        <v>2.7965193088470355E-3</v>
      </c>
      <c r="E44">
        <f t="shared" si="2"/>
        <v>0</v>
      </c>
      <c r="F44">
        <f t="shared" si="3"/>
        <v>1073.8286245731501</v>
      </c>
      <c r="G44">
        <f t="shared" si="4"/>
        <v>9637.6189531995005</v>
      </c>
    </row>
    <row r="45" spans="1:7" ht="15.75" thickBot="1" x14ac:dyDescent="0.3">
      <c r="A45" s="1">
        <v>43</v>
      </c>
      <c r="B45" s="2">
        <v>1197</v>
      </c>
      <c r="C45">
        <f t="shared" si="0"/>
        <v>1106.5332959120592</v>
      </c>
      <c r="D45">
        <f t="shared" si="1"/>
        <v>4.2963933221759256E-3</v>
      </c>
      <c r="E45">
        <f t="shared" si="2"/>
        <v>0</v>
      </c>
      <c r="F45">
        <f t="shared" si="3"/>
        <v>1106.5375923053814</v>
      </c>
      <c r="G45">
        <f t="shared" si="4"/>
        <v>8183.4472059073914</v>
      </c>
    </row>
    <row r="46" spans="1:7" ht="15.75" thickBot="1" x14ac:dyDescent="0.3">
      <c r="A46" s="1">
        <v>44</v>
      </c>
      <c r="B46" s="2">
        <v>1223</v>
      </c>
      <c r="C46">
        <f t="shared" si="0"/>
        <v>1139.6702470439034</v>
      </c>
      <c r="D46">
        <f t="shared" si="1"/>
        <v>6.5537244265524291E-3</v>
      </c>
      <c r="E46">
        <f t="shared" si="2"/>
        <v>0</v>
      </c>
      <c r="F46">
        <f t="shared" si="3"/>
        <v>1139.6768007683299</v>
      </c>
      <c r="G46">
        <f t="shared" si="4"/>
        <v>6942.7555302005821</v>
      </c>
    </row>
    <row r="47" spans="1:7" ht="15.75" thickBot="1" x14ac:dyDescent="0.3">
      <c r="A47" s="1">
        <v>45</v>
      </c>
      <c r="B47" s="2">
        <v>1289</v>
      </c>
      <c r="C47">
        <f t="shared" si="0"/>
        <v>1173.2161087673439</v>
      </c>
      <c r="D47">
        <f t="shared" si="1"/>
        <v>9.9259081425493965E-3</v>
      </c>
      <c r="E47">
        <f t="shared" si="2"/>
        <v>0</v>
      </c>
      <c r="F47">
        <f t="shared" si="3"/>
        <v>1173.2260346754865</v>
      </c>
      <c r="G47">
        <f t="shared" si="4"/>
        <v>13403.611046961651</v>
      </c>
    </row>
    <row r="48" spans="1:7" ht="15.75" thickBot="1" x14ac:dyDescent="0.3">
      <c r="A48" s="1">
        <v>46</v>
      </c>
      <c r="B48" s="2">
        <v>1266</v>
      </c>
      <c r="C48">
        <f t="shared" si="0"/>
        <v>1207.1490789410896</v>
      </c>
      <c r="D48">
        <f t="shared" si="1"/>
        <v>1.4926234490382304E-2</v>
      </c>
      <c r="E48">
        <f t="shared" si="2"/>
        <v>0</v>
      </c>
      <c r="F48">
        <f t="shared" si="3"/>
        <v>1207.1640051755799</v>
      </c>
      <c r="G48">
        <f t="shared" si="4"/>
        <v>3461.6742869791938</v>
      </c>
    </row>
    <row r="49" spans="1:7" ht="15.75" thickBot="1" x14ac:dyDescent="0.3">
      <c r="A49" s="1">
        <v>47</v>
      </c>
      <c r="B49" s="2">
        <v>1325</v>
      </c>
      <c r="C49">
        <f t="shared" si="0"/>
        <v>1241.4461337576531</v>
      </c>
      <c r="D49">
        <f t="shared" si="1"/>
        <v>2.2285798576019009E-2</v>
      </c>
      <c r="E49">
        <f t="shared" si="2"/>
        <v>0</v>
      </c>
      <c r="F49">
        <f t="shared" si="3"/>
        <v>1241.468419556229</v>
      </c>
      <c r="G49">
        <f t="shared" si="4"/>
        <v>6977.52493143418</v>
      </c>
    </row>
    <row r="50" spans="1:7" ht="15.75" thickBot="1" x14ac:dyDescent="0.3">
      <c r="A50" s="1">
        <v>48</v>
      </c>
      <c r="B50" s="2">
        <v>1351</v>
      </c>
      <c r="C50">
        <f t="shared" si="0"/>
        <v>1276.0830388433064</v>
      </c>
      <c r="D50">
        <f t="shared" si="1"/>
        <v>3.3037264045496423E-2</v>
      </c>
      <c r="E50">
        <f t="shared" si="2"/>
        <v>0</v>
      </c>
      <c r="F50">
        <f t="shared" si="3"/>
        <v>1276.116076107352</v>
      </c>
      <c r="G50">
        <f t="shared" si="4"/>
        <v>5607.6020575598977</v>
      </c>
    </row>
    <row r="51" spans="1:7" ht="15.75" thickBot="1" x14ac:dyDescent="0.3">
      <c r="A51" s="1">
        <v>49</v>
      </c>
      <c r="B51" s="2">
        <v>1344</v>
      </c>
      <c r="C51">
        <f t="shared" si="0"/>
        <v>1311.0343637269743</v>
      </c>
      <c r="D51">
        <f t="shared" si="1"/>
        <v>4.8627045169812352E-2</v>
      </c>
      <c r="E51">
        <f t="shared" si="2"/>
        <v>0</v>
      </c>
      <c r="F51">
        <f t="shared" si="3"/>
        <v>1311.0829907721441</v>
      </c>
      <c r="G51">
        <f t="shared" si="4"/>
        <v>1083.5294965067533</v>
      </c>
    </row>
    <row r="52" spans="1:7" ht="15.75" thickBot="1" x14ac:dyDescent="0.3">
      <c r="A52" s="1">
        <v>50</v>
      </c>
      <c r="B52" s="2">
        <v>1362</v>
      </c>
      <c r="C52">
        <f t="shared" si="0"/>
        <v>1346.2734997300126</v>
      </c>
      <c r="D52">
        <f t="shared" si="1"/>
        <v>7.106399507020808E-2</v>
      </c>
      <c r="E52">
        <f t="shared" si="2"/>
        <v>0</v>
      </c>
      <c r="F52">
        <f t="shared" si="3"/>
        <v>1346.3445637250829</v>
      </c>
      <c r="G52">
        <f t="shared" si="4"/>
        <v>245.09268495798912</v>
      </c>
    </row>
    <row r="53" spans="1:7" ht="15.75" thickBot="1" x14ac:dyDescent="0.3">
      <c r="A53" s="1">
        <v>51</v>
      </c>
      <c r="B53" s="2">
        <v>1552</v>
      </c>
      <c r="C53">
        <f t="shared" si="0"/>
        <v>1381.7726813182157</v>
      </c>
      <c r="D53">
        <f t="shared" si="1"/>
        <v>0.10311439313001015</v>
      </c>
      <c r="E53">
        <f t="shared" si="2"/>
        <v>0</v>
      </c>
      <c r="F53">
        <f t="shared" si="3"/>
        <v>1381.8757957113457</v>
      </c>
      <c r="G53">
        <f t="shared" si="4"/>
        <v>28942.244884847765</v>
      </c>
    </row>
    <row r="54" spans="1:7" ht="15.75" thickBot="1" x14ac:dyDescent="0.3">
      <c r="A54" s="1">
        <v>52</v>
      </c>
      <c r="B54" s="2">
        <v>1645</v>
      </c>
      <c r="C54">
        <f t="shared" si="0"/>
        <v>1417.503010946331</v>
      </c>
      <c r="D54">
        <f t="shared" si="1"/>
        <v>0.14855487007002977</v>
      </c>
      <c r="E54">
        <f t="shared" si="2"/>
        <v>0</v>
      </c>
      <c r="F54">
        <f t="shared" si="3"/>
        <v>1417.651565816401</v>
      </c>
      <c r="G54">
        <f t="shared" si="4"/>
        <v>51687.310525734254</v>
      </c>
    </row>
    <row r="55" spans="1:7" ht="15.75" thickBot="1" x14ac:dyDescent="0.3">
      <c r="A55" s="1">
        <v>53</v>
      </c>
      <c r="B55" s="2">
        <v>1595</v>
      </c>
      <c r="C55">
        <f t="shared" si="0"/>
        <v>1453.4344874138667</v>
      </c>
      <c r="D55">
        <f t="shared" si="1"/>
        <v>0.21249681749189639</v>
      </c>
      <c r="E55">
        <f t="shared" si="2"/>
        <v>0</v>
      </c>
      <c r="F55">
        <f t="shared" si="3"/>
        <v>1453.6469842313586</v>
      </c>
      <c r="G55">
        <f t="shared" si="4"/>
        <v>19980.675066889784</v>
      </c>
    </row>
    <row r="56" spans="1:7" ht="15.75" thickBot="1" x14ac:dyDescent="0.3">
      <c r="A56" s="1">
        <v>54</v>
      </c>
      <c r="B56" s="2">
        <v>1687</v>
      </c>
      <c r="C56">
        <f t="shared" si="0"/>
        <v>1489.5360377391116</v>
      </c>
      <c r="D56">
        <f t="shared" si="1"/>
        <v>0.30179768143448532</v>
      </c>
      <c r="E56">
        <f t="shared" si="2"/>
        <v>0</v>
      </c>
      <c r="F56">
        <f t="shared" si="3"/>
        <v>1489.8378354205461</v>
      </c>
      <c r="G56">
        <f t="shared" si="4"/>
        <v>38872.919141655679</v>
      </c>
    </row>
    <row r="57" spans="1:7" ht="15.75" thickBot="1" x14ac:dyDescent="0.3">
      <c r="A57" s="1">
        <v>55</v>
      </c>
      <c r="B57" s="2">
        <v>1793</v>
      </c>
      <c r="C57">
        <f t="shared" si="0"/>
        <v>1525.7755525460655</v>
      </c>
      <c r="D57">
        <f t="shared" si="1"/>
        <v>0.42557616864228631</v>
      </c>
      <c r="E57">
        <f t="shared" si="2"/>
        <v>0</v>
      </c>
      <c r="F57">
        <f t="shared" si="3"/>
        <v>1526.2011287147077</v>
      </c>
      <c r="G57">
        <f t="shared" si="4"/>
        <v>71181.637719105973</v>
      </c>
    </row>
    <row r="58" spans="1:7" ht="15.75" thickBot="1" x14ac:dyDescent="0.3">
      <c r="A58" s="1">
        <v>56</v>
      </c>
      <c r="B58" s="2">
        <v>1701</v>
      </c>
      <c r="C58">
        <f t="shared" si="0"/>
        <v>1562.1199249464698</v>
      </c>
      <c r="D58">
        <f t="shared" si="1"/>
        <v>0.59584957566533314</v>
      </c>
      <c r="E58">
        <f t="shared" si="2"/>
        <v>0</v>
      </c>
      <c r="F58">
        <f t="shared" si="3"/>
        <v>1562.7157745221352</v>
      </c>
      <c r="G58">
        <f t="shared" si="4"/>
        <v>19122.527016012944</v>
      </c>
    </row>
    <row r="59" spans="1:7" ht="15.75" thickBot="1" x14ac:dyDescent="0.3">
      <c r="A59" s="1">
        <v>57</v>
      </c>
      <c r="B59" s="2">
        <v>1704</v>
      </c>
      <c r="C59">
        <f t="shared" si="0"/>
        <v>1598.5350928863736</v>
      </c>
      <c r="D59">
        <f t="shared" si="1"/>
        <v>0.82831190045188907</v>
      </c>
      <c r="E59">
        <f t="shared" si="2"/>
        <v>0</v>
      </c>
      <c r="F59">
        <f t="shared" si="3"/>
        <v>1599.3634047868254</v>
      </c>
      <c r="G59">
        <f t="shared" si="4"/>
        <v>10948.817057805751</v>
      </c>
    </row>
    <row r="60" spans="1:7" ht="15.75" thickBot="1" x14ac:dyDescent="0.3">
      <c r="A60" s="1">
        <v>58</v>
      </c>
      <c r="B60" s="2">
        <v>1912</v>
      </c>
      <c r="C60">
        <f t="shared" si="0"/>
        <v>1634.986084913726</v>
      </c>
      <c r="D60">
        <f t="shared" si="1"/>
        <v>1.1432707701790279</v>
      </c>
      <c r="E60">
        <f t="shared" si="2"/>
        <v>0</v>
      </c>
      <c r="F60">
        <f t="shared" si="3"/>
        <v>1636.129355683905</v>
      </c>
      <c r="G60">
        <f t="shared" si="4"/>
        <v>76104.612395377379</v>
      </c>
    </row>
    <row r="61" spans="1:7" ht="15.75" thickBot="1" x14ac:dyDescent="0.3">
      <c r="A61" s="1">
        <v>59</v>
      </c>
      <c r="B61" s="2">
        <v>1966</v>
      </c>
      <c r="C61">
        <f t="shared" si="0"/>
        <v>1671.4370693103917</v>
      </c>
      <c r="D61">
        <f t="shared" si="1"/>
        <v>1.5667591215195462</v>
      </c>
      <c r="E61">
        <f t="shared" si="2"/>
        <v>0</v>
      </c>
      <c r="F61">
        <f t="shared" si="3"/>
        <v>1673.0038284319112</v>
      </c>
      <c r="G61">
        <f t="shared" si="4"/>
        <v>85846.75655355693</v>
      </c>
    </row>
    <row r="62" spans="1:7" ht="15.75" thickBot="1" x14ac:dyDescent="0.3">
      <c r="A62" s="1">
        <v>60</v>
      </c>
      <c r="B62" s="2">
        <v>1911</v>
      </c>
      <c r="C62">
        <f t="shared" si="0"/>
        <v>1707.8514065188167</v>
      </c>
      <c r="D62">
        <f t="shared" si="1"/>
        <v>2.1318335665999166</v>
      </c>
      <c r="E62">
        <f t="shared" si="2"/>
        <v>0</v>
      </c>
      <c r="F62">
        <f t="shared" si="3"/>
        <v>1709.9832400854166</v>
      </c>
      <c r="G62">
        <f t="shared" si="4"/>
        <v>40407.737766557271</v>
      </c>
    </row>
    <row r="63" spans="1:7" ht="15.75" thickBot="1" x14ac:dyDescent="0.3">
      <c r="A63" s="1">
        <v>61</v>
      </c>
      <c r="B63" s="2">
        <v>1905</v>
      </c>
      <c r="C63">
        <f t="shared" si="0"/>
        <v>1744.1917047803752</v>
      </c>
      <c r="D63">
        <f t="shared" si="1"/>
        <v>2.8800650230889122</v>
      </c>
      <c r="E63">
        <f t="shared" si="2"/>
        <v>0</v>
      </c>
      <c r="F63">
        <f t="shared" si="3"/>
        <v>1747.0717698034641</v>
      </c>
      <c r="G63">
        <f t="shared" si="4"/>
        <v>24941.325893010027</v>
      </c>
    </row>
    <row r="64" spans="1:7" ht="15.75" thickBot="1" x14ac:dyDescent="0.3">
      <c r="A64" s="1">
        <v>62</v>
      </c>
      <c r="B64" s="2">
        <v>2039</v>
      </c>
      <c r="C64">
        <f t="shared" si="0"/>
        <v>1780.4198788892579</v>
      </c>
      <c r="D64">
        <f t="shared" si="1"/>
        <v>3.8632180570217138</v>
      </c>
      <c r="E64">
        <f t="shared" si="2"/>
        <v>0</v>
      </c>
      <c r="F64">
        <f t="shared" si="3"/>
        <v>1784.2830969462796</v>
      </c>
      <c r="G64">
        <f t="shared" si="4"/>
        <v>64880.700701278416</v>
      </c>
    </row>
    <row r="65" spans="1:7" ht="15.75" thickBot="1" x14ac:dyDescent="0.3">
      <c r="A65" s="1">
        <v>63</v>
      </c>
      <c r="B65" s="2">
        <v>2307</v>
      </c>
      <c r="C65">
        <f t="shared" si="0"/>
        <v>1816.4972119526899</v>
      </c>
      <c r="D65">
        <f t="shared" si="1"/>
        <v>5.1451031299313881</v>
      </c>
      <c r="E65">
        <f t="shared" si="2"/>
        <v>0</v>
      </c>
      <c r="F65">
        <f t="shared" si="3"/>
        <v>1821.6423150826213</v>
      </c>
      <c r="G65">
        <f t="shared" si="4"/>
        <v>235572.08230835747</v>
      </c>
    </row>
    <row r="66" spans="1:7" ht="15.75" thickBot="1" x14ac:dyDescent="0.3">
      <c r="A66" s="1">
        <v>64</v>
      </c>
      <c r="B66" s="2">
        <v>2840</v>
      </c>
      <c r="C66">
        <f t="shared" si="0"/>
        <v>1852.3844200353547</v>
      </c>
      <c r="D66">
        <f t="shared" si="1"/>
        <v>6.8035703349669419</v>
      </c>
      <c r="E66">
        <f t="shared" si="2"/>
        <v>0</v>
      </c>
      <c r="F66">
        <f t="shared" si="3"/>
        <v>1859.1879903703216</v>
      </c>
      <c r="G66">
        <f t="shared" si="4"/>
        <v>961992.19823380839</v>
      </c>
    </row>
    <row r="67" spans="1:7" ht="15.75" thickBot="1" x14ac:dyDescent="0.3">
      <c r="A67" s="1">
        <v>65</v>
      </c>
      <c r="B67" s="2">
        <v>2736</v>
      </c>
      <c r="C67">
        <f t="shared" si="0"/>
        <v>1888.041719553182</v>
      </c>
      <c r="D67">
        <f t="shared" si="1"/>
        <v>8.9325942239907015</v>
      </c>
      <c r="E67">
        <f t="shared" si="2"/>
        <v>0</v>
      </c>
      <c r="F67">
        <f t="shared" si="3"/>
        <v>1896.9743137771727</v>
      </c>
      <c r="G67">
        <f t="shared" si="4"/>
        <v>703964.10214168625</v>
      </c>
    </row>
    <row r="68" spans="1:7" ht="15.75" thickBot="1" x14ac:dyDescent="0.3">
      <c r="A68" s="1">
        <v>66</v>
      </c>
      <c r="B68" s="2">
        <v>2593</v>
      </c>
      <c r="C68">
        <f t="shared" ref="C68:C131" si="5">$J$2*(EXP(-((A68-$J$3)^2)/(2*$J$4^2)))</f>
        <v>1923.4288972692502</v>
      </c>
      <c r="D68">
        <f t="shared" ref="D68:D131" si="6">$K$2*(EXP(-((A68-$K$3)^2)/(2*$K$4^2)))</f>
        <v>11.644377211778092</v>
      </c>
      <c r="E68">
        <f t="shared" ref="E68:E131" si="7">$L$2*(EXP(-((A68-$L$3)^2)/(2*$L$4^2)))</f>
        <v>0</v>
      </c>
      <c r="F68">
        <f t="shared" ref="F68:F131" si="8">SUM(C68:E68)</f>
        <v>1935.0732744810284</v>
      </c>
      <c r="G68">
        <f t="shared" ref="G68:G131" si="9">(B68-F68)^2</f>
        <v>432867.57615211618</v>
      </c>
    </row>
    <row r="69" spans="1:7" ht="15.75" thickBot="1" x14ac:dyDescent="0.3">
      <c r="A69" s="1">
        <v>67</v>
      </c>
      <c r="B69" s="2">
        <v>2509</v>
      </c>
      <c r="C69">
        <f t="shared" si="5"/>
        <v>1958.5053827324521</v>
      </c>
      <c r="D69">
        <f t="shared" si="6"/>
        <v>15.071374375931445</v>
      </c>
      <c r="E69">
        <f t="shared" si="7"/>
        <v>0</v>
      </c>
      <c r="F69">
        <f t="shared" si="8"/>
        <v>1973.5767571083836</v>
      </c>
      <c r="G69">
        <f t="shared" si="9"/>
        <v>286678.04902857484</v>
      </c>
    </row>
    <row r="70" spans="1:7" ht="15.75" thickBot="1" x14ac:dyDescent="0.3">
      <c r="A70" s="1">
        <v>68</v>
      </c>
      <c r="B70" s="2">
        <v>2691</v>
      </c>
      <c r="C70">
        <f t="shared" si="5"/>
        <v>1993.2303229878953</v>
      </c>
      <c r="D70">
        <f t="shared" si="6"/>
        <v>19.36811623341686</v>
      </c>
      <c r="E70">
        <f t="shared" si="7"/>
        <v>0</v>
      </c>
      <c r="F70">
        <f t="shared" si="8"/>
        <v>2012.5984392213122</v>
      </c>
      <c r="G70">
        <f t="shared" si="9"/>
        <v>460228.67766695959</v>
      </c>
    </row>
    <row r="71" spans="1:7" ht="15.75" thickBot="1" x14ac:dyDescent="0.3">
      <c r="A71" s="1">
        <v>69</v>
      </c>
      <c r="B71" s="2">
        <v>2532</v>
      </c>
      <c r="C71">
        <f t="shared" si="5"/>
        <v>2027.5626593767884</v>
      </c>
      <c r="D71">
        <f t="shared" si="6"/>
        <v>24.712679690086418</v>
      </c>
      <c r="E71">
        <f t="shared" si="7"/>
        <v>0</v>
      </c>
      <c r="F71">
        <f t="shared" si="8"/>
        <v>2052.2753390668749</v>
      </c>
      <c r="G71">
        <f t="shared" si="9"/>
        <v>230135.75030740179</v>
      </c>
    </row>
    <row r="72" spans="1:7" ht="15.75" thickBot="1" x14ac:dyDescent="0.3">
      <c r="A72" s="1">
        <v>70</v>
      </c>
      <c r="B72" s="2">
        <v>2642</v>
      </c>
      <c r="C72">
        <f t="shared" si="5"/>
        <v>2061.4612062328474</v>
      </c>
      <c r="D72">
        <f t="shared" si="6"/>
        <v>31.307632705785679</v>
      </c>
      <c r="E72">
        <f t="shared" si="7"/>
        <v>0</v>
      </c>
      <c r="F72">
        <f t="shared" si="8"/>
        <v>2092.7688389386331</v>
      </c>
      <c r="G72">
        <f t="shared" si="9"/>
        <v>301654.86828081717</v>
      </c>
    </row>
    <row r="73" spans="1:7" ht="15.75" thickBot="1" x14ac:dyDescent="0.3">
      <c r="A73" s="1">
        <v>71</v>
      </c>
      <c r="B73" s="2">
        <v>2442</v>
      </c>
      <c r="C73">
        <f t="shared" si="5"/>
        <v>2094.8847312721482</v>
      </c>
      <c r="D73">
        <f t="shared" si="6"/>
        <v>39.380257598778755</v>
      </c>
      <c r="E73">
        <f t="shared" si="7"/>
        <v>0</v>
      </c>
      <c r="F73">
        <f t="shared" si="8"/>
        <v>2134.264988870927</v>
      </c>
      <c r="G73">
        <f t="shared" si="9"/>
        <v>94700.837074610667</v>
      </c>
    </row>
    <row r="74" spans="1:7" ht="15.75" thickBot="1" x14ac:dyDescent="0.3">
      <c r="A74" s="1">
        <v>72</v>
      </c>
      <c r="B74" s="2">
        <v>2399</v>
      </c>
      <c r="C74">
        <f t="shared" si="5"/>
        <v>2127.7920374638543</v>
      </c>
      <c r="D74">
        <f t="shared" si="6"/>
        <v>49.181843982439716</v>
      </c>
      <c r="E74">
        <f t="shared" si="7"/>
        <v>0</v>
      </c>
      <c r="F74">
        <f t="shared" si="8"/>
        <v>2176.9738814462939</v>
      </c>
      <c r="G74">
        <f t="shared" si="9"/>
        <v>49295.597320024339</v>
      </c>
    </row>
    <row r="75" spans="1:7" ht="15.75" thickBot="1" x14ac:dyDescent="0.3">
      <c r="A75" s="1">
        <v>73</v>
      </c>
      <c r="B75" s="2">
        <v>2235</v>
      </c>
      <c r="C75">
        <f t="shared" si="5"/>
        <v>2160.1420461604416</v>
      </c>
      <c r="D75">
        <f t="shared" si="6"/>
        <v>60.985837953156334</v>
      </c>
      <c r="E75">
        <f t="shared" si="7"/>
        <v>0</v>
      </c>
      <c r="F75">
        <f t="shared" si="8"/>
        <v>2221.1278841135982</v>
      </c>
      <c r="G75">
        <f t="shared" si="9"/>
        <v>192.4355991657624</v>
      </c>
    </row>
    <row r="76" spans="1:7" ht="15.75" thickBot="1" x14ac:dyDescent="0.3">
      <c r="A76" s="1">
        <v>74</v>
      </c>
      <c r="B76" s="2">
        <v>1931</v>
      </c>
      <c r="C76">
        <f t="shared" si="5"/>
        <v>2191.8938812579986</v>
      </c>
      <c r="D76">
        <f t="shared" si="6"/>
        <v>75.084642223337667</v>
      </c>
      <c r="E76">
        <f t="shared" si="7"/>
        <v>0</v>
      </c>
      <c r="F76">
        <f t="shared" si="8"/>
        <v>2266.9785234813362</v>
      </c>
      <c r="G76">
        <f t="shared" si="9"/>
        <v>112881.56824069878</v>
      </c>
    </row>
    <row r="77" spans="1:7" ht="15.75" thickBot="1" x14ac:dyDescent="0.3">
      <c r="A77" s="1">
        <v>75</v>
      </c>
      <c r="B77" s="2">
        <v>1815</v>
      </c>
      <c r="C77">
        <f t="shared" si="5"/>
        <v>2223.0069541498915</v>
      </c>
      <c r="D77">
        <f t="shared" si="6"/>
        <v>91.784885086119544</v>
      </c>
      <c r="E77">
        <f t="shared" si="7"/>
        <v>0</v>
      </c>
      <c r="F77">
        <f t="shared" si="8"/>
        <v>2314.7918392360111</v>
      </c>
      <c r="G77">
        <f t="shared" si="9"/>
        <v>249791.88256691481</v>
      </c>
    </row>
    <row r="78" spans="1:7" ht="15.75" thickBot="1" x14ac:dyDescent="0.3">
      <c r="A78" s="1">
        <v>76</v>
      </c>
      <c r="B78" s="2">
        <v>1644</v>
      </c>
      <c r="C78">
        <f t="shared" si="5"/>
        <v>2253.4410492306529</v>
      </c>
      <c r="D78">
        <f t="shared" si="6"/>
        <v>111.40101656334176</v>
      </c>
      <c r="E78">
        <f t="shared" si="7"/>
        <v>0</v>
      </c>
      <c r="F78">
        <f t="shared" si="8"/>
        <v>2364.8420657939946</v>
      </c>
      <c r="G78">
        <f t="shared" si="9"/>
        <v>519613.28381815366</v>
      </c>
    </row>
    <row r="79" spans="1:7" ht="15.75" thickBot="1" x14ac:dyDescent="0.3">
      <c r="A79" s="1">
        <v>77</v>
      </c>
      <c r="B79" s="2">
        <v>1581</v>
      </c>
      <c r="C79">
        <f t="shared" si="5"/>
        <v>2283.1564097013938</v>
      </c>
      <c r="D79">
        <f t="shared" si="6"/>
        <v>134.24714914931729</v>
      </c>
      <c r="E79">
        <f t="shared" si="7"/>
        <v>0</v>
      </c>
      <c r="F79">
        <f t="shared" si="8"/>
        <v>2417.4035588507113</v>
      </c>
      <c r="G79">
        <f t="shared" si="9"/>
        <v>699570.91325813532</v>
      </c>
    </row>
    <row r="80" spans="1:7" ht="15.75" thickBot="1" x14ac:dyDescent="0.3">
      <c r="A80" s="1">
        <v>78</v>
      </c>
      <c r="B80" s="2">
        <v>1618</v>
      </c>
      <c r="C80">
        <f t="shared" si="5"/>
        <v>2312.1138234233817</v>
      </c>
      <c r="D80">
        <f t="shared" si="6"/>
        <v>160.62713839644945</v>
      </c>
      <c r="E80">
        <f t="shared" si="7"/>
        <v>0</v>
      </c>
      <c r="F80">
        <f t="shared" si="8"/>
        <v>2472.7409618198312</v>
      </c>
      <c r="G80">
        <f t="shared" si="9"/>
        <v>730582.11181269016</v>
      </c>
    </row>
    <row r="81" spans="1:7" ht="15.75" thickBot="1" x14ac:dyDescent="0.3">
      <c r="A81" s="1">
        <v>79</v>
      </c>
      <c r="B81" s="2">
        <v>1877</v>
      </c>
      <c r="C81">
        <f t="shared" si="5"/>
        <v>2340.2747085627416</v>
      </c>
      <c r="D81">
        <f t="shared" si="6"/>
        <v>190.82299394094321</v>
      </c>
      <c r="E81">
        <f t="shared" si="7"/>
        <v>0</v>
      </c>
      <c r="F81">
        <f t="shared" si="8"/>
        <v>2531.0977025036846</v>
      </c>
      <c r="G81">
        <f t="shared" si="9"/>
        <v>427843.80442059861</v>
      </c>
    </row>
    <row r="82" spans="1:7" ht="15.75" thickBot="1" x14ac:dyDescent="0.3">
      <c r="A82" s="1">
        <v>80</v>
      </c>
      <c r="B82" s="2">
        <v>1881</v>
      </c>
      <c r="C82">
        <f t="shared" si="5"/>
        <v>2367.6011987664897</v>
      </c>
      <c r="D82">
        <f t="shared" si="6"/>
        <v>225.08182153885213</v>
      </c>
      <c r="E82">
        <f t="shared" si="7"/>
        <v>0</v>
      </c>
      <c r="F82">
        <f t="shared" si="8"/>
        <v>2592.6830203053419</v>
      </c>
      <c r="G82">
        <f t="shared" si="9"/>
        <v>506492.72139093367</v>
      </c>
    </row>
    <row r="83" spans="1:7" ht="15.75" thickBot="1" x14ac:dyDescent="0.3">
      <c r="A83" s="1">
        <v>81</v>
      </c>
      <c r="B83" s="2">
        <v>1869</v>
      </c>
      <c r="C83">
        <f t="shared" si="5"/>
        <v>2394.0562276084274</v>
      </c>
      <c r="D83">
        <f t="shared" si="6"/>
        <v>263.60161662284077</v>
      </c>
      <c r="E83">
        <f t="shared" si="7"/>
        <v>0</v>
      </c>
      <c r="F83">
        <f t="shared" si="8"/>
        <v>2657.6578442312684</v>
      </c>
      <c r="G83">
        <f t="shared" si="9"/>
        <v>621981.19526751165</v>
      </c>
    </row>
    <row r="84" spans="1:7" ht="15.75" thickBot="1" x14ac:dyDescent="0.3">
      <c r="A84" s="1">
        <v>82</v>
      </c>
      <c r="B84" s="2">
        <v>2171</v>
      </c>
      <c r="C84">
        <f t="shared" si="5"/>
        <v>2419.6036120426929</v>
      </c>
      <c r="D84">
        <f t="shared" si="6"/>
        <v>306.51635342627208</v>
      </c>
      <c r="E84">
        <f t="shared" si="7"/>
        <v>0</v>
      </c>
      <c r="F84">
        <f t="shared" si="8"/>
        <v>2726.1199654689649</v>
      </c>
      <c r="G84">
        <f t="shared" si="9"/>
        <v>308158.17606226477</v>
      </c>
    </row>
    <row r="85" spans="1:7" ht="15.75" thickBot="1" x14ac:dyDescent="0.3">
      <c r="A85" s="1">
        <v>83</v>
      </c>
      <c r="B85" s="2">
        <v>1975</v>
      </c>
      <c r="C85">
        <f t="shared" si="5"/>
        <v>2444.2081346031327</v>
      </c>
      <c r="D85">
        <f t="shared" si="6"/>
        <v>353.88093295977973</v>
      </c>
      <c r="E85">
        <f t="shared" si="7"/>
        <v>0</v>
      </c>
      <c r="F85">
        <f t="shared" si="8"/>
        <v>2798.0890675629125</v>
      </c>
      <c r="G85">
        <f t="shared" si="9"/>
        <v>677475.61314158479</v>
      </c>
    </row>
    <row r="86" spans="1:7" ht="15.75" thickBot="1" x14ac:dyDescent="0.3">
      <c r="A86" s="1">
        <v>84</v>
      </c>
      <c r="B86" s="2">
        <v>2591</v>
      </c>
      <c r="C86">
        <f t="shared" si="5"/>
        <v>2467.8356240880512</v>
      </c>
      <c r="D86">
        <f t="shared" si="6"/>
        <v>405.65665902890987</v>
      </c>
      <c r="E86">
        <f t="shared" si="7"/>
        <v>0</v>
      </c>
      <c r="F86">
        <f t="shared" si="8"/>
        <v>2873.4922831169611</v>
      </c>
      <c r="G86">
        <f t="shared" si="9"/>
        <v>79801.890020633291</v>
      </c>
    </row>
    <row r="87" spans="1:7" ht="15.75" thickBot="1" x14ac:dyDescent="0.3">
      <c r="A87" s="1">
        <v>85</v>
      </c>
      <c r="B87" s="2">
        <v>3121</v>
      </c>
      <c r="C87">
        <f t="shared" si="5"/>
        <v>2490.4530344723389</v>
      </c>
      <c r="D87">
        <f t="shared" si="6"/>
        <v>461.69799442250138</v>
      </c>
      <c r="E87">
        <f t="shared" si="7"/>
        <v>0</v>
      </c>
      <c r="F87">
        <f t="shared" si="8"/>
        <v>2952.1510288948402</v>
      </c>
      <c r="G87">
        <f t="shared" si="9"/>
        <v>28509.975043271075</v>
      </c>
    </row>
    <row r="88" spans="1:7" ht="15.75" thickBot="1" x14ac:dyDescent="0.3">
      <c r="A88" s="1">
        <v>86</v>
      </c>
      <c r="B88" s="2">
        <v>3045</v>
      </c>
      <c r="C88">
        <f t="shared" si="5"/>
        <v>2512.0285217925043</v>
      </c>
      <c r="D88">
        <f t="shared" si="6"/>
        <v>521.74139986999307</v>
      </c>
      <c r="E88">
        <f t="shared" si="7"/>
        <v>0</v>
      </c>
      <c r="F88">
        <f t="shared" si="8"/>
        <v>3033.7699216624974</v>
      </c>
      <c r="G88">
        <f t="shared" si="9"/>
        <v>126.11465946644557</v>
      </c>
    </row>
    <row r="89" spans="1:7" ht="15.75" thickBot="1" x14ac:dyDescent="0.3">
      <c r="A89" s="1">
        <v>87</v>
      </c>
      <c r="B89" s="2">
        <v>3369</v>
      </c>
      <c r="C89">
        <f t="shared" si="5"/>
        <v>2532.5315187546789</v>
      </c>
      <c r="D89">
        <f t="shared" si="6"/>
        <v>585.39706778453547</v>
      </c>
      <c r="E89">
        <f t="shared" si="7"/>
        <v>0</v>
      </c>
      <c r="F89">
        <f t="shared" si="8"/>
        <v>3117.9285865392144</v>
      </c>
      <c r="G89">
        <f t="shared" si="9"/>
        <v>63036.854657196753</v>
      </c>
    </row>
    <row r="90" spans="1:7" ht="15.75" thickBot="1" x14ac:dyDescent="0.3">
      <c r="A90" s="1">
        <v>88</v>
      </c>
      <c r="B90" s="2">
        <v>3288</v>
      </c>
      <c r="C90">
        <f t="shared" si="5"/>
        <v>2551.9328068212826</v>
      </c>
      <c r="D90">
        <f t="shared" si="6"/>
        <v>652.14432439627899</v>
      </c>
      <c r="E90">
        <f t="shared" si="7"/>
        <v>0</v>
      </c>
      <c r="F90">
        <f t="shared" si="8"/>
        <v>3204.0771312175616</v>
      </c>
      <c r="G90">
        <f t="shared" si="9"/>
        <v>7043.047904674374</v>
      </c>
    </row>
    <row r="91" spans="1:7" ht="15.75" thickBot="1" x14ac:dyDescent="0.3">
      <c r="A91" s="1">
        <v>89</v>
      </c>
      <c r="B91" s="2">
        <v>3717</v>
      </c>
      <c r="C91">
        <f t="shared" si="5"/>
        <v>2570.2045855386673</v>
      </c>
      <c r="D91">
        <f t="shared" si="6"/>
        <v>721.33138348316277</v>
      </c>
      <c r="E91">
        <f t="shared" si="7"/>
        <v>0</v>
      </c>
      <c r="F91">
        <f t="shared" si="8"/>
        <v>3291.5359690218302</v>
      </c>
      <c r="G91">
        <f t="shared" si="9"/>
        <v>181019.64165619307</v>
      </c>
    </row>
    <row r="92" spans="1:7" ht="15.75" thickBot="1" x14ac:dyDescent="0.3">
      <c r="A92" s="1">
        <v>90</v>
      </c>
      <c r="B92" s="2">
        <v>3733</v>
      </c>
      <c r="C92">
        <f t="shared" si="5"/>
        <v>2587.3205388756846</v>
      </c>
      <c r="D92">
        <f t="shared" si="6"/>
        <v>792.17999171495649</v>
      </c>
      <c r="E92">
        <f t="shared" si="7"/>
        <v>0</v>
      </c>
      <c r="F92">
        <f t="shared" si="8"/>
        <v>3379.5005305906411</v>
      </c>
      <c r="G92">
        <f t="shared" si="9"/>
        <v>124961.87487269826</v>
      </c>
    </row>
    <row r="93" spans="1:7" ht="15.75" thickBot="1" x14ac:dyDescent="0.3">
      <c r="A93" s="1">
        <v>91</v>
      </c>
      <c r="B93" s="2">
        <v>3921</v>
      </c>
      <c r="C93">
        <f t="shared" si="5"/>
        <v>2603.2558983517447</v>
      </c>
      <c r="D93">
        <f t="shared" si="6"/>
        <v>863.79531268561539</v>
      </c>
      <c r="E93">
        <f t="shared" si="7"/>
        <v>0</v>
      </c>
      <c r="F93">
        <f t="shared" si="8"/>
        <v>3467.0512110373602</v>
      </c>
      <c r="G93">
        <f t="shared" si="9"/>
        <v>206069.5030006473</v>
      </c>
    </row>
    <row r="94" spans="1:7" ht="15.75" thickBot="1" x14ac:dyDescent="0.3">
      <c r="A94" s="1">
        <v>92</v>
      </c>
      <c r="B94" s="2">
        <v>3366</v>
      </c>
      <c r="C94">
        <f t="shared" si="5"/>
        <v>2617.9875027425119</v>
      </c>
      <c r="D94">
        <f t="shared" si="6"/>
        <v>935.18116115205532</v>
      </c>
      <c r="E94">
        <f t="shared" si="7"/>
        <v>0</v>
      </c>
      <c r="F94">
        <f t="shared" si="8"/>
        <v>3553.1686638945671</v>
      </c>
      <c r="G94">
        <f t="shared" si="9"/>
        <v>35032.108744077421</v>
      </c>
    </row>
    <row r="95" spans="1:7" ht="15.75" thickBot="1" x14ac:dyDescent="0.3">
      <c r="A95" s="1">
        <v>93</v>
      </c>
      <c r="B95" s="2">
        <v>4233</v>
      </c>
      <c r="C95">
        <f t="shared" si="5"/>
        <v>2631.4938541618408</v>
      </c>
      <c r="D95">
        <f t="shared" si="6"/>
        <v>1005.2604319388131</v>
      </c>
      <c r="E95">
        <f t="shared" si="7"/>
        <v>0</v>
      </c>
      <c r="F95">
        <f t="shared" si="8"/>
        <v>3636.7542861006541</v>
      </c>
      <c r="G95">
        <f t="shared" si="9"/>
        <v>355508.95134334062</v>
      </c>
    </row>
    <row r="96" spans="1:7" ht="15.75" thickBot="1" x14ac:dyDescent="0.3">
      <c r="A96" s="1">
        <v>94</v>
      </c>
      <c r="B96" s="2">
        <v>4507</v>
      </c>
      <c r="C96">
        <f t="shared" si="5"/>
        <v>2643.7551703299355</v>
      </c>
      <c r="D96">
        <f t="shared" si="6"/>
        <v>1072.900284031612</v>
      </c>
      <c r="E96">
        <f t="shared" si="7"/>
        <v>0</v>
      </c>
      <c r="F96">
        <f t="shared" si="8"/>
        <v>3716.6554543615475</v>
      </c>
      <c r="G96">
        <f t="shared" si="9"/>
        <v>624644.50082045188</v>
      </c>
    </row>
    <row r="97" spans="1:7" ht="15.75" thickBot="1" x14ac:dyDescent="0.3">
      <c r="A97" s="1">
        <v>95</v>
      </c>
      <c r="B97" s="2">
        <v>4267</v>
      </c>
      <c r="C97">
        <f t="shared" si="5"/>
        <v>2654.7534328498714</v>
      </c>
      <c r="D97">
        <f t="shared" si="6"/>
        <v>1136.9413568676803</v>
      </c>
      <c r="E97">
        <f t="shared" si="7"/>
        <v>0</v>
      </c>
      <c r="F97">
        <f t="shared" si="8"/>
        <v>3791.6947897175514</v>
      </c>
      <c r="G97">
        <f t="shared" si="9"/>
        <v>225915.04292164266</v>
      </c>
    </row>
    <row r="98" spans="1:7" ht="15.75" thickBot="1" x14ac:dyDescent="0.3">
      <c r="A98" s="1">
        <v>96</v>
      </c>
      <c r="B98" s="2">
        <v>4919</v>
      </c>
      <c r="C98">
        <f t="shared" si="5"/>
        <v>2664.4724313275992</v>
      </c>
      <c r="D98">
        <f t="shared" si="6"/>
        <v>1196.230031559056</v>
      </c>
      <c r="E98">
        <f t="shared" si="7"/>
        <v>0</v>
      </c>
      <c r="F98">
        <f t="shared" si="8"/>
        <v>3860.7024628866552</v>
      </c>
      <c r="G98">
        <f t="shared" si="9"/>
        <v>1119993.6770601715</v>
      </c>
    </row>
    <row r="99" spans="1:7" ht="15.75" thickBot="1" x14ac:dyDescent="0.3">
      <c r="A99" s="1">
        <v>97</v>
      </c>
      <c r="B99" s="2">
        <v>4757</v>
      </c>
      <c r="C99">
        <f t="shared" si="5"/>
        <v>2672.8978031842153</v>
      </c>
      <c r="D99">
        <f t="shared" si="6"/>
        <v>1249.6525237126953</v>
      </c>
      <c r="E99">
        <f t="shared" si="7"/>
        <v>0</v>
      </c>
      <c r="F99">
        <f t="shared" si="8"/>
        <v>3922.5503268969105</v>
      </c>
      <c r="G99">
        <f t="shared" si="9"/>
        <v>696306.25694185286</v>
      </c>
    </row>
    <row r="100" spans="1:7" ht="15.75" thickBot="1" x14ac:dyDescent="0.3">
      <c r="A100" s="1">
        <v>98</v>
      </c>
      <c r="B100" s="2">
        <v>4301</v>
      </c>
      <c r="C100">
        <f t="shared" si="5"/>
        <v>2680.0170690236441</v>
      </c>
      <c r="D100">
        <f t="shared" si="6"/>
        <v>1296.1694242115414</v>
      </c>
      <c r="E100">
        <f t="shared" si="7"/>
        <v>0</v>
      </c>
      <c r="F100">
        <f t="shared" si="8"/>
        <v>3976.1864932351855</v>
      </c>
      <c r="G100">
        <f t="shared" si="9"/>
        <v>105503.81417685621</v>
      </c>
    </row>
    <row r="101" spans="1:7" ht="15.75" thickBot="1" x14ac:dyDescent="0.3">
      <c r="A101" s="1">
        <v>99</v>
      </c>
      <c r="B101" s="2">
        <v>3941</v>
      </c>
      <c r="C101">
        <f t="shared" si="5"/>
        <v>2685.8196634338292</v>
      </c>
      <c r="D101">
        <f t="shared" si="6"/>
        <v>1334.8492044779939</v>
      </c>
      <c r="E101">
        <f t="shared" si="7"/>
        <v>0</v>
      </c>
      <c r="F101">
        <f t="shared" si="8"/>
        <v>4020.6688679118233</v>
      </c>
      <c r="G101">
        <f t="shared" si="9"/>
        <v>6347.1285143515524</v>
      </c>
    </row>
    <row r="102" spans="1:7" ht="15.75" thickBot="1" x14ac:dyDescent="0.3">
      <c r="A102" s="1">
        <v>100</v>
      </c>
      <c r="B102" s="2">
        <v>3379</v>
      </c>
      <c r="C102">
        <f t="shared" si="5"/>
        <v>2690.2969611150124</v>
      </c>
      <c r="D102">
        <f t="shared" si="6"/>
        <v>1364.8991837944973</v>
      </c>
      <c r="E102">
        <f t="shared" si="7"/>
        <v>0</v>
      </c>
      <c r="F102">
        <f t="shared" si="8"/>
        <v>4055.1961449095097</v>
      </c>
      <c r="G102">
        <f t="shared" si="9"/>
        <v>457241.22639048268</v>
      </c>
    </row>
    <row r="103" spans="1:7" ht="15.75" thickBot="1" x14ac:dyDescent="0.3">
      <c r="A103" s="1">
        <v>101</v>
      </c>
      <c r="B103" s="2">
        <v>3393</v>
      </c>
      <c r="C103">
        <f t="shared" si="5"/>
        <v>2693.4422982446658</v>
      </c>
      <c r="D103">
        <f t="shared" si="6"/>
        <v>1385.6925233320139</v>
      </c>
      <c r="E103">
        <f t="shared" si="7"/>
        <v>0</v>
      </c>
      <c r="F103">
        <f t="shared" si="8"/>
        <v>4079.1348215766798</v>
      </c>
      <c r="G103">
        <f t="shared" si="9"/>
        <v>470780.99338006217</v>
      </c>
    </row>
    <row r="104" spans="1:7" ht="15.75" thickBot="1" x14ac:dyDescent="0.3">
      <c r="A104" s="1">
        <v>102</v>
      </c>
      <c r="B104" s="2">
        <v>3139</v>
      </c>
      <c r="C104">
        <f t="shared" si="5"/>
        <v>2695.250989004991</v>
      </c>
      <c r="D104">
        <f t="shared" si="6"/>
        <v>1396.7899637882297</v>
      </c>
      <c r="E104">
        <f t="shared" si="7"/>
        <v>0</v>
      </c>
      <c r="F104">
        <f t="shared" si="8"/>
        <v>4092.0409527932206</v>
      </c>
      <c r="G104">
        <f t="shared" si="9"/>
        <v>908287.05770100979</v>
      </c>
    </row>
    <row r="105" spans="1:7" ht="15.75" thickBot="1" x14ac:dyDescent="0.3">
      <c r="A105" s="1">
        <v>103</v>
      </c>
      <c r="B105" s="2">
        <v>3123</v>
      </c>
      <c r="C105">
        <f t="shared" si="5"/>
        <v>2695.720337215615</v>
      </c>
      <c r="D105">
        <f t="shared" si="6"/>
        <v>1397.9552539653641</v>
      </c>
      <c r="E105">
        <f t="shared" si="7"/>
        <v>0</v>
      </c>
      <c r="F105">
        <f t="shared" si="8"/>
        <v>4093.6755911809792</v>
      </c>
      <c r="G105">
        <f t="shared" si="9"/>
        <v>942211.10331454338</v>
      </c>
    </row>
    <row r="106" spans="1:7" ht="15.75" thickBot="1" x14ac:dyDescent="0.3">
      <c r="A106" s="1">
        <v>104</v>
      </c>
      <c r="B106" s="2">
        <v>3372</v>
      </c>
      <c r="C106">
        <f t="shared" si="5"/>
        <v>2694.8496430310538</v>
      </c>
      <c r="D106">
        <f t="shared" si="6"/>
        <v>1389.1635134204439</v>
      </c>
      <c r="E106">
        <f t="shared" si="7"/>
        <v>0</v>
      </c>
      <c r="F106">
        <f t="shared" si="8"/>
        <v>4084.0131564514977</v>
      </c>
      <c r="G106">
        <f t="shared" si="9"/>
        <v>506962.73496002494</v>
      </c>
    </row>
    <row r="107" spans="1:7" ht="15.75" thickBot="1" x14ac:dyDescent="0.3">
      <c r="A107" s="1">
        <v>105</v>
      </c>
      <c r="B107" s="2">
        <v>3938</v>
      </c>
      <c r="C107">
        <f t="shared" si="5"/>
        <v>2692.6402046796561</v>
      </c>
      <c r="D107">
        <f t="shared" si="6"/>
        <v>1370.6021157472435</v>
      </c>
      <c r="E107">
        <f t="shared" si="7"/>
        <v>0</v>
      </c>
      <c r="F107">
        <f t="shared" si="8"/>
        <v>4063.2423204268998</v>
      </c>
      <c r="G107">
        <f t="shared" si="9"/>
        <v>15685.63882591425</v>
      </c>
    </row>
    <row r="108" spans="1:7" ht="15.75" thickBot="1" x14ac:dyDescent="0.3">
      <c r="A108" s="1">
        <v>106</v>
      </c>
      <c r="B108" s="2">
        <v>3927</v>
      </c>
      <c r="C108">
        <f t="shared" si="5"/>
        <v>2689.0953152379825</v>
      </c>
      <c r="D108">
        <f t="shared" si="6"/>
        <v>1342.6640486934784</v>
      </c>
      <c r="E108">
        <f t="shared" si="7"/>
        <v>0</v>
      </c>
      <c r="F108">
        <f t="shared" si="8"/>
        <v>4031.7593639314609</v>
      </c>
      <c r="G108">
        <f t="shared" si="9"/>
        <v>10974.524331324279</v>
      </c>
    </row>
    <row r="109" spans="1:7" ht="15.75" thickBot="1" x14ac:dyDescent="0.3">
      <c r="A109" s="1">
        <v>107</v>
      </c>
      <c r="B109" s="2">
        <v>3989</v>
      </c>
      <c r="C109">
        <f t="shared" si="5"/>
        <v>2684.2202544518391</v>
      </c>
      <c r="D109">
        <f t="shared" si="6"/>
        <v>1305.9340797466539</v>
      </c>
      <c r="E109">
        <f t="shared" si="7"/>
        <v>0</v>
      </c>
      <c r="F109">
        <f t="shared" si="8"/>
        <v>3990.154334198493</v>
      </c>
      <c r="G109">
        <f t="shared" si="9"/>
        <v>1.3324874418103871</v>
      </c>
    </row>
    <row r="110" spans="1:7" ht="15.75" thickBot="1" x14ac:dyDescent="0.3">
      <c r="A110" s="1">
        <v>108</v>
      </c>
      <c r="B110" s="2">
        <v>3943</v>
      </c>
      <c r="C110">
        <f t="shared" si="5"/>
        <v>2678.0222756323933</v>
      </c>
      <c r="D110">
        <f t="shared" si="6"/>
        <v>1261.1684073886215</v>
      </c>
      <c r="E110">
        <f t="shared" si="7"/>
        <v>0</v>
      </c>
      <c r="F110">
        <f t="shared" si="8"/>
        <v>3939.1906830210146</v>
      </c>
      <c r="G110">
        <f t="shared" si="9"/>
        <v>14.510895846386511</v>
      </c>
    </row>
    <row r="111" spans="1:7" ht="15.75" thickBot="1" x14ac:dyDescent="0.3">
      <c r="A111" s="1">
        <v>109</v>
      </c>
      <c r="B111" s="2">
        <v>4387</v>
      </c>
      <c r="C111">
        <f t="shared" si="5"/>
        <v>2670.510587672904</v>
      </c>
      <c r="D111">
        <f t="shared" si="6"/>
        <v>1209.2687868887929</v>
      </c>
      <c r="E111">
        <f t="shared" si="7"/>
        <v>0</v>
      </c>
      <c r="F111">
        <f t="shared" si="8"/>
        <v>3879.7793745616968</v>
      </c>
      <c r="G111">
        <f t="shared" si="9"/>
        <v>257272.76287002343</v>
      </c>
    </row>
    <row r="112" spans="1:7" ht="15.75" thickBot="1" x14ac:dyDescent="0.3">
      <c r="A112" s="1">
        <v>110</v>
      </c>
      <c r="B112" s="2">
        <v>3402</v>
      </c>
      <c r="C112">
        <f t="shared" si="5"/>
        <v>2661.6963322484712</v>
      </c>
      <c r="D112">
        <f t="shared" si="6"/>
        <v>1151.2523665441001</v>
      </c>
      <c r="E112">
        <f t="shared" si="7"/>
        <v>0</v>
      </c>
      <c r="F112">
        <f t="shared" si="8"/>
        <v>3812.9486987925711</v>
      </c>
      <c r="G112">
        <f t="shared" si="9"/>
        <v>168878.83303930736</v>
      </c>
    </row>
    <row r="113" spans="1:7" ht="15.75" thickBot="1" x14ac:dyDescent="0.3">
      <c r="A113" s="1">
        <v>111</v>
      </c>
      <c r="B113" s="2">
        <v>3383</v>
      </c>
      <c r="C113">
        <f t="shared" si="5"/>
        <v>2651.5925562778289</v>
      </c>
      <c r="D113">
        <f t="shared" si="6"/>
        <v>1088.218641628356</v>
      </c>
      <c r="E113">
        <f t="shared" si="7"/>
        <v>0</v>
      </c>
      <c r="F113">
        <f t="shared" si="8"/>
        <v>3739.811197906185</v>
      </c>
      <c r="G113">
        <f t="shared" si="9"/>
        <v>127314.23095124675</v>
      </c>
    </row>
    <row r="114" spans="1:7" ht="15.75" thickBot="1" x14ac:dyDescent="0.3">
      <c r="A114" s="1">
        <v>112</v>
      </c>
      <c r="B114" s="2">
        <v>4193</v>
      </c>
      <c r="C114">
        <f t="shared" si="5"/>
        <v>2640.214179742446</v>
      </c>
      <c r="D114">
        <f t="shared" si="6"/>
        <v>1021.3150205810516</v>
      </c>
      <c r="E114">
        <f t="shared" si="7"/>
        <v>0</v>
      </c>
      <c r="F114">
        <f t="shared" si="8"/>
        <v>3661.5292003234977</v>
      </c>
      <c r="G114">
        <f t="shared" si="9"/>
        <v>282461.21090878086</v>
      </c>
    </row>
    <row r="115" spans="1:7" ht="15.75" thickBot="1" x14ac:dyDescent="0.3">
      <c r="A115" s="1">
        <v>113</v>
      </c>
      <c r="B115" s="2">
        <v>4128</v>
      </c>
      <c r="C115">
        <f t="shared" si="5"/>
        <v>2627.5779589740491</v>
      </c>
      <c r="D115">
        <f t="shared" si="6"/>
        <v>951.70249885873989</v>
      </c>
      <c r="E115">
        <f t="shared" si="7"/>
        <v>0</v>
      </c>
      <c r="F115">
        <f t="shared" si="8"/>
        <v>3579.2804578327891</v>
      </c>
      <c r="G115">
        <f t="shared" si="9"/>
        <v>301093.1359561935</v>
      </c>
    </row>
    <row r="116" spans="1:7" ht="15.75" thickBot="1" x14ac:dyDescent="0.3">
      <c r="A116" s="1">
        <v>114</v>
      </c>
      <c r="B116" s="2">
        <v>3580</v>
      </c>
      <c r="C116">
        <f t="shared" si="5"/>
        <v>2613.7024455370083</v>
      </c>
      <c r="D116">
        <f t="shared" si="6"/>
        <v>880.52285416510483</v>
      </c>
      <c r="E116">
        <f t="shared" si="7"/>
        <v>0</v>
      </c>
      <c r="F116">
        <f t="shared" si="8"/>
        <v>3494.2252997021133</v>
      </c>
      <c r="G116">
        <f t="shared" si="9"/>
        <v>7357.2992111922913</v>
      </c>
    </row>
    <row r="117" spans="1:7" ht="15.75" thickBot="1" x14ac:dyDescent="0.3">
      <c r="A117" s="1">
        <v>115</v>
      </c>
      <c r="B117" s="2">
        <v>4207</v>
      </c>
      <c r="C117">
        <f t="shared" si="5"/>
        <v>2598.6079408468063</v>
      </c>
      <c r="D117">
        <f t="shared" si="6"/>
        <v>808.86862174954138</v>
      </c>
      <c r="E117">
        <f t="shared" si="7"/>
        <v>0</v>
      </c>
      <c r="F117">
        <f t="shared" si="8"/>
        <v>3407.4765625963478</v>
      </c>
      <c r="G117">
        <f t="shared" si="9"/>
        <v>639237.72695775179</v>
      </c>
    </row>
    <row r="118" spans="1:7" ht="15.75" thickBot="1" x14ac:dyDescent="0.3">
      <c r="A118" s="1">
        <v>116</v>
      </c>
      <c r="B118" s="2">
        <v>3392</v>
      </c>
      <c r="C118">
        <f t="shared" si="5"/>
        <v>2582.3164466799735</v>
      </c>
      <c r="D118">
        <f t="shared" si="6"/>
        <v>737.75689392433833</v>
      </c>
      <c r="E118">
        <f t="shared" si="7"/>
        <v>0</v>
      </c>
      <c r="F118">
        <f t="shared" si="8"/>
        <v>3320.0733406043119</v>
      </c>
      <c r="G118">
        <f t="shared" si="9"/>
        <v>5173.4443318233343</v>
      </c>
    </row>
    <row r="119" spans="1:7" ht="15.75" thickBot="1" x14ac:dyDescent="0.3">
      <c r="A119" s="1">
        <v>117</v>
      </c>
      <c r="B119" s="2">
        <v>3036</v>
      </c>
      <c r="C119">
        <f t="shared" si="5"/>
        <v>2564.8516117443405</v>
      </c>
      <c r="D119">
        <f t="shared" si="6"/>
        <v>668.10773092792112</v>
      </c>
      <c r="E119">
        <f t="shared" si="7"/>
        <v>0</v>
      </c>
      <c r="F119">
        <f t="shared" si="8"/>
        <v>3232.9593426722618</v>
      </c>
      <c r="G119">
        <f t="shared" si="9"/>
        <v>38792.982665889431</v>
      </c>
    </row>
    <row r="120" spans="1:7" ht="15.75" thickBot="1" x14ac:dyDescent="0.3">
      <c r="A120" s="1">
        <v>118</v>
      </c>
      <c r="B120" s="2">
        <v>3183</v>
      </c>
      <c r="C120">
        <f t="shared" si="5"/>
        <v>2546.2386744911832</v>
      </c>
      <c r="D120">
        <f t="shared" si="6"/>
        <v>600.72768952658453</v>
      </c>
      <c r="E120">
        <f t="shared" si="7"/>
        <v>0</v>
      </c>
      <c r="F120">
        <f t="shared" si="8"/>
        <v>3146.9663640177678</v>
      </c>
      <c r="G120">
        <f t="shared" si="9"/>
        <v>1298.422922100021</v>
      </c>
    </row>
    <row r="121" spans="1:7" ht="15.75" thickBot="1" x14ac:dyDescent="0.3">
      <c r="A121" s="1">
        <v>119</v>
      </c>
      <c r="B121" s="2">
        <v>3159</v>
      </c>
      <c r="C121">
        <f t="shared" si="5"/>
        <v>2526.5044023627893</v>
      </c>
      <c r="D121">
        <f t="shared" si="6"/>
        <v>536.29869028418489</v>
      </c>
      <c r="E121">
        <f t="shared" si="7"/>
        <v>0</v>
      </c>
      <c r="F121">
        <f t="shared" si="8"/>
        <v>3062.8030926469742</v>
      </c>
      <c r="G121">
        <f t="shared" si="9"/>
        <v>9253.8449842866357</v>
      </c>
    </row>
    <row r="122" spans="1:7" ht="15.75" thickBot="1" x14ac:dyDescent="0.3">
      <c r="A122" s="1">
        <v>120</v>
      </c>
      <c r="B122" s="2">
        <v>2994</v>
      </c>
      <c r="C122">
        <f t="shared" si="5"/>
        <v>2505.6770276800494</v>
      </c>
      <c r="D122">
        <f t="shared" si="6"/>
        <v>475.37217200650224</v>
      </c>
      <c r="E122">
        <f t="shared" si="7"/>
        <v>0</v>
      </c>
      <c r="F122">
        <f t="shared" si="8"/>
        <v>2981.0491996865517</v>
      </c>
      <c r="G122">
        <f t="shared" si="9"/>
        <v>167.72322875881326</v>
      </c>
    </row>
    <row r="123" spans="1:7" ht="15.75" thickBot="1" x14ac:dyDescent="0.3">
      <c r="A123" s="1">
        <v>121</v>
      </c>
      <c r="B123" s="2">
        <v>2779</v>
      </c>
      <c r="C123">
        <f t="shared" si="5"/>
        <v>2483.78618038492</v>
      </c>
      <c r="D123">
        <f t="shared" si="6"/>
        <v>418.36823782028239</v>
      </c>
      <c r="E123">
        <f t="shared" si="7"/>
        <v>0</v>
      </c>
      <c r="F123">
        <f t="shared" si="8"/>
        <v>2902.1544182052025</v>
      </c>
      <c r="G123">
        <f t="shared" si="9"/>
        <v>15167.010723461924</v>
      </c>
    </row>
    <row r="124" spans="1:7" ht="15.75" thickBot="1" x14ac:dyDescent="0.3">
      <c r="A124" s="1">
        <v>122</v>
      </c>
      <c r="B124" s="2">
        <v>2852</v>
      </c>
      <c r="C124">
        <f t="shared" si="5"/>
        <v>2460.8628178618492</v>
      </c>
      <c r="D124">
        <f t="shared" si="6"/>
        <v>365.57929366628423</v>
      </c>
      <c r="E124">
        <f t="shared" si="7"/>
        <v>0</v>
      </c>
      <c r="F124">
        <f t="shared" si="8"/>
        <v>2826.4421115281334</v>
      </c>
      <c r="G124">
        <f t="shared" si="9"/>
        <v>653.20566314037114</v>
      </c>
    </row>
    <row r="125" spans="1:7" ht="15.75" thickBot="1" x14ac:dyDescent="0.3">
      <c r="A125" s="1">
        <v>123</v>
      </c>
      <c r="B125" s="2">
        <v>2692</v>
      </c>
      <c r="C125">
        <f t="shared" si="5"/>
        <v>2436.9391520706222</v>
      </c>
      <c r="D125">
        <f t="shared" si="6"/>
        <v>317.17752475626042</v>
      </c>
      <c r="E125">
        <f t="shared" si="7"/>
        <v>0</v>
      </c>
      <c r="F125">
        <f t="shared" si="8"/>
        <v>2754.1166768268827</v>
      </c>
      <c r="G125">
        <f t="shared" si="9"/>
        <v>3858.4815400153821</v>
      </c>
    </row>
    <row r="126" spans="1:7" ht="15.75" thickBot="1" x14ac:dyDescent="0.3">
      <c r="A126" s="1">
        <v>124</v>
      </c>
      <c r="B126" s="2">
        <v>2671</v>
      </c>
      <c r="C126">
        <f t="shared" si="5"/>
        <v>2412.0485742303986</v>
      </c>
      <c r="D126">
        <f t="shared" si="6"/>
        <v>273.22545275643631</v>
      </c>
      <c r="E126">
        <f t="shared" si="7"/>
        <v>0</v>
      </c>
      <c r="F126">
        <f t="shared" si="8"/>
        <v>2685.274026986835</v>
      </c>
      <c r="G126">
        <f t="shared" si="9"/>
        <v>203.74784642089378</v>
      </c>
    </row>
    <row r="127" spans="1:7" ht="15.75" thickBot="1" x14ac:dyDescent="0.3">
      <c r="A127" s="1">
        <v>125</v>
      </c>
      <c r="B127" s="2">
        <v>2764</v>
      </c>
      <c r="C127">
        <f t="shared" si="5"/>
        <v>2386.2255773010475</v>
      </c>
      <c r="D127">
        <f t="shared" si="6"/>
        <v>233.68876616829698</v>
      </c>
      <c r="E127">
        <f t="shared" si="7"/>
        <v>0</v>
      </c>
      <c r="F127">
        <f t="shared" si="8"/>
        <v>2619.9143434693442</v>
      </c>
      <c r="G127">
        <f t="shared" si="9"/>
        <v>20760.676417870112</v>
      </c>
    </row>
    <row r="128" spans="1:7" ht="15.75" thickBot="1" x14ac:dyDescent="0.3">
      <c r="A128" s="1">
        <v>126</v>
      </c>
      <c r="B128" s="2">
        <v>2613</v>
      </c>
      <c r="C128">
        <f t="shared" si="5"/>
        <v>2359.5056765131753</v>
      </c>
      <c r="D128">
        <f t="shared" si="6"/>
        <v>198.45061515077833</v>
      </c>
      <c r="E128">
        <f t="shared" si="7"/>
        <v>0</v>
      </c>
      <c r="F128">
        <f t="shared" si="8"/>
        <v>2557.9562916639538</v>
      </c>
      <c r="G128">
        <f t="shared" si="9"/>
        <v>3029.8098273837181</v>
      </c>
    </row>
    <row r="129" spans="1:7" ht="15.75" thickBot="1" x14ac:dyDescent="0.3">
      <c r="A129" s="1">
        <v>127</v>
      </c>
      <c r="B129" s="2">
        <v>2565</v>
      </c>
      <c r="C129">
        <f t="shared" si="5"/>
        <v>2331.9253282024974</v>
      </c>
      <c r="D129">
        <f t="shared" si="6"/>
        <v>167.32660362694091</v>
      </c>
      <c r="E129">
        <f t="shared" si="7"/>
        <v>0</v>
      </c>
      <c r="F129">
        <f t="shared" si="8"/>
        <v>2499.2519318294385</v>
      </c>
      <c r="G129">
        <f t="shared" si="9"/>
        <v>4322.8084681608034</v>
      </c>
    </row>
    <row r="130" spans="1:7" ht="15.75" thickBot="1" x14ac:dyDescent="0.3">
      <c r="A130" s="1">
        <v>128</v>
      </c>
      <c r="B130" s="2">
        <v>2504</v>
      </c>
      <c r="C130">
        <f t="shared" si="5"/>
        <v>2303.5218472073848</v>
      </c>
      <c r="D130">
        <f t="shared" si="6"/>
        <v>140.079787707554</v>
      </c>
      <c r="E130">
        <f t="shared" si="7"/>
        <v>0</v>
      </c>
      <c r="F130">
        <f t="shared" si="8"/>
        <v>2443.6016349149386</v>
      </c>
      <c r="G130">
        <f t="shared" si="9"/>
        <v>3647.9625049483657</v>
      </c>
    </row>
    <row r="131" spans="1:7" ht="15.75" thickBot="1" x14ac:dyDescent="0.3">
      <c r="A131" s="1">
        <v>129</v>
      </c>
      <c r="B131" s="2">
        <v>2429</v>
      </c>
      <c r="C131">
        <f t="shared" si="5"/>
        <v>2274.333323090565</v>
      </c>
      <c r="D131">
        <f t="shared" si="6"/>
        <v>116.43509087542816</v>
      </c>
      <c r="E131">
        <f t="shared" si="7"/>
        <v>0</v>
      </c>
      <c r="F131">
        <f t="shared" si="8"/>
        <v>2390.7684139659932</v>
      </c>
      <c r="G131">
        <f t="shared" si="9"/>
        <v>1461.6541706756634</v>
      </c>
    </row>
    <row r="132" spans="1:7" ht="15.75" thickBot="1" x14ac:dyDescent="0.3">
      <c r="A132" s="1">
        <v>130</v>
      </c>
      <c r="B132" s="2">
        <v>2476</v>
      </c>
      <c r="C132">
        <f t="shared" ref="C132:C195" si="10">$J$2*(EXP(-((A132-$J$3)^2)/(2*$J$4^2)))</f>
        <v>2244.3985354470351</v>
      </c>
      <c r="D132">
        <f t="shared" ref="D132:D195" si="11">$K$2*(EXP(-((A132-$K$3)^2)/(2*$K$4^2)))</f>
        <v>96.092663339816355</v>
      </c>
      <c r="E132">
        <f t="shared" ref="E132:E195" si="12">$L$2*(EXP(-((A132-$L$3)^2)/(2*$L$4^2)))</f>
        <v>0</v>
      </c>
      <c r="F132">
        <f t="shared" ref="F132:F195" si="13">SUM(C132:E132)</f>
        <v>2340.4911987868513</v>
      </c>
      <c r="G132">
        <f t="shared" ref="G132:G195" si="14">(B132-F132)^2</f>
        <v>18362.635206224644</v>
      </c>
    </row>
    <row r="133" spans="1:7" ht="15.75" thickBot="1" x14ac:dyDescent="0.3">
      <c r="A133" s="1">
        <v>131</v>
      </c>
      <c r="B133" s="2">
        <v>2331</v>
      </c>
      <c r="C133">
        <f t="shared" si="10"/>
        <v>2213.756868560266</v>
      </c>
      <c r="D133">
        <f t="shared" si="11"/>
        <v>78.739836258875542</v>
      </c>
      <c r="E133">
        <f t="shared" si="12"/>
        <v>0</v>
      </c>
      <c r="F133">
        <f t="shared" si="13"/>
        <v>2292.4967048191415</v>
      </c>
      <c r="G133">
        <f t="shared" si="14"/>
        <v>1482.5037397843182</v>
      </c>
    </row>
    <row r="134" spans="1:7" ht="15.75" thickBot="1" x14ac:dyDescent="0.3">
      <c r="A134" s="1">
        <v>132</v>
      </c>
      <c r="B134" s="2">
        <v>2238</v>
      </c>
      <c r="C134">
        <f t="shared" si="10"/>
        <v>2182.4482256677898</v>
      </c>
      <c r="D134">
        <f t="shared" si="11"/>
        <v>64.061442938725506</v>
      </c>
      <c r="E134">
        <f t="shared" si="12"/>
        <v>0</v>
      </c>
      <c r="F134">
        <f t="shared" si="13"/>
        <v>2246.5096686065153</v>
      </c>
      <c r="G134">
        <f t="shared" si="14"/>
        <v>72.41445979271262</v>
      </c>
    </row>
    <row r="135" spans="1:7" ht="15.75" thickBot="1" x14ac:dyDescent="0.3">
      <c r="A135" s="1">
        <v>133</v>
      </c>
      <c r="B135" s="2">
        <v>2378</v>
      </c>
      <c r="C135">
        <f t="shared" si="10"/>
        <v>2150.512943095232</v>
      </c>
      <c r="D135">
        <f t="shared" si="11"/>
        <v>51.74839189842664</v>
      </c>
      <c r="E135">
        <f t="shared" si="12"/>
        <v>0</v>
      </c>
      <c r="F135">
        <f t="shared" si="13"/>
        <v>2202.2613349936587</v>
      </c>
      <c r="G135">
        <f t="shared" si="14"/>
        <v>30884.078378211052</v>
      </c>
    </row>
    <row r="136" spans="1:7" ht="15.75" thickBot="1" x14ac:dyDescent="0.3">
      <c r="A136" s="1">
        <v>134</v>
      </c>
      <c r="B136" s="2">
        <v>2201</v>
      </c>
      <c r="C136">
        <f t="shared" si="10"/>
        <v>2117.9917045148331</v>
      </c>
      <c r="D136">
        <f t="shared" si="11"/>
        <v>41.504475779164338</v>
      </c>
      <c r="E136">
        <f t="shared" si="12"/>
        <v>0</v>
      </c>
      <c r="F136">
        <f t="shared" si="13"/>
        <v>2159.4961802939974</v>
      </c>
      <c r="G136">
        <f t="shared" si="14"/>
        <v>1722.5670501883665</v>
      </c>
    </row>
    <row r="137" spans="1:7" ht="15.75" thickBot="1" x14ac:dyDescent="0.3">
      <c r="A137" s="1">
        <v>135</v>
      </c>
      <c r="B137" s="2">
        <v>1968</v>
      </c>
      <c r="C137">
        <f t="shared" si="10"/>
        <v>2084.9254555805128</v>
      </c>
      <c r="D137">
        <f t="shared" si="11"/>
        <v>33.051482169957552</v>
      </c>
      <c r="E137">
        <f t="shared" si="12"/>
        <v>0</v>
      </c>
      <c r="F137">
        <f t="shared" si="13"/>
        <v>2117.9769377504704</v>
      </c>
      <c r="G137">
        <f t="shared" si="14"/>
        <v>22493.081857008463</v>
      </c>
    </row>
    <row r="138" spans="1:7" ht="15.75" thickBot="1" x14ac:dyDescent="0.3">
      <c r="A138" s="1">
        <v>136</v>
      </c>
      <c r="B138" s="2">
        <v>1993</v>
      </c>
      <c r="C138">
        <f t="shared" si="10"/>
        <v>2051.3553191866167</v>
      </c>
      <c r="D138">
        <f t="shared" si="11"/>
        <v>26.132735899132683</v>
      </c>
      <c r="E138">
        <f t="shared" si="12"/>
        <v>0</v>
      </c>
      <c r="F138">
        <f t="shared" si="13"/>
        <v>2077.4880550857492</v>
      </c>
      <c r="G138">
        <f t="shared" si="14"/>
        <v>7138.2314521725975</v>
      </c>
    </row>
    <row r="139" spans="1:7" ht="15.75" thickBot="1" x14ac:dyDescent="0.3">
      <c r="A139" s="1">
        <v>137</v>
      </c>
      <c r="B139" s="2">
        <v>1897</v>
      </c>
      <c r="C139">
        <f t="shared" si="10"/>
        <v>2017.3225115916468</v>
      </c>
      <c r="D139">
        <f t="shared" si="11"/>
        <v>20.515247066658734</v>
      </c>
      <c r="E139">
        <f t="shared" si="12"/>
        <v>0</v>
      </c>
      <c r="F139">
        <f t="shared" si="13"/>
        <v>2037.8377586583056</v>
      </c>
      <c r="G139">
        <f t="shared" si="14"/>
        <v>19835.274263895128</v>
      </c>
    </row>
    <row r="140" spans="1:7" ht="15.75" thickBot="1" x14ac:dyDescent="0.3">
      <c r="A140" s="1">
        <v>138</v>
      </c>
      <c r="B140" s="2">
        <v>1759</v>
      </c>
      <c r="C140">
        <f t="shared" si="10"/>
        <v>1982.8682596415804</v>
      </c>
      <c r="D140">
        <f t="shared" si="11"/>
        <v>15.990666150725444</v>
      </c>
      <c r="E140">
        <f t="shared" si="12"/>
        <v>0</v>
      </c>
      <c r="F140">
        <f t="shared" si="13"/>
        <v>1998.8589257923059</v>
      </c>
      <c r="G140">
        <f t="shared" si="14"/>
        <v>57532.304282238889</v>
      </c>
    </row>
    <row r="141" spans="1:7" ht="15.75" thickBot="1" x14ac:dyDescent="0.3">
      <c r="A141" s="1">
        <v>139</v>
      </c>
      <c r="B141" s="2">
        <v>1643</v>
      </c>
      <c r="C141">
        <f t="shared" si="10"/>
        <v>1948.0337193198823</v>
      </c>
      <c r="D141">
        <f t="shared" si="11"/>
        <v>12.375258901980331</v>
      </c>
      <c r="E141">
        <f t="shared" si="12"/>
        <v>0</v>
      </c>
      <c r="F141">
        <f t="shared" si="13"/>
        <v>1960.4089782218625</v>
      </c>
      <c r="G141">
        <f t="shared" si="14"/>
        <v>100748.45945584679</v>
      </c>
    </row>
    <row r="142" spans="1:7" ht="15.75" thickBot="1" x14ac:dyDescent="0.3">
      <c r="A142" s="1">
        <v>140</v>
      </c>
      <c r="B142" s="2">
        <v>1672</v>
      </c>
      <c r="C142">
        <f t="shared" si="10"/>
        <v>1912.8598958430198</v>
      </c>
      <c r="D142">
        <f t="shared" si="11"/>
        <v>9.5091120166784027</v>
      </c>
      <c r="E142">
        <f t="shared" si="12"/>
        <v>0</v>
      </c>
      <c r="F142">
        <f t="shared" si="13"/>
        <v>1922.3690078596983</v>
      </c>
      <c r="G142">
        <f t="shared" si="14"/>
        <v>62684.640096649659</v>
      </c>
    </row>
    <row r="143" spans="1:7" ht="15.75" thickBot="1" x14ac:dyDescent="0.3">
      <c r="A143" s="1">
        <v>141</v>
      </c>
      <c r="B143" s="2">
        <v>1573</v>
      </c>
      <c r="C143">
        <f t="shared" si="10"/>
        <v>1877.3875655112765</v>
      </c>
      <c r="D143">
        <f t="shared" si="11"/>
        <v>7.2547686195930794</v>
      </c>
      <c r="E143">
        <f t="shared" si="12"/>
        <v>0</v>
      </c>
      <c r="F143">
        <f t="shared" si="13"/>
        <v>1884.6423341308696</v>
      </c>
      <c r="G143">
        <f t="shared" si="14"/>
        <v>97120.944422536559</v>
      </c>
    </row>
    <row r="144" spans="1:7" ht="15.75" thickBot="1" x14ac:dyDescent="0.3">
      <c r="A144" s="1">
        <v>142</v>
      </c>
      <c r="B144" s="2">
        <v>1357</v>
      </c>
      <c r="C144">
        <f t="shared" si="10"/>
        <v>1841.6571995149754</v>
      </c>
      <c r="D144">
        <f t="shared" si="11"/>
        <v>5.4954732823748742</v>
      </c>
      <c r="E144">
        <f t="shared" si="12"/>
        <v>0</v>
      </c>
      <c r="F144">
        <f t="shared" si="13"/>
        <v>1847.1526727973503</v>
      </c>
      <c r="G144">
        <f t="shared" si="14"/>
        <v>240249.64265038635</v>
      </c>
    </row>
    <row r="145" spans="1:7" ht="15.75" thickBot="1" x14ac:dyDescent="0.3">
      <c r="A145" s="1">
        <v>143</v>
      </c>
      <c r="B145" s="2">
        <v>1258</v>
      </c>
      <c r="C145">
        <f t="shared" si="10"/>
        <v>1805.7088898859274</v>
      </c>
      <c r="D145">
        <f t="shared" si="11"/>
        <v>4.1331823707412383</v>
      </c>
      <c r="E145">
        <f t="shared" si="12"/>
        <v>0</v>
      </c>
      <c r="F145">
        <f t="shared" si="13"/>
        <v>1809.8420722566686</v>
      </c>
      <c r="G145">
        <f t="shared" si="14"/>
        <v>304529.67271253432</v>
      </c>
    </row>
    <row r="146" spans="1:7" ht="15.75" thickBot="1" x14ac:dyDescent="0.3">
      <c r="A146" s="1">
        <v>144</v>
      </c>
      <c r="B146" s="2">
        <v>1342</v>
      </c>
      <c r="C146">
        <f t="shared" si="10"/>
        <v>1769.5822777730402</v>
      </c>
      <c r="D146">
        <f t="shared" si="11"/>
        <v>3.0864693489679818</v>
      </c>
      <c r="E146">
        <f t="shared" si="12"/>
        <v>0</v>
      </c>
      <c r="F146">
        <f t="shared" si="13"/>
        <v>1772.6687471220082</v>
      </c>
      <c r="G146">
        <f t="shared" si="14"/>
        <v>185475.56974764026</v>
      </c>
    </row>
    <row r="147" spans="1:7" ht="15.75" thickBot="1" x14ac:dyDescent="0.3">
      <c r="A147" s="1">
        <v>145</v>
      </c>
      <c r="B147" s="2">
        <v>1389</v>
      </c>
      <c r="C147">
        <f t="shared" si="10"/>
        <v>1733.3164842096733</v>
      </c>
      <c r="D147">
        <f t="shared" si="11"/>
        <v>2.288428254018442</v>
      </c>
      <c r="E147">
        <f t="shared" si="12"/>
        <v>0</v>
      </c>
      <c r="F147">
        <f t="shared" si="13"/>
        <v>1735.6049124636918</v>
      </c>
      <c r="G147">
        <f t="shared" si="14"/>
        <v>120134.96534396344</v>
      </c>
    </row>
    <row r="148" spans="1:7" ht="15.75" thickBot="1" x14ac:dyDescent="0.3">
      <c r="A148" s="1">
        <v>146</v>
      </c>
      <c r="B148" s="2">
        <v>1402</v>
      </c>
      <c r="C148">
        <f t="shared" si="10"/>
        <v>1696.9500435284904</v>
      </c>
      <c r="D148">
        <f t="shared" si="11"/>
        <v>1.6846534139121963</v>
      </c>
      <c r="E148">
        <f t="shared" si="12"/>
        <v>7.2726984243587117E-248</v>
      </c>
      <c r="F148">
        <f t="shared" si="13"/>
        <v>1698.6346969424026</v>
      </c>
      <c r="G148">
        <f t="shared" si="14"/>
        <v>87992.143430111013</v>
      </c>
    </row>
    <row r="149" spans="1:7" ht="15.75" thickBot="1" x14ac:dyDescent="0.3">
      <c r="A149" s="1">
        <v>147</v>
      </c>
      <c r="B149" s="2">
        <v>1567</v>
      </c>
      <c r="C149">
        <f t="shared" si="10"/>
        <v>1660.5208395673899</v>
      </c>
      <c r="D149">
        <f t="shared" si="11"/>
        <v>1.2313507073914665</v>
      </c>
      <c r="E149">
        <f t="shared" si="12"/>
        <v>7.9904354206989018E-166</v>
      </c>
      <c r="F149">
        <f t="shared" si="13"/>
        <v>1661.7521902747812</v>
      </c>
      <c r="G149">
        <f t="shared" si="14"/>
        <v>8977.9775618683489</v>
      </c>
    </row>
    <row r="150" spans="1:7" ht="15.75" thickBot="1" x14ac:dyDescent="0.3">
      <c r="A150" s="1">
        <v>148</v>
      </c>
      <c r="B150" s="2">
        <v>1469</v>
      </c>
      <c r="C150">
        <f t="shared" si="10"/>
        <v>1624.0660447975633</v>
      </c>
      <c r="D150">
        <f t="shared" si="11"/>
        <v>0.89361591458491663</v>
      </c>
      <c r="E150">
        <f t="shared" si="12"/>
        <v>5.4074090488785844E-100</v>
      </c>
      <c r="F150">
        <f t="shared" si="13"/>
        <v>1624.9596607121482</v>
      </c>
      <c r="G150">
        <f t="shared" si="14"/>
        <v>24323.415769448384</v>
      </c>
    </row>
    <row r="151" spans="1:7" ht="15.75" thickBot="1" x14ac:dyDescent="0.3">
      <c r="A151" s="1">
        <v>149</v>
      </c>
      <c r="B151" s="2">
        <v>1428</v>
      </c>
      <c r="C151">
        <f t="shared" si="10"/>
        <v>1587.6220624919579</v>
      </c>
      <c r="D151">
        <f t="shared" si="11"/>
        <v>0.64389930685130592</v>
      </c>
      <c r="E151">
        <f t="shared" si="12"/>
        <v>2.2539896212318189E-50</v>
      </c>
      <c r="F151">
        <f t="shared" si="13"/>
        <v>1588.2659617988093</v>
      </c>
      <c r="G151">
        <f t="shared" si="14"/>
        <v>25685.178511297388</v>
      </c>
    </row>
    <row r="152" spans="1:7" ht="15.75" thickBot="1" x14ac:dyDescent="0.3">
      <c r="A152" s="1">
        <v>150</v>
      </c>
      <c r="B152" s="2">
        <v>1257</v>
      </c>
      <c r="C152">
        <f t="shared" si="10"/>
        <v>1551.2244720394576</v>
      </c>
      <c r="D152">
        <f t="shared" si="11"/>
        <v>0.46066259859298347</v>
      </c>
      <c r="E152">
        <f t="shared" si="12"/>
        <v>5.7870670117229187E-17</v>
      </c>
      <c r="F152">
        <f t="shared" si="13"/>
        <v>1551.6851346380506</v>
      </c>
      <c r="G152">
        <f t="shared" si="14"/>
        <v>86839.328576646018</v>
      </c>
    </row>
    <row r="153" spans="1:7" ht="15.75" thickBot="1" x14ac:dyDescent="0.3">
      <c r="A153" s="1">
        <v>151</v>
      </c>
      <c r="B153" s="2">
        <v>1521</v>
      </c>
      <c r="C153">
        <f t="shared" si="10"/>
        <v>1514.9079774969798</v>
      </c>
      <c r="D153">
        <f t="shared" si="11"/>
        <v>0.32722455157172886</v>
      </c>
      <c r="E153">
        <f t="shared" si="12"/>
        <v>9.1518527023487497</v>
      </c>
      <c r="F153">
        <f t="shared" si="13"/>
        <v>1524.3870547509005</v>
      </c>
      <c r="G153">
        <f t="shared" si="14"/>
        <v>11.472139885597384</v>
      </c>
    </row>
    <row r="154" spans="1:7" ht="15.75" thickBot="1" x14ac:dyDescent="0.3">
      <c r="A154" s="1">
        <v>152</v>
      </c>
      <c r="B154" s="2">
        <v>1569</v>
      </c>
      <c r="C154">
        <f t="shared" si="10"/>
        <v>1478.7063594585077</v>
      </c>
      <c r="D154">
        <f t="shared" si="11"/>
        <v>0.23078455559355104</v>
      </c>
      <c r="E154">
        <f t="shared" si="12"/>
        <v>89.146324669474239</v>
      </c>
      <c r="F154">
        <f t="shared" si="13"/>
        <v>1568.0834686835756</v>
      </c>
      <c r="G154">
        <f t="shared" si="14"/>
        <v>0.84002965398669005</v>
      </c>
    </row>
    <row r="155" spans="1:7" ht="15.75" thickBot="1" x14ac:dyDescent="0.3">
      <c r="A155" s="1">
        <v>153</v>
      </c>
      <c r="B155" s="2">
        <v>1482</v>
      </c>
      <c r="C155">
        <f t="shared" si="10"/>
        <v>1442.6524303068768</v>
      </c>
      <c r="D155">
        <f t="shared" si="11"/>
        <v>0.16160899709168963</v>
      </c>
      <c r="E155">
        <f t="shared" si="12"/>
        <v>5.3486203800049114E-14</v>
      </c>
      <c r="F155">
        <f t="shared" si="13"/>
        <v>1442.8140393039685</v>
      </c>
      <c r="G155">
        <f t="shared" si="14"/>
        <v>1535.5395156709289</v>
      </c>
    </row>
    <row r="156" spans="1:7" ht="15.75" thickBot="1" x14ac:dyDescent="0.3">
      <c r="A156" s="1">
        <v>154</v>
      </c>
      <c r="B156" s="2">
        <v>1383</v>
      </c>
      <c r="C156">
        <f t="shared" si="10"/>
        <v>1406.7779929009926</v>
      </c>
      <c r="D156">
        <f t="shared" si="11"/>
        <v>0.11236272444891819</v>
      </c>
      <c r="E156">
        <f t="shared" si="12"/>
        <v>1.976623788394023E-45</v>
      </c>
      <c r="F156">
        <f t="shared" si="13"/>
        <v>1406.8903556254415</v>
      </c>
      <c r="G156">
        <f t="shared" si="14"/>
        <v>570.74909191006645</v>
      </c>
    </row>
    <row r="157" spans="1:7" ht="15.75" thickBot="1" x14ac:dyDescent="0.3">
      <c r="A157" s="1">
        <v>155</v>
      </c>
      <c r="B157" s="2">
        <v>1413</v>
      </c>
      <c r="C157">
        <f t="shared" si="10"/>
        <v>1371.1138027380828</v>
      </c>
      <c r="D157">
        <f t="shared" si="11"/>
        <v>7.7566986506380581E-2</v>
      </c>
      <c r="E157">
        <f t="shared" si="12"/>
        <v>4.4993540791431757E-93</v>
      </c>
      <c r="F157">
        <f t="shared" si="13"/>
        <v>1371.1913697245891</v>
      </c>
      <c r="G157">
        <f t="shared" si="14"/>
        <v>1747.9615655060054</v>
      </c>
    </row>
    <row r="158" spans="1:7" ht="15.75" thickBot="1" x14ac:dyDescent="0.3">
      <c r="A158" s="1">
        <v>156</v>
      </c>
      <c r="B158" s="2">
        <v>1227</v>
      </c>
      <c r="C158">
        <f t="shared" si="10"/>
        <v>1335.6895336177213</v>
      </c>
      <c r="D158">
        <f t="shared" si="11"/>
        <v>5.3165451975188162E-2</v>
      </c>
      <c r="E158">
        <f t="shared" si="12"/>
        <v>6.3084147172982003E-157</v>
      </c>
      <c r="F158">
        <f t="shared" si="13"/>
        <v>1335.7426990696965</v>
      </c>
      <c r="G158">
        <f t="shared" si="14"/>
        <v>11824.974600962578</v>
      </c>
    </row>
    <row r="159" spans="1:7" ht="15.75" thickBot="1" x14ac:dyDescent="0.3">
      <c r="A159" s="1">
        <v>157</v>
      </c>
      <c r="B159" s="2">
        <v>1372</v>
      </c>
      <c r="C159">
        <f t="shared" si="10"/>
        <v>1300.5337468216433</v>
      </c>
      <c r="D159">
        <f t="shared" si="11"/>
        <v>3.6180955657744644E-2</v>
      </c>
      <c r="E159">
        <f t="shared" si="12"/>
        <v>5.4479637835661672E-237</v>
      </c>
      <c r="F159">
        <f t="shared" si="13"/>
        <v>1300.569927777301</v>
      </c>
      <c r="G159">
        <f t="shared" si="14"/>
        <v>5102.255217739993</v>
      </c>
    </row>
    <row r="160" spans="1:7" ht="15.75" thickBot="1" x14ac:dyDescent="0.3">
      <c r="A160" s="1">
        <v>158</v>
      </c>
      <c r="B160" s="2">
        <v>1409</v>
      </c>
      <c r="C160">
        <f t="shared" si="10"/>
        <v>1265.6738638109698</v>
      </c>
      <c r="D160">
        <f t="shared" si="11"/>
        <v>2.4447164224024584E-2</v>
      </c>
      <c r="E160">
        <f t="shared" si="12"/>
        <v>0</v>
      </c>
      <c r="F160">
        <f t="shared" si="13"/>
        <v>1265.6983109751939</v>
      </c>
      <c r="G160">
        <f t="shared" si="14"/>
        <v>20535.374077362245</v>
      </c>
    </row>
    <row r="161" spans="1:7" ht="15.75" thickBot="1" x14ac:dyDescent="0.3">
      <c r="A161" s="1">
        <v>159</v>
      </c>
      <c r="B161" s="2">
        <v>1363</v>
      </c>
      <c r="C161">
        <f t="shared" si="10"/>
        <v>1231.1361424303263</v>
      </c>
      <c r="D161">
        <f t="shared" si="11"/>
        <v>1.6401171828817413E-2</v>
      </c>
      <c r="E161">
        <f t="shared" si="12"/>
        <v>0</v>
      </c>
      <c r="F161">
        <f t="shared" si="13"/>
        <v>1231.1525436021552</v>
      </c>
      <c r="G161">
        <f t="shared" si="14"/>
        <v>17383.75175858158</v>
      </c>
    </row>
    <row r="162" spans="1:7" ht="15.75" thickBot="1" x14ac:dyDescent="0.3">
      <c r="A162" s="1">
        <v>160</v>
      </c>
      <c r="B162" s="2">
        <v>1287</v>
      </c>
      <c r="C162">
        <f t="shared" si="10"/>
        <v>1196.9456565965888</v>
      </c>
      <c r="D162">
        <f t="shared" si="11"/>
        <v>1.0924943504426536E-2</v>
      </c>
      <c r="E162">
        <f t="shared" si="12"/>
        <v>0</v>
      </c>
      <c r="F162">
        <f t="shared" si="13"/>
        <v>1196.9565815400933</v>
      </c>
      <c r="G162">
        <f t="shared" si="14"/>
        <v>8107.81720794586</v>
      </c>
    </row>
    <row r="163" spans="1:7" ht="15.75" thickBot="1" x14ac:dyDescent="0.3">
      <c r="A163" s="1">
        <v>161</v>
      </c>
      <c r="B163" s="2">
        <v>1213</v>
      </c>
      <c r="C163">
        <f t="shared" si="10"/>
        <v>1163.1262794386093</v>
      </c>
      <c r="D163">
        <f t="shared" si="11"/>
        <v>7.2253926606792159E-3</v>
      </c>
      <c r="E163">
        <f t="shared" si="12"/>
        <v>0</v>
      </c>
      <c r="F163">
        <f t="shared" si="13"/>
        <v>1163.1335048312701</v>
      </c>
      <c r="G163">
        <f t="shared" si="14"/>
        <v>2486.6673404129624</v>
      </c>
    </row>
    <row r="164" spans="1:7" ht="15.75" thickBot="1" x14ac:dyDescent="0.3">
      <c r="A164" s="1">
        <v>162</v>
      </c>
      <c r="B164" s="2">
        <v>1184</v>
      </c>
      <c r="C164">
        <f t="shared" si="10"/>
        <v>1129.7006698433645</v>
      </c>
      <c r="D164">
        <f t="shared" si="11"/>
        <v>4.7446222371551588E-3</v>
      </c>
      <c r="E164">
        <f t="shared" si="12"/>
        <v>0</v>
      </c>
      <c r="F164">
        <f t="shared" si="13"/>
        <v>1129.7054144656017</v>
      </c>
      <c r="G164">
        <f t="shared" si="14"/>
        <v>2947.9020183520893</v>
      </c>
    </row>
    <row r="165" spans="1:7" ht="15.75" thickBot="1" x14ac:dyDescent="0.3">
      <c r="A165" s="1">
        <v>163</v>
      </c>
      <c r="B165" s="2">
        <v>1109</v>
      </c>
      <c r="C165">
        <f t="shared" si="10"/>
        <v>1096.6902623534863</v>
      </c>
      <c r="D165">
        <f t="shared" si="11"/>
        <v>3.0934261958702083E-3</v>
      </c>
      <c r="E165">
        <f t="shared" si="12"/>
        <v>0</v>
      </c>
      <c r="F165">
        <f t="shared" si="13"/>
        <v>1096.6933557796822</v>
      </c>
      <c r="G165">
        <f t="shared" si="14"/>
        <v>151.45349196548204</v>
      </c>
    </row>
    <row r="166" spans="1:7" ht="15.75" thickBot="1" x14ac:dyDescent="0.3">
      <c r="A166" s="1">
        <v>164</v>
      </c>
      <c r="B166" s="2">
        <v>1175</v>
      </c>
      <c r="C166">
        <f t="shared" si="10"/>
        <v>1064.1152603512103</v>
      </c>
      <c r="D166">
        <f t="shared" si="11"/>
        <v>2.002515150049837E-3</v>
      </c>
      <c r="E166">
        <f t="shared" si="12"/>
        <v>0</v>
      </c>
      <c r="F166">
        <f t="shared" si="13"/>
        <v>1064.1172628663603</v>
      </c>
      <c r="G166">
        <f t="shared" si="14"/>
        <v>12294.981394247839</v>
      </c>
    </row>
    <row r="167" spans="1:7" ht="15.75" thickBot="1" x14ac:dyDescent="0.3">
      <c r="A167" s="1">
        <v>165</v>
      </c>
      <c r="B167" s="2">
        <v>1114</v>
      </c>
      <c r="C167">
        <f t="shared" si="10"/>
        <v>1031.9946324543407</v>
      </c>
      <c r="D167">
        <f t="shared" si="11"/>
        <v>1.2870926033245579E-3</v>
      </c>
      <c r="E167">
        <f t="shared" si="12"/>
        <v>0</v>
      </c>
      <c r="F167">
        <f t="shared" si="13"/>
        <v>1031.9959195469442</v>
      </c>
      <c r="G167">
        <f t="shared" si="14"/>
        <v>6724.669210951256</v>
      </c>
    </row>
    <row r="168" spans="1:7" ht="15.75" thickBot="1" x14ac:dyDescent="0.3">
      <c r="A168" s="1">
        <v>166</v>
      </c>
      <c r="B168" s="2">
        <v>1068</v>
      </c>
      <c r="C168">
        <f t="shared" si="10"/>
        <v>1000.3461120409889</v>
      </c>
      <c r="D168">
        <f t="shared" si="11"/>
        <v>8.2137543680975964E-4</v>
      </c>
      <c r="E168">
        <f t="shared" si="12"/>
        <v>0</v>
      </c>
      <c r="F168">
        <f t="shared" si="13"/>
        <v>1000.3469334164257</v>
      </c>
      <c r="G168">
        <f t="shared" si="14"/>
        <v>4576.9374181615358</v>
      </c>
    </row>
    <row r="169" spans="1:7" ht="15.75" thickBot="1" x14ac:dyDescent="0.3">
      <c r="A169" s="1">
        <v>167</v>
      </c>
      <c r="B169" s="2">
        <v>1019</v>
      </c>
      <c r="C169">
        <f t="shared" si="10"/>
        <v>969.18619981156985</v>
      </c>
      <c r="D169">
        <f t="shared" si="11"/>
        <v>5.2044106915200808E-4</v>
      </c>
      <c r="E169">
        <f t="shared" si="12"/>
        <v>0</v>
      </c>
      <c r="F169">
        <f t="shared" si="13"/>
        <v>969.18672025263902</v>
      </c>
      <c r="G169">
        <f t="shared" si="14"/>
        <v>2481.3628391888437</v>
      </c>
    </row>
    <row r="170" spans="1:7" ht="15.75" thickBot="1" x14ac:dyDescent="0.3">
      <c r="A170" s="1">
        <v>168</v>
      </c>
      <c r="B170" s="2">
        <v>1069</v>
      </c>
      <c r="C170">
        <f t="shared" si="10"/>
        <v>938.53016928887428</v>
      </c>
      <c r="D170">
        <f t="shared" si="11"/>
        <v>3.2741558059422781E-4</v>
      </c>
      <c r="E170">
        <f t="shared" si="12"/>
        <v>0</v>
      </c>
      <c r="F170">
        <f t="shared" si="13"/>
        <v>938.53049670445489</v>
      </c>
      <c r="G170">
        <f t="shared" si="14"/>
        <v>17022.291290186255</v>
      </c>
    </row>
    <row r="171" spans="1:7" ht="15.75" thickBot="1" x14ac:dyDescent="0.3">
      <c r="A171" s="1">
        <v>169</v>
      </c>
      <c r="B171" s="2">
        <v>987</v>
      </c>
      <c r="C171">
        <f t="shared" si="10"/>
        <v>908.39207514999214</v>
      </c>
      <c r="D171">
        <f t="shared" si="11"/>
        <v>2.0451494820311619E-4</v>
      </c>
      <c r="E171">
        <f t="shared" si="12"/>
        <v>0</v>
      </c>
      <c r="F171">
        <f t="shared" si="13"/>
        <v>908.39227966494036</v>
      </c>
      <c r="G171">
        <f t="shared" si="14"/>
        <v>6179.1736962749483</v>
      </c>
    </row>
    <row r="172" spans="1:7" ht="15.75" thickBot="1" x14ac:dyDescent="0.3">
      <c r="A172" s="1">
        <v>170</v>
      </c>
      <c r="B172" s="2">
        <v>910</v>
      </c>
      <c r="C172">
        <f t="shared" si="10"/>
        <v>878.78476427744863</v>
      </c>
      <c r="D172">
        <f t="shared" si="11"/>
        <v>1.2683780083623997E-4</v>
      </c>
      <c r="E172">
        <f t="shared" si="12"/>
        <v>0</v>
      </c>
      <c r="F172">
        <f t="shared" si="13"/>
        <v>878.78489111524948</v>
      </c>
      <c r="G172">
        <f t="shared" si="14"/>
        <v>974.38302268683094</v>
      </c>
    </row>
    <row r="173" spans="1:7" ht="15.75" thickBot="1" x14ac:dyDescent="0.3">
      <c r="A173" s="1">
        <v>171</v>
      </c>
      <c r="B173" s="2">
        <v>951</v>
      </c>
      <c r="C173">
        <f t="shared" si="10"/>
        <v>849.71988941113341</v>
      </c>
      <c r="D173">
        <f t="shared" si="11"/>
        <v>7.8103461673759478E-5</v>
      </c>
      <c r="E173">
        <f t="shared" si="12"/>
        <v>0</v>
      </c>
      <c r="F173">
        <f t="shared" si="13"/>
        <v>849.71996751459506</v>
      </c>
      <c r="G173">
        <f t="shared" si="14"/>
        <v>10257.64498024468</v>
      </c>
    </row>
    <row r="174" spans="1:7" ht="15.75" thickBot="1" x14ac:dyDescent="0.3">
      <c r="A174" s="1">
        <v>172</v>
      </c>
      <c r="B174" s="2">
        <v>898</v>
      </c>
      <c r="C174">
        <f t="shared" si="10"/>
        <v>821.20792527748938</v>
      </c>
      <c r="D174">
        <f t="shared" si="11"/>
        <v>4.7751805288109136E-5</v>
      </c>
      <c r="E174">
        <f t="shared" si="12"/>
        <v>0</v>
      </c>
      <c r="F174">
        <f t="shared" si="13"/>
        <v>821.20797302929464</v>
      </c>
      <c r="G174">
        <f t="shared" si="14"/>
        <v>5897.0154062695401</v>
      </c>
    </row>
    <row r="175" spans="1:7" ht="15.75" thickBot="1" x14ac:dyDescent="0.3">
      <c r="A175" s="1">
        <v>173</v>
      </c>
      <c r="B175" s="2">
        <v>816</v>
      </c>
      <c r="C175">
        <f t="shared" si="10"/>
        <v>793.25818706793314</v>
      </c>
      <c r="D175">
        <f t="shared" si="11"/>
        <v>2.898726492132425E-5</v>
      </c>
      <c r="E175">
        <f t="shared" si="12"/>
        <v>0</v>
      </c>
      <c r="F175">
        <f t="shared" si="13"/>
        <v>793.25821605519809</v>
      </c>
      <c r="G175">
        <f t="shared" si="14"/>
        <v>517.18873699204994</v>
      </c>
    </row>
    <row r="176" spans="1:7" ht="15.75" thickBot="1" x14ac:dyDescent="0.3">
      <c r="A176" s="1">
        <v>174</v>
      </c>
      <c r="B176" s="2">
        <v>833</v>
      </c>
      <c r="C176">
        <f t="shared" si="10"/>
        <v>765.87885113465711</v>
      </c>
      <c r="D176">
        <f t="shared" si="11"/>
        <v>1.7471195235603508E-5</v>
      </c>
      <c r="E176">
        <f t="shared" si="12"/>
        <v>0</v>
      </c>
      <c r="F176">
        <f t="shared" si="13"/>
        <v>765.8788686058524</v>
      </c>
      <c r="G176">
        <f t="shared" si="14"/>
        <v>4505.2462796304262</v>
      </c>
    </row>
    <row r="177" spans="1:7" ht="15.75" thickBot="1" x14ac:dyDescent="0.3">
      <c r="A177" s="1">
        <v>175</v>
      </c>
      <c r="B177" s="2">
        <v>822</v>
      </c>
      <c r="C177">
        <f t="shared" si="10"/>
        <v>739.07697776876194</v>
      </c>
      <c r="D177">
        <f t="shared" si="11"/>
        <v>1.0455286225658528E-5</v>
      </c>
      <c r="E177">
        <f t="shared" si="12"/>
        <v>0</v>
      </c>
      <c r="F177">
        <f t="shared" si="13"/>
        <v>739.07698822404814</v>
      </c>
      <c r="G177">
        <f t="shared" si="14"/>
        <v>6876.225881994651</v>
      </c>
    </row>
    <row r="178" spans="1:7" ht="15.75" thickBot="1" x14ac:dyDescent="0.3">
      <c r="A178" s="1">
        <v>176</v>
      </c>
      <c r="B178" s="2">
        <v>791</v>
      </c>
      <c r="C178">
        <f t="shared" si="10"/>
        <v>712.85853592312071</v>
      </c>
      <c r="D178">
        <f t="shared" si="11"/>
        <v>6.2122248850956562E-6</v>
      </c>
      <c r="E178">
        <f t="shared" si="12"/>
        <v>0</v>
      </c>
      <c r="F178">
        <f t="shared" si="13"/>
        <v>712.8585421353456</v>
      </c>
      <c r="G178">
        <f t="shared" si="14"/>
        <v>6106.0874372135586</v>
      </c>
    </row>
    <row r="179" spans="1:7" ht="15.75" thickBot="1" x14ac:dyDescent="0.3">
      <c r="A179" s="1">
        <v>177</v>
      </c>
      <c r="B179" s="2">
        <v>756</v>
      </c>
      <c r="C179">
        <f t="shared" si="10"/>
        <v>687.22842974043499</v>
      </c>
      <c r="D179">
        <f t="shared" si="11"/>
        <v>3.6648511810145801E-6</v>
      </c>
      <c r="E179">
        <f t="shared" si="12"/>
        <v>0</v>
      </c>
      <c r="F179">
        <f t="shared" si="13"/>
        <v>687.22843340528618</v>
      </c>
      <c r="G179">
        <f t="shared" si="14"/>
        <v>4729.5283718911578</v>
      </c>
    </row>
    <row r="180" spans="1:7" ht="15.75" thickBot="1" x14ac:dyDescent="0.3">
      <c r="A180" s="1">
        <v>178</v>
      </c>
      <c r="B180" s="2">
        <v>768</v>
      </c>
      <c r="C180">
        <f t="shared" si="10"/>
        <v>662.19052674563068</v>
      </c>
      <c r="D180">
        <f t="shared" si="11"/>
        <v>2.1466609266990305E-6</v>
      </c>
      <c r="E180">
        <f t="shared" si="12"/>
        <v>0</v>
      </c>
      <c r="F180">
        <f t="shared" si="13"/>
        <v>662.19052889229158</v>
      </c>
      <c r="G180">
        <f t="shared" si="14"/>
        <v>11195.644176092983</v>
      </c>
    </row>
    <row r="181" spans="1:7" ht="15.75" thickBot="1" x14ac:dyDescent="0.3">
      <c r="A181" s="1">
        <v>179</v>
      </c>
      <c r="B181" s="2">
        <v>781</v>
      </c>
      <c r="C181">
        <f t="shared" si="10"/>
        <v>637.74768756100798</v>
      </c>
      <c r="D181">
        <f t="shared" si="11"/>
        <v>1.2484423469391629E-6</v>
      </c>
      <c r="E181">
        <f t="shared" si="12"/>
        <v>0</v>
      </c>
      <c r="F181">
        <f t="shared" si="13"/>
        <v>637.74768880945032</v>
      </c>
      <c r="G181">
        <f t="shared" si="14"/>
        <v>20521.224661434084</v>
      </c>
    </row>
    <row r="182" spans="1:7" ht="15.75" thickBot="1" x14ac:dyDescent="0.3">
      <c r="A182" s="1">
        <v>180</v>
      </c>
      <c r="B182" s="2">
        <v>775</v>
      </c>
      <c r="C182">
        <f t="shared" si="10"/>
        <v>613.90179700242709</v>
      </c>
      <c r="D182">
        <f t="shared" si="11"/>
        <v>7.2089408822681763E-7</v>
      </c>
      <c r="E182">
        <f t="shared" si="12"/>
        <v>0</v>
      </c>
      <c r="F182">
        <f t="shared" si="13"/>
        <v>613.90179772332112</v>
      </c>
      <c r="G182">
        <f t="shared" si="14"/>
        <v>25952.630776777743</v>
      </c>
    </row>
    <row r="183" spans="1:7" ht="15.75" thickBot="1" x14ac:dyDescent="0.3">
      <c r="A183" s="1">
        <v>181</v>
      </c>
      <c r="B183" s="2">
        <v>708</v>
      </c>
      <c r="C183">
        <f t="shared" si="10"/>
        <v>590.65379641520462</v>
      </c>
      <c r="D183">
        <f t="shared" si="11"/>
        <v>4.1330662737282106E-7</v>
      </c>
      <c r="E183">
        <f t="shared" si="12"/>
        <v>0</v>
      </c>
      <c r="F183">
        <f t="shared" si="13"/>
        <v>590.6537968285113</v>
      </c>
      <c r="G183">
        <f t="shared" si="14"/>
        <v>13770.131398764304</v>
      </c>
    </row>
    <row r="184" spans="1:7" ht="15.75" thickBot="1" x14ac:dyDescent="0.3">
      <c r="A184" s="1">
        <v>182</v>
      </c>
      <c r="B184" s="2">
        <v>687</v>
      </c>
      <c r="C184">
        <f t="shared" si="10"/>
        <v>568.00371710936531</v>
      </c>
      <c r="D184">
        <f t="shared" si="11"/>
        <v>2.3527252150821458E-7</v>
      </c>
      <c r="E184">
        <f t="shared" si="12"/>
        <v>0</v>
      </c>
      <c r="F184">
        <f t="shared" si="13"/>
        <v>568.00371734463783</v>
      </c>
      <c r="G184">
        <f t="shared" si="14"/>
        <v>14160.115285794847</v>
      </c>
    </row>
    <row r="185" spans="1:7" ht="15.75" thickBot="1" x14ac:dyDescent="0.3">
      <c r="A185" s="1">
        <v>183</v>
      </c>
      <c r="B185" s="2">
        <v>643</v>
      </c>
      <c r="C185">
        <f t="shared" si="10"/>
        <v>545.95071475533803</v>
      </c>
      <c r="D185">
        <f t="shared" si="11"/>
        <v>1.3297438100106074E-7</v>
      </c>
      <c r="E185">
        <f t="shared" si="12"/>
        <v>0</v>
      </c>
      <c r="F185">
        <f t="shared" si="13"/>
        <v>545.9507148883124</v>
      </c>
      <c r="G185">
        <f t="shared" si="14"/>
        <v>9418.5637406896276</v>
      </c>
    </row>
    <row r="186" spans="1:7" ht="15.75" thickBot="1" x14ac:dyDescent="0.3">
      <c r="A186" s="1">
        <v>184</v>
      </c>
      <c r="B186" s="2">
        <v>601</v>
      </c>
      <c r="C186">
        <f t="shared" si="10"/>
        <v>524.49310460314211</v>
      </c>
      <c r="D186">
        <f t="shared" si="11"/>
        <v>7.4621277577813176E-8</v>
      </c>
      <c r="E186">
        <f t="shared" si="12"/>
        <v>0</v>
      </c>
      <c r="F186">
        <f t="shared" si="13"/>
        <v>524.49310467776343</v>
      </c>
      <c r="G186">
        <f t="shared" si="14"/>
        <v>5853.3050318476644</v>
      </c>
    </row>
    <row r="187" spans="1:7" ht="15.75" thickBot="1" x14ac:dyDescent="0.3">
      <c r="A187" s="1">
        <v>185</v>
      </c>
      <c r="B187" s="2">
        <v>607</v>
      </c>
      <c r="C187">
        <f t="shared" si="10"/>
        <v>503.62839739051924</v>
      </c>
      <c r="D187">
        <f t="shared" si="11"/>
        <v>4.1577207383927813E-8</v>
      </c>
      <c r="E187">
        <f t="shared" si="12"/>
        <v>0</v>
      </c>
      <c r="F187">
        <f t="shared" si="13"/>
        <v>503.62839743209645</v>
      </c>
      <c r="G187">
        <f t="shared" si="14"/>
        <v>10685.688217456604</v>
      </c>
    </row>
    <row r="188" spans="1:7" ht="15.75" thickBot="1" x14ac:dyDescent="0.3">
      <c r="A188" s="1">
        <v>186</v>
      </c>
      <c r="B188" s="2">
        <v>672</v>
      </c>
      <c r="C188">
        <f t="shared" si="10"/>
        <v>483.35333580829717</v>
      </c>
      <c r="D188">
        <f t="shared" si="11"/>
        <v>2.300095581855885E-8</v>
      </c>
      <c r="E188">
        <f t="shared" si="12"/>
        <v>0</v>
      </c>
      <c r="F188">
        <f t="shared" si="13"/>
        <v>483.35333583129812</v>
      </c>
      <c r="G188">
        <f t="shared" si="14"/>
        <v>35587.563901978989</v>
      </c>
    </row>
    <row r="189" spans="1:7" ht="15.75" thickBot="1" x14ac:dyDescent="0.3">
      <c r="A189" s="1">
        <v>187</v>
      </c>
      <c r="B189" s="2">
        <v>621</v>
      </c>
      <c r="C189">
        <f t="shared" si="10"/>
        <v>463.6639313945301</v>
      </c>
      <c r="D189">
        <f t="shared" si="11"/>
        <v>1.2633811254487439E-8</v>
      </c>
      <c r="E189">
        <f t="shared" si="12"/>
        <v>0</v>
      </c>
      <c r="F189">
        <f t="shared" si="13"/>
        <v>463.66393140716389</v>
      </c>
      <c r="G189">
        <f t="shared" si="14"/>
        <v>24754.638480249632</v>
      </c>
    </row>
    <row r="190" spans="1:7" ht="15.75" thickBot="1" x14ac:dyDescent="0.3">
      <c r="A190" s="1">
        <v>188</v>
      </c>
      <c r="B190" s="2">
        <v>593</v>
      </c>
      <c r="C190">
        <f t="shared" si="10"/>
        <v>444.55550173256165</v>
      </c>
      <c r="D190">
        <f t="shared" si="11"/>
        <v>6.8900253146497034E-9</v>
      </c>
      <c r="E190">
        <f t="shared" si="12"/>
        <v>0</v>
      </c>
      <c r="F190">
        <f t="shared" si="13"/>
        <v>444.5555017394517</v>
      </c>
      <c r="G190">
        <f t="shared" si="14"/>
        <v>22035.769063825926</v>
      </c>
    </row>
    <row r="191" spans="1:7" ht="15.75" thickBot="1" x14ac:dyDescent="0.3">
      <c r="A191" s="1">
        <v>189</v>
      </c>
      <c r="B191" s="2">
        <v>576</v>
      </c>
      <c r="C191">
        <f t="shared" si="10"/>
        <v>426.0227078321289</v>
      </c>
      <c r="D191">
        <f t="shared" si="11"/>
        <v>3.7308276203276477E-9</v>
      </c>
      <c r="E191">
        <f t="shared" si="12"/>
        <v>0</v>
      </c>
      <c r="F191">
        <f t="shared" si="13"/>
        <v>426.02270783585971</v>
      </c>
      <c r="G191">
        <f t="shared" si="14"/>
        <v>22493.188164887899</v>
      </c>
    </row>
    <row r="192" spans="1:7" ht="15.75" thickBot="1" x14ac:dyDescent="0.3">
      <c r="A192" s="1">
        <v>190</v>
      </c>
      <c r="B192" s="2">
        <v>551</v>
      </c>
      <c r="C192">
        <f t="shared" si="10"/>
        <v>408.05959157688545</v>
      </c>
      <c r="D192">
        <f t="shared" si="11"/>
        <v>2.0057993286782447E-9</v>
      </c>
      <c r="E192">
        <f t="shared" si="12"/>
        <v>0</v>
      </c>
      <c r="F192">
        <f t="shared" si="13"/>
        <v>408.05959157889123</v>
      </c>
      <c r="G192">
        <f t="shared" si="14"/>
        <v>20431.960359593384</v>
      </c>
    </row>
    <row r="193" spans="1:7" ht="15.75" thickBot="1" x14ac:dyDescent="0.3">
      <c r="A193" s="1">
        <v>191</v>
      </c>
      <c r="B193" s="2">
        <v>483</v>
      </c>
      <c r="C193">
        <f t="shared" si="10"/>
        <v>390.65961312628065</v>
      </c>
      <c r="D193">
        <f t="shared" si="11"/>
        <v>1.0706997777115307E-9</v>
      </c>
      <c r="E193">
        <f t="shared" si="12"/>
        <v>0</v>
      </c>
      <c r="F193">
        <f t="shared" si="13"/>
        <v>390.65961312735135</v>
      </c>
      <c r="G193">
        <f t="shared" si="14"/>
        <v>8526.7470477904226</v>
      </c>
    </row>
    <row r="194" spans="1:7" ht="15.75" thickBot="1" x14ac:dyDescent="0.3">
      <c r="A194" s="1">
        <v>192</v>
      </c>
      <c r="B194" s="2">
        <v>492</v>
      </c>
      <c r="C194">
        <f t="shared" si="10"/>
        <v>373.81568816452506</v>
      </c>
      <c r="D194">
        <f t="shared" si="11"/>
        <v>5.6747387946457914E-10</v>
      </c>
      <c r="E194">
        <f t="shared" si="12"/>
        <v>0</v>
      </c>
      <c r="F194">
        <f t="shared" si="13"/>
        <v>373.81568816509252</v>
      </c>
      <c r="G194">
        <f t="shared" si="14"/>
        <v>13967.53156389065</v>
      </c>
    </row>
    <row r="195" spans="1:7" ht="15.75" thickBot="1" x14ac:dyDescent="0.3">
      <c r="A195" s="1">
        <v>193</v>
      </c>
      <c r="B195" s="2">
        <v>552</v>
      </c>
      <c r="C195">
        <f t="shared" si="10"/>
        <v>357.5202248943948</v>
      </c>
      <c r="D195">
        <f t="shared" si="11"/>
        <v>2.9862211840797431E-10</v>
      </c>
      <c r="E195">
        <f t="shared" si="12"/>
        <v>0</v>
      </c>
      <c r="F195">
        <f t="shared" si="13"/>
        <v>357.5202248946934</v>
      </c>
      <c r="G195">
        <f t="shared" si="14"/>
        <v>37822.382925010636</v>
      </c>
    </row>
    <row r="196" spans="1:7" ht="15.75" thickBot="1" x14ac:dyDescent="0.3">
      <c r="A196" s="1">
        <v>194</v>
      </c>
      <c r="B196" s="2">
        <v>561</v>
      </c>
      <c r="C196">
        <f t="shared" ref="C196:C211" si="15">$J$2*(EXP(-((A196-$J$3)^2)/(2*$J$4^2)))</f>
        <v>341.76516067882295</v>
      </c>
      <c r="D196">
        <f t="shared" ref="D196:D211" si="16">$K$2*(EXP(-((A196-$K$3)^2)/(2*$K$4^2)))</f>
        <v>1.5602565002761626E-10</v>
      </c>
      <c r="E196">
        <f t="shared" ref="E196:E211" si="17">$L$2*(EXP(-((A196-$L$3)^2)/(2*$L$4^2)))</f>
        <v>0</v>
      </c>
      <c r="F196">
        <f t="shared" ref="F196:F211" si="18">SUM(C196:E196)</f>
        <v>341.76516067897899</v>
      </c>
      <c r="G196">
        <f t="shared" ref="G196:G211" si="19">(B196-F196)^2</f>
        <v>48063.914772113902</v>
      </c>
    </row>
    <row r="197" spans="1:7" ht="15.75" thickBot="1" x14ac:dyDescent="0.3">
      <c r="A197" s="1">
        <v>195</v>
      </c>
      <c r="B197" s="2">
        <v>498</v>
      </c>
      <c r="C197">
        <f t="shared" si="15"/>
        <v>326.54199823859346</v>
      </c>
      <c r="D197">
        <f t="shared" si="16"/>
        <v>8.0940887450357536E-11</v>
      </c>
      <c r="E197">
        <f t="shared" si="17"/>
        <v>0</v>
      </c>
      <c r="F197">
        <f t="shared" si="18"/>
        <v>326.54199823867441</v>
      </c>
      <c r="G197">
        <f t="shared" si="19"/>
        <v>29397.846367986731</v>
      </c>
    </row>
    <row r="198" spans="1:7" ht="15.75" thickBot="1" x14ac:dyDescent="0.3">
      <c r="A198" s="1">
        <v>196</v>
      </c>
      <c r="B198" s="2">
        <v>472</v>
      </c>
      <c r="C198">
        <f t="shared" si="15"/>
        <v>311.84184131992987</v>
      </c>
      <c r="D198">
        <f t="shared" si="16"/>
        <v>4.1690572168752484E-11</v>
      </c>
      <c r="E198">
        <f t="shared" si="17"/>
        <v>0</v>
      </c>
      <c r="F198">
        <f t="shared" si="18"/>
        <v>311.84184131997154</v>
      </c>
      <c r="G198">
        <f t="shared" si="19"/>
        <v>25650.635791777178</v>
      </c>
    </row>
    <row r="199" spans="1:7" ht="15.75" thickBot="1" x14ac:dyDescent="0.3">
      <c r="A199" s="1">
        <v>197</v>
      </c>
      <c r="B199" s="2">
        <v>461</v>
      </c>
      <c r="C199">
        <f t="shared" si="15"/>
        <v>297.6554297513556</v>
      </c>
      <c r="D199">
        <f t="shared" si="16"/>
        <v>2.1320907294440921E-11</v>
      </c>
      <c r="E199">
        <f t="shared" si="17"/>
        <v>0</v>
      </c>
      <c r="F199">
        <f t="shared" si="18"/>
        <v>297.65542975137691</v>
      </c>
      <c r="G199">
        <f t="shared" si="19"/>
        <v>26681.448629707364</v>
      </c>
    </row>
    <row r="200" spans="1:7" ht="15.75" thickBot="1" x14ac:dyDescent="0.3">
      <c r="A200" s="1">
        <v>198</v>
      </c>
      <c r="B200" s="2">
        <v>403</v>
      </c>
      <c r="C200">
        <f t="shared" si="15"/>
        <v>283.97317381484874</v>
      </c>
      <c r="D200">
        <f t="shared" si="16"/>
        <v>1.0826085201742645E-11</v>
      </c>
      <c r="E200">
        <f t="shared" si="17"/>
        <v>0</v>
      </c>
      <c r="F200">
        <f t="shared" si="18"/>
        <v>283.97317381485954</v>
      </c>
      <c r="G200">
        <f t="shared" si="19"/>
        <v>14167.38535170764</v>
      </c>
    </row>
    <row r="201" spans="1:7" ht="15.75" thickBot="1" x14ac:dyDescent="0.3">
      <c r="A201" s="1">
        <v>199</v>
      </c>
      <c r="B201" s="2">
        <v>455</v>
      </c>
      <c r="C201">
        <f t="shared" si="15"/>
        <v>270.78518786200391</v>
      </c>
      <c r="D201">
        <f t="shared" si="16"/>
        <v>5.4580201180589432E-12</v>
      </c>
      <c r="E201">
        <f t="shared" si="17"/>
        <v>0</v>
      </c>
      <c r="F201">
        <f t="shared" si="18"/>
        <v>270.78518786200937</v>
      </c>
      <c r="G201">
        <f t="shared" si="19"/>
        <v>33935.097011035185</v>
      </c>
    </row>
    <row r="202" spans="1:7" ht="15.75" thickBot="1" x14ac:dyDescent="0.3">
      <c r="A202" s="1">
        <v>200</v>
      </c>
      <c r="B202" s="2">
        <v>539</v>
      </c>
      <c r="C202">
        <f t="shared" si="15"/>
        <v>258.08132311160921</v>
      </c>
      <c r="D202">
        <f t="shared" si="16"/>
        <v>2.7321010370546103E-12</v>
      </c>
      <c r="E202">
        <f t="shared" si="17"/>
        <v>0</v>
      </c>
      <c r="F202">
        <f t="shared" si="18"/>
        <v>258.08132311161194</v>
      </c>
      <c r="G202">
        <f t="shared" si="19"/>
        <v>78915.303024722569</v>
      </c>
    </row>
    <row r="203" spans="1:7" ht="15.75" thickBot="1" x14ac:dyDescent="0.3">
      <c r="A203" s="1">
        <v>201</v>
      </c>
      <c r="B203" s="2">
        <v>418</v>
      </c>
      <c r="C203">
        <f t="shared" si="15"/>
        <v>245.85119957074292</v>
      </c>
      <c r="D203">
        <f t="shared" si="16"/>
        <v>1.3578641199779995E-12</v>
      </c>
      <c r="E203">
        <f t="shared" si="17"/>
        <v>0</v>
      </c>
      <c r="F203">
        <f t="shared" si="18"/>
        <v>245.85119957074428</v>
      </c>
      <c r="G203">
        <f t="shared" si="19"/>
        <v>29635.209489231711</v>
      </c>
    </row>
    <row r="204" spans="1:7" ht="15.75" thickBot="1" x14ac:dyDescent="0.3">
      <c r="A204" s="1">
        <v>202</v>
      </c>
      <c r="B204" s="2">
        <v>492</v>
      </c>
      <c r="C204">
        <f t="shared" si="15"/>
        <v>234.08423702713935</v>
      </c>
      <c r="D204">
        <f t="shared" si="16"/>
        <v>6.7006016799197537E-13</v>
      </c>
      <c r="E204">
        <f t="shared" si="17"/>
        <v>0</v>
      </c>
      <c r="F204">
        <f t="shared" si="18"/>
        <v>234.08423702714003</v>
      </c>
      <c r="G204">
        <f t="shared" si="19"/>
        <v>66520.540789872481</v>
      </c>
    </row>
    <row r="205" spans="1:7" ht="15.75" thickBot="1" x14ac:dyDescent="0.3">
      <c r="A205" s="1">
        <v>203</v>
      </c>
      <c r="B205" s="2">
        <v>481</v>
      </c>
      <c r="C205">
        <f t="shared" si="15"/>
        <v>222.7696850661697</v>
      </c>
      <c r="D205">
        <f t="shared" si="16"/>
        <v>3.2829874580965933E-13</v>
      </c>
      <c r="E205">
        <f t="shared" si="17"/>
        <v>0</v>
      </c>
      <c r="F205">
        <f t="shared" si="18"/>
        <v>222.76968506617004</v>
      </c>
      <c r="G205">
        <f t="shared" si="19"/>
        <v>66682.895550825007</v>
      </c>
    </row>
    <row r="206" spans="1:7" ht="15.75" thickBot="1" x14ac:dyDescent="0.3">
      <c r="A206" s="1">
        <v>204</v>
      </c>
      <c r="B206" s="2">
        <v>419</v>
      </c>
      <c r="C206">
        <f t="shared" si="15"/>
        <v>211.89665207129178</v>
      </c>
      <c r="D206">
        <f t="shared" si="16"/>
        <v>1.5970649476645778E-13</v>
      </c>
      <c r="E206">
        <f t="shared" si="17"/>
        <v>0</v>
      </c>
      <c r="F206">
        <f t="shared" si="18"/>
        <v>211.89665207129195</v>
      </c>
      <c r="G206">
        <f t="shared" si="19"/>
        <v>42891.796723279498</v>
      </c>
    </row>
    <row r="207" spans="1:7" ht="15.75" thickBot="1" x14ac:dyDescent="0.3">
      <c r="A207" s="1">
        <v>205</v>
      </c>
      <c r="B207" s="2">
        <v>390</v>
      </c>
      <c r="C207">
        <f t="shared" si="15"/>
        <v>201.45413317223554</v>
      </c>
      <c r="D207">
        <f t="shared" si="16"/>
        <v>7.7138975173338882E-14</v>
      </c>
      <c r="E207">
        <f t="shared" si="17"/>
        <v>0</v>
      </c>
      <c r="F207">
        <f t="shared" si="18"/>
        <v>201.45413317223563</v>
      </c>
      <c r="G207">
        <f t="shared" si="19"/>
        <v>35549.543897833057</v>
      </c>
    </row>
    <row r="208" spans="1:7" ht="15.75" thickBot="1" x14ac:dyDescent="0.3">
      <c r="A208" s="1">
        <v>206</v>
      </c>
      <c r="B208" s="2">
        <v>379</v>
      </c>
      <c r="C208">
        <f t="shared" si="15"/>
        <v>191.43103711047814</v>
      </c>
      <c r="D208">
        <f t="shared" si="16"/>
        <v>3.6993300832084899E-14</v>
      </c>
      <c r="E208">
        <f t="shared" si="17"/>
        <v>0</v>
      </c>
      <c r="F208">
        <f t="shared" si="18"/>
        <v>191.43103711047817</v>
      </c>
      <c r="G208">
        <f t="shared" si="19"/>
        <v>35182.115839450817</v>
      </c>
    </row>
    <row r="209" spans="1:7" ht="15.75" thickBot="1" x14ac:dyDescent="0.3">
      <c r="A209" s="1">
        <v>207</v>
      </c>
      <c r="B209" s="2">
        <v>477</v>
      </c>
      <c r="C209">
        <f t="shared" si="15"/>
        <v>181.81621199671557</v>
      </c>
      <c r="D209">
        <f t="shared" si="16"/>
        <v>1.7614496603820815E-14</v>
      </c>
      <c r="E209">
        <f t="shared" si="17"/>
        <v>0</v>
      </c>
      <c r="F209">
        <f t="shared" si="18"/>
        <v>181.81621199671559</v>
      </c>
      <c r="G209">
        <f t="shared" si="19"/>
        <v>87133.468699967954</v>
      </c>
    </row>
    <row r="210" spans="1:7" ht="15.75" thickBot="1" x14ac:dyDescent="0.3">
      <c r="A210" s="1">
        <v>208</v>
      </c>
      <c r="B210" s="2">
        <v>468</v>
      </c>
      <c r="C210">
        <f t="shared" si="15"/>
        <v>172.59846994003371</v>
      </c>
      <c r="D210">
        <f t="shared" si="16"/>
        <v>8.3275130275775097E-15</v>
      </c>
      <c r="E210">
        <f t="shared" si="17"/>
        <v>0</v>
      </c>
      <c r="F210">
        <f t="shared" si="18"/>
        <v>172.59846994003371</v>
      </c>
      <c r="G210">
        <f t="shared" si="19"/>
        <v>87262.063961769149</v>
      </c>
    </row>
    <row r="211" spans="1:7" ht="15.75" thickBot="1" x14ac:dyDescent="0.3">
      <c r="A211" s="1">
        <v>209</v>
      </c>
      <c r="B211" s="2">
        <v>421</v>
      </c>
      <c r="C211">
        <f t="shared" si="15"/>
        <v>163.7666105333179</v>
      </c>
      <c r="D211">
        <f t="shared" si="16"/>
        <v>3.9089340020134265E-15</v>
      </c>
      <c r="E211">
        <f t="shared" si="17"/>
        <v>0</v>
      </c>
      <c r="F211">
        <f t="shared" si="18"/>
        <v>163.7666105333179</v>
      </c>
      <c r="G211">
        <f t="shared" si="19"/>
        <v>66169.016656517735</v>
      </c>
    </row>
    <row r="212" spans="1:7" ht="15.75" thickBot="1" x14ac:dyDescent="0.3">
      <c r="A212" t="s">
        <v>209</v>
      </c>
      <c r="C212">
        <f>STDEV(B3:B211)</f>
        <v>1224.4803883966072</v>
      </c>
    </row>
    <row r="213" spans="1:7" x14ac:dyDescent="0.25">
      <c r="A213" s="13">
        <v>210</v>
      </c>
      <c r="B213" s="14"/>
      <c r="C213">
        <f>$J$2*(EXP(-((A213-$J$3)^2)/(2*$J$4^2)))</f>
        <v>155.30944318408535</v>
      </c>
      <c r="D213">
        <f t="shared" ref="D213" si="20">$K$2*(EXP(-((A213-$K$3)^2)/(2*$K$4^2)))</f>
        <v>1.8217940848060862E-15</v>
      </c>
      <c r="E213">
        <f t="shared" ref="E213" si="21">$L$2*(EXP(-((A213-$L$3)^2)/(2*$L$4^2)))</f>
        <v>0</v>
      </c>
      <c r="F213">
        <f t="shared" ref="F213" si="22">SUM(C213:E213)</f>
        <v>155.30944318408535</v>
      </c>
    </row>
    <row r="214" spans="1:7" ht="15.75" thickBot="1" x14ac:dyDescent="0.3">
      <c r="A214" s="16">
        <v>211</v>
      </c>
      <c r="B214" s="17"/>
      <c r="C214">
        <f t="shared" ref="C214:C226" si="23">$J$2*(EXP(-((A214-$J$3)^2)/(2*$J$4^2)))</f>
        <v>147.21580828438613</v>
      </c>
      <c r="D214">
        <f t="shared" ref="D214:D226" si="24">$K$2*(EXP(-((A214-$K$3)^2)/(2*$K$4^2)))</f>
        <v>8.4302056653722725E-16</v>
      </c>
      <c r="E214">
        <f t="shared" ref="E214:E226" si="25">$L$2*(EXP(-((A214-$L$3)^2)/(2*$L$4^2)))</f>
        <v>0</v>
      </c>
      <c r="F214">
        <f t="shared" ref="F214:F226" si="26">SUM(C214:E214)</f>
        <v>147.21580828438613</v>
      </c>
    </row>
    <row r="215" spans="1:7" x14ac:dyDescent="0.25">
      <c r="A215" s="13">
        <v>212</v>
      </c>
      <c r="B215" s="17"/>
      <c r="C215">
        <f t="shared" si="23"/>
        <v>139.47459721767683</v>
      </c>
      <c r="D215">
        <f t="shared" si="24"/>
        <v>3.8732451413051236E-16</v>
      </c>
      <c r="E215">
        <f t="shared" si="25"/>
        <v>0</v>
      </c>
      <c r="F215">
        <f t="shared" si="26"/>
        <v>139.47459721767683</v>
      </c>
    </row>
    <row r="216" spans="1:7" ht="15.75" thickBot="1" x14ac:dyDescent="0.3">
      <c r="A216" s="16">
        <v>213</v>
      </c>
      <c r="B216" s="17"/>
      <c r="C216">
        <f t="shared" si="23"/>
        <v>132.07477120461644</v>
      </c>
      <c r="D216">
        <f t="shared" si="24"/>
        <v>1.7668908925723363E-16</v>
      </c>
      <c r="E216">
        <f t="shared" si="25"/>
        <v>0</v>
      </c>
      <c r="F216">
        <f>SUM(C216:E216)</f>
        <v>132.07477120461644</v>
      </c>
    </row>
    <row r="217" spans="1:7" x14ac:dyDescent="0.25">
      <c r="A217" s="13">
        <v>214</v>
      </c>
      <c r="B217" s="17"/>
      <c r="C217">
        <f t="shared" si="23"/>
        <v>125.00537899356854</v>
      </c>
      <c r="D217">
        <f t="shared" si="24"/>
        <v>8.0028082683166393E-17</v>
      </c>
      <c r="E217">
        <f t="shared" si="25"/>
        <v>0</v>
      </c>
      <c r="F217">
        <f t="shared" si="26"/>
        <v>125.00537899356854</v>
      </c>
    </row>
    <row r="218" spans="1:7" ht="15.75" thickBot="1" x14ac:dyDescent="0.3">
      <c r="A218" s="16">
        <v>215</v>
      </c>
      <c r="B218" s="17"/>
      <c r="C218">
        <f t="shared" si="23"/>
        <v>118.25557340520027</v>
      </c>
      <c r="D218">
        <f t="shared" si="24"/>
        <v>3.5989268934249412E-17</v>
      </c>
      <c r="E218">
        <f t="shared" si="25"/>
        <v>0</v>
      </c>
      <c r="F218">
        <f t="shared" si="26"/>
        <v>118.25557340520027</v>
      </c>
    </row>
    <row r="219" spans="1:7" x14ac:dyDescent="0.25">
      <c r="A219" s="13">
        <v>216</v>
      </c>
      <c r="B219" s="17"/>
      <c r="C219">
        <f t="shared" si="23"/>
        <v>111.81462674395408</v>
      </c>
      <c r="D219">
        <f t="shared" si="24"/>
        <v>1.6069470616840083E-17</v>
      </c>
      <c r="E219">
        <f t="shared" si="25"/>
        <v>0</v>
      </c>
      <c r="F219">
        <f t="shared" si="26"/>
        <v>111.81462674395408</v>
      </c>
    </row>
    <row r="220" spans="1:7" ht="15.75" thickBot="1" x14ac:dyDescent="0.3">
      <c r="A220" s="16">
        <v>217</v>
      </c>
      <c r="B220" s="17"/>
      <c r="C220">
        <f t="shared" si="23"/>
        <v>105.67194509232168</v>
      </c>
      <c r="D220">
        <f t="shared" si="24"/>
        <v>7.1240678582303839E-18</v>
      </c>
      <c r="E220">
        <f t="shared" si="25"/>
        <v>0</v>
      </c>
      <c r="F220">
        <f t="shared" si="26"/>
        <v>105.67194509232168</v>
      </c>
    </row>
    <row r="221" spans="1:7" x14ac:dyDescent="0.25">
      <c r="A221" s="13">
        <v>218</v>
      </c>
      <c r="B221" s="17"/>
      <c r="C221">
        <f t="shared" si="23"/>
        <v>99.817081506773647</v>
      </c>
      <c r="D221">
        <f t="shared" si="24"/>
        <v>3.1358296187531698E-18</v>
      </c>
      <c r="E221">
        <f t="shared" si="25"/>
        <v>0</v>
      </c>
      <c r="F221">
        <f t="shared" si="26"/>
        <v>99.817081506773647</v>
      </c>
    </row>
    <row r="222" spans="1:7" ht="15.75" thickBot="1" x14ac:dyDescent="0.3">
      <c r="A222" s="16">
        <v>219</v>
      </c>
      <c r="B222" s="17"/>
      <c r="C222">
        <f t="shared" si="23"/>
        <v>94.239748136892857</v>
      </c>
      <c r="D222">
        <f t="shared" si="24"/>
        <v>1.3704866224097661E-18</v>
      </c>
      <c r="E222">
        <f t="shared" si="25"/>
        <v>0</v>
      </c>
      <c r="F222">
        <f t="shared" si="26"/>
        <v>94.239748136892857</v>
      </c>
    </row>
    <row r="223" spans="1:7" x14ac:dyDescent="0.25">
      <c r="A223" s="13">
        <v>220</v>
      </c>
      <c r="B223" s="17"/>
      <c r="C223">
        <f t="shared" si="23"/>
        <v>88.929827291721253</v>
      </c>
      <c r="D223">
        <f t="shared" si="24"/>
        <v>5.9469608035212865E-19</v>
      </c>
      <c r="E223">
        <f t="shared" si="25"/>
        <v>0</v>
      </c>
      <c r="F223">
        <f t="shared" si="26"/>
        <v>88.929827291721253</v>
      </c>
    </row>
    <row r="224" spans="1:7" ht="15.75" thickBot="1" x14ac:dyDescent="0.3">
      <c r="A224" s="16">
        <v>221</v>
      </c>
      <c r="B224" s="17"/>
      <c r="C224">
        <f t="shared" si="23"/>
        <v>83.877381479566012</v>
      </c>
      <c r="D224">
        <f t="shared" si="24"/>
        <v>2.5622015173457093E-19</v>
      </c>
      <c r="E224">
        <f t="shared" si="25"/>
        <v>0</v>
      </c>
      <c r="F224">
        <f t="shared" si="26"/>
        <v>83.877381479566012</v>
      </c>
    </row>
    <row r="225" spans="1:6" x14ac:dyDescent="0.25">
      <c r="A225" s="13">
        <v>222</v>
      </c>
      <c r="B225" s="17"/>
      <c r="C225">
        <f t="shared" si="23"/>
        <v>79.072662449521872</v>
      </c>
      <c r="D225">
        <f t="shared" si="24"/>
        <v>1.0960476231157009E-19</v>
      </c>
      <c r="E225">
        <f t="shared" si="25"/>
        <v>0</v>
      </c>
      <c r="F225">
        <f t="shared" si="26"/>
        <v>79.072662449521872</v>
      </c>
    </row>
    <row r="226" spans="1:6" ht="15.75" thickBot="1" x14ac:dyDescent="0.3">
      <c r="A226" s="16">
        <v>223</v>
      </c>
      <c r="B226" s="20"/>
      <c r="C226">
        <f t="shared" si="23"/>
        <v>74.506119264753679</v>
      </c>
      <c r="D226">
        <f t="shared" si="24"/>
        <v>4.6552552409149242E-20</v>
      </c>
      <c r="E226">
        <f t="shared" si="25"/>
        <v>0</v>
      </c>
      <c r="F226">
        <f t="shared" si="26"/>
        <v>74.506119264753679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26"/>
  <sheetViews>
    <sheetView zoomScaleNormal="100" workbookViewId="0">
      <selection activeCell="B2" sqref="B2"/>
    </sheetView>
  </sheetViews>
  <sheetFormatPr defaultRowHeight="15" x14ac:dyDescent="0.25"/>
  <cols>
    <col min="2" max="2" width="11.5703125" customWidth="1"/>
    <col min="3" max="3" width="9.28515625" bestFit="1" customWidth="1"/>
    <col min="4" max="4" width="12" bestFit="1" customWidth="1"/>
    <col min="5" max="6" width="9.28515625" bestFit="1" customWidth="1"/>
    <col min="13" max="13" width="18.42578125" customWidth="1"/>
  </cols>
  <sheetData>
    <row r="1" spans="1:20" ht="15.75" thickBot="1" x14ac:dyDescent="0.3">
      <c r="J1" s="29" t="s">
        <v>226</v>
      </c>
      <c r="K1" s="30" t="s">
        <v>227</v>
      </c>
      <c r="L1" s="31" t="s">
        <v>228</v>
      </c>
      <c r="M1" t="s">
        <v>220</v>
      </c>
      <c r="P1" t="s">
        <v>231</v>
      </c>
    </row>
    <row r="2" spans="1:20" ht="30" thickTop="1" thickBot="1" x14ac:dyDescent="0.3">
      <c r="A2" s="1" t="s">
        <v>210</v>
      </c>
      <c r="B2" s="42" t="s">
        <v>237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I2" t="s">
        <v>217</v>
      </c>
      <c r="J2" s="27">
        <v>1212.9148427065593</v>
      </c>
      <c r="K2" s="17">
        <v>685.05129646995931</v>
      </c>
      <c r="L2" s="18">
        <v>221.99306725024005</v>
      </c>
      <c r="M2" s="22">
        <f>SUM(G:G)</f>
        <v>2694262.9544743863</v>
      </c>
      <c r="P2" s="21">
        <f>RSQ(F3:F211,B3:B211)</f>
        <v>0.91123799783470427</v>
      </c>
    </row>
    <row r="3" spans="1:20" ht="15.75" thickBot="1" x14ac:dyDescent="0.3">
      <c r="A3" s="1">
        <v>1</v>
      </c>
      <c r="B3" s="2">
        <v>3</v>
      </c>
      <c r="C3">
        <f>$J$2*(EXP(-((A3-$J$3)^2)/(2*$J$4^2)))</f>
        <v>1.7911039767541438E-161</v>
      </c>
      <c r="D3">
        <f>$K$2*(EXP(-((A3-$K$3)^2)/(2*$K$4^2)))</f>
        <v>3.4277273836134321</v>
      </c>
      <c r="E3">
        <f>$L$2*(EXP(-((A3-$L$3)^2)/(2*$L$4^2)))</f>
        <v>0</v>
      </c>
      <c r="F3">
        <f>SUM(C3:E3)</f>
        <v>3.4277273836134321</v>
      </c>
      <c r="G3">
        <f>(B3-F3)^2</f>
        <v>0.18295071469279212</v>
      </c>
      <c r="I3" t="s">
        <v>216</v>
      </c>
      <c r="J3" s="27">
        <v>93.996212023649903</v>
      </c>
      <c r="K3" s="17">
        <v>81.766063221513036</v>
      </c>
      <c r="L3" s="18">
        <v>111.13467201671045</v>
      </c>
    </row>
    <row r="4" spans="1:20" ht="15.75" thickBot="1" x14ac:dyDescent="0.3">
      <c r="A4" s="1">
        <v>2</v>
      </c>
      <c r="B4" s="2">
        <v>12</v>
      </c>
      <c r="C4">
        <f t="shared" ref="C4:C67" si="0">$J$2*(EXP(-((A4-$J$3)^2)/(2*$J$4^2)))</f>
        <v>5.7221820968906419E-158</v>
      </c>
      <c r="D4">
        <f t="shared" ref="D4:D67" si="1">$K$2*(EXP(-((A4-$K$3)^2)/(2*$K$4^2)))</f>
        <v>3.9050440675682254</v>
      </c>
      <c r="E4">
        <f t="shared" ref="E4:E67" si="2">$L$2*(EXP(-((A4-$L$3)^2)/(2*$L$4^2)))</f>
        <v>0</v>
      </c>
      <c r="F4">
        <f t="shared" ref="F4:F67" si="3">SUM(C4:E4)</f>
        <v>3.9050440675682254</v>
      </c>
      <c r="G4">
        <f t="shared" ref="G4:G67" si="4">(B4-F4)^2</f>
        <v>65.528311548012383</v>
      </c>
      <c r="I4" t="s">
        <v>218</v>
      </c>
      <c r="J4" s="28">
        <v>3.3856710558415246</v>
      </c>
      <c r="K4" s="20">
        <v>24.812726514384615</v>
      </c>
      <c r="L4" s="26">
        <v>-8.0502551031568198E-2</v>
      </c>
    </row>
    <row r="5" spans="1:20" ht="15.75" thickBot="1" x14ac:dyDescent="0.3">
      <c r="A5" s="1">
        <v>3</v>
      </c>
      <c r="B5" s="2">
        <v>2</v>
      </c>
      <c r="C5">
        <f t="shared" si="0"/>
        <v>1.6753870394665687E-154</v>
      </c>
      <c r="D5">
        <f t="shared" si="1"/>
        <v>4.4416077732824624</v>
      </c>
      <c r="E5">
        <f t="shared" si="2"/>
        <v>0</v>
      </c>
      <c r="F5">
        <f t="shared" si="3"/>
        <v>4.4416077732824624</v>
      </c>
      <c r="G5">
        <f t="shared" si="4"/>
        <v>5.9614485185533441</v>
      </c>
    </row>
    <row r="6" spans="1:20" ht="15.75" thickBot="1" x14ac:dyDescent="0.3">
      <c r="A6" s="1">
        <v>4</v>
      </c>
      <c r="B6" s="2">
        <v>4</v>
      </c>
      <c r="C6">
        <f t="shared" si="0"/>
        <v>4.495533412938102E-151</v>
      </c>
      <c r="D6">
        <f t="shared" si="1"/>
        <v>5.0436979475187629</v>
      </c>
      <c r="E6">
        <f t="shared" si="2"/>
        <v>0</v>
      </c>
      <c r="F6">
        <f t="shared" si="3"/>
        <v>5.0436979475187629</v>
      </c>
      <c r="G6">
        <f t="shared" si="4"/>
        <v>1.0893054056548783</v>
      </c>
      <c r="J6" s="21"/>
    </row>
    <row r="7" spans="1:20" ht="19.5" thickBot="1" x14ac:dyDescent="0.35">
      <c r="A7" s="1">
        <v>5</v>
      </c>
      <c r="B7" s="2">
        <v>19</v>
      </c>
      <c r="C7">
        <f t="shared" si="0"/>
        <v>1.1055029592915525E-147</v>
      </c>
      <c r="D7">
        <f t="shared" si="1"/>
        <v>5.7181103962576945</v>
      </c>
      <c r="E7">
        <f>$L$2*(EXP(-((A7-$L$3)^2)/(2*$L$4^2)))</f>
        <v>0</v>
      </c>
      <c r="F7">
        <f t="shared" si="3"/>
        <v>5.7181103962576945</v>
      </c>
      <c r="G7">
        <f t="shared" si="4"/>
        <v>176.40859144599793</v>
      </c>
      <c r="J7" s="21"/>
      <c r="T7" s="12" t="s">
        <v>219</v>
      </c>
    </row>
    <row r="8" spans="1:20" ht="15.75" thickBot="1" x14ac:dyDescent="0.3">
      <c r="A8" s="1">
        <v>6</v>
      </c>
      <c r="B8" s="2">
        <v>19</v>
      </c>
      <c r="C8">
        <f t="shared" si="0"/>
        <v>2.4914443452809076E-144</v>
      </c>
      <c r="D8">
        <f t="shared" si="1"/>
        <v>6.4721802179670265</v>
      </c>
      <c r="E8">
        <f t="shared" si="2"/>
        <v>0</v>
      </c>
      <c r="F8">
        <f t="shared" si="3"/>
        <v>6.4721802179670265</v>
      </c>
      <c r="G8">
        <f t="shared" si="4"/>
        <v>156.94626849109673</v>
      </c>
      <c r="J8" s="21"/>
    </row>
    <row r="9" spans="1:20" ht="15.75" thickBot="1" x14ac:dyDescent="0.3">
      <c r="A9" s="1">
        <v>7</v>
      </c>
      <c r="B9" s="2">
        <v>21</v>
      </c>
      <c r="C9">
        <f t="shared" si="0"/>
        <v>5.1458257052292704E-141</v>
      </c>
      <c r="D9">
        <f t="shared" si="1"/>
        <v>7.3138031610759562</v>
      </c>
      <c r="E9">
        <f t="shared" si="2"/>
        <v>0</v>
      </c>
      <c r="F9">
        <f t="shared" si="3"/>
        <v>7.3138031610759562</v>
      </c>
      <c r="G9">
        <f t="shared" si="4"/>
        <v>187.3119839137745</v>
      </c>
    </row>
    <row r="10" spans="1:20" ht="15.75" thickBot="1" x14ac:dyDescent="0.3">
      <c r="A10" s="1">
        <v>8</v>
      </c>
      <c r="B10" s="2">
        <v>49</v>
      </c>
      <c r="C10">
        <f t="shared" si="0"/>
        <v>9.7402825476717736E-138</v>
      </c>
      <c r="D10">
        <f t="shared" si="1"/>
        <v>8.2514549737685687</v>
      </c>
      <c r="E10">
        <f t="shared" si="2"/>
        <v>0</v>
      </c>
      <c r="F10">
        <f t="shared" si="3"/>
        <v>8.2514549737685687</v>
      </c>
      <c r="G10">
        <f t="shared" si="4"/>
        <v>1660.4439217548104</v>
      </c>
    </row>
    <row r="11" spans="1:20" ht="15.75" thickBot="1" x14ac:dyDescent="0.3">
      <c r="A11" s="1">
        <v>9</v>
      </c>
      <c r="B11" s="2">
        <v>36</v>
      </c>
      <c r="C11">
        <f>$J$2*(EXP(-((A11-$J$3)^2)/(2*$J$4^2)))</f>
        <v>1.6896651215328761E-134</v>
      </c>
      <c r="D11">
        <f t="shared" si="1"/>
        <v>9.2942082811774895</v>
      </c>
      <c r="E11">
        <f t="shared" si="2"/>
        <v>0</v>
      </c>
      <c r="F11">
        <f t="shared" si="3"/>
        <v>9.2942082811774895</v>
      </c>
      <c r="G11">
        <f t="shared" si="4"/>
        <v>713.19931132912893</v>
      </c>
    </row>
    <row r="12" spans="1:20" ht="15.75" thickBot="1" x14ac:dyDescent="0.3">
      <c r="A12" s="1">
        <v>10</v>
      </c>
      <c r="B12" s="2">
        <v>34</v>
      </c>
      <c r="C12">
        <f t="shared" si="0"/>
        <v>2.6862246170082335E-131</v>
      </c>
      <c r="D12">
        <f t="shared" si="1"/>
        <v>10.451746494089393</v>
      </c>
      <c r="E12">
        <f t="shared" si="2"/>
        <v>0</v>
      </c>
      <c r="F12">
        <f t="shared" si="3"/>
        <v>10.451746494089393</v>
      </c>
      <c r="G12">
        <f t="shared" si="4"/>
        <v>554.52024317863129</v>
      </c>
    </row>
    <row r="13" spans="1:20" ht="15.75" thickBot="1" x14ac:dyDescent="0.3">
      <c r="A13" s="1">
        <v>11</v>
      </c>
      <c r="B13" s="2">
        <v>18</v>
      </c>
      <c r="C13">
        <f t="shared" si="0"/>
        <v>3.9137818173584663E-128</v>
      </c>
      <c r="D13">
        <f t="shared" si="1"/>
        <v>11.734374225120579</v>
      </c>
      <c r="E13">
        <f t="shared" si="2"/>
        <v>0</v>
      </c>
      <c r="F13">
        <f t="shared" si="3"/>
        <v>11.734374225120579</v>
      </c>
      <c r="G13">
        <f t="shared" si="4"/>
        <v>39.258066350833346</v>
      </c>
    </row>
    <row r="14" spans="1:20" ht="15.75" thickBot="1" x14ac:dyDescent="0.3">
      <c r="A14" s="1">
        <v>12</v>
      </c>
      <c r="B14" s="2">
        <v>69</v>
      </c>
      <c r="C14">
        <f t="shared" si="0"/>
        <v>5.2259289265748971E-125</v>
      </c>
      <c r="D14">
        <f t="shared" si="1"/>
        <v>13.153023663781761</v>
      </c>
      <c r="E14">
        <f t="shared" si="2"/>
        <v>0</v>
      </c>
      <c r="F14">
        <f t="shared" si="3"/>
        <v>13.153023663781761</v>
      </c>
      <c r="G14">
        <f t="shared" si="4"/>
        <v>3118.8847658981203</v>
      </c>
    </row>
    <row r="15" spans="1:20" ht="15.75" thickBot="1" x14ac:dyDescent="0.3">
      <c r="A15" s="1">
        <v>13</v>
      </c>
      <c r="B15" s="2">
        <v>83</v>
      </c>
      <c r="C15">
        <f t="shared" si="0"/>
        <v>6.395035914468344E-122</v>
      </c>
      <c r="D15">
        <f>$K$2*(EXP(-((A15-$K$3)^2)/(2*$K$4^2)))</f>
        <v>14.719256341766592</v>
      </c>
      <c r="E15">
        <f t="shared" si="2"/>
        <v>0</v>
      </c>
      <c r="F15">
        <f t="shared" si="3"/>
        <v>14.719256341766592</v>
      </c>
      <c r="G15">
        <f t="shared" si="4"/>
        <v>4662.2599545213816</v>
      </c>
    </row>
    <row r="16" spans="1:20" ht="15.75" thickBot="1" x14ac:dyDescent="0.3">
      <c r="A16" s="1">
        <v>14</v>
      </c>
      <c r="B16" s="2">
        <v>34</v>
      </c>
      <c r="C16">
        <f t="shared" si="0"/>
        <v>7.1719140764679401E-119</v>
      </c>
      <c r="D16">
        <f t="shared" si="1"/>
        <v>16.445259705037319</v>
      </c>
      <c r="E16">
        <f t="shared" si="2"/>
        <v>0</v>
      </c>
      <c r="F16">
        <f t="shared" si="3"/>
        <v>16.445259705037319</v>
      </c>
      <c r="G16">
        <f t="shared" si="4"/>
        <v>308.16890682358644</v>
      </c>
    </row>
    <row r="17" spans="1:7" ht="15.75" thickBot="1" x14ac:dyDescent="0.3">
      <c r="A17" s="1">
        <v>15</v>
      </c>
      <c r="B17" s="2">
        <v>46</v>
      </c>
      <c r="C17">
        <f t="shared" si="0"/>
        <v>7.3712267169282045E-116</v>
      </c>
      <c r="D17">
        <f t="shared" si="1"/>
        <v>18.343837900728371</v>
      </c>
      <c r="E17">
        <f t="shared" si="2"/>
        <v>0</v>
      </c>
      <c r="F17">
        <f t="shared" si="3"/>
        <v>18.343837900728371</v>
      </c>
      <c r="G17">
        <f t="shared" si="4"/>
        <v>764.86330206118851</v>
      </c>
    </row>
    <row r="18" spans="1:7" ht="15.75" thickBot="1" x14ac:dyDescent="0.3">
      <c r="A18" s="1">
        <v>16</v>
      </c>
      <c r="B18" s="2">
        <v>41</v>
      </c>
      <c r="C18">
        <f t="shared" si="0"/>
        <v>6.9431582090378747E-113</v>
      </c>
      <c r="D18">
        <f t="shared" si="1"/>
        <v>20.428396185432373</v>
      </c>
      <c r="E18">
        <f t="shared" si="2"/>
        <v>0</v>
      </c>
      <c r="F18">
        <f t="shared" si="3"/>
        <v>20.428396185432373</v>
      </c>
      <c r="G18">
        <f t="shared" si="4"/>
        <v>423.19088350353337</v>
      </c>
    </row>
    <row r="19" spans="1:7" ht="15.75" thickBot="1" x14ac:dyDescent="0.3">
      <c r="A19" s="1">
        <v>17</v>
      </c>
      <c r="B19" s="2">
        <v>27</v>
      </c>
      <c r="C19">
        <f t="shared" si="0"/>
        <v>5.9935889475869456E-110</v>
      </c>
      <c r="D19">
        <f t="shared" si="1"/>
        <v>22.712918367946315</v>
      </c>
      <c r="E19">
        <f t="shared" si="2"/>
        <v>0</v>
      </c>
      <c r="F19">
        <f t="shared" si="3"/>
        <v>22.712918367946315</v>
      </c>
      <c r="G19">
        <f t="shared" si="4"/>
        <v>18.379068919892084</v>
      </c>
    </row>
    <row r="20" spans="1:7" ht="15.75" thickBot="1" x14ac:dyDescent="0.3">
      <c r="A20" s="1">
        <v>18</v>
      </c>
      <c r="B20" s="2">
        <v>22</v>
      </c>
      <c r="C20">
        <f t="shared" si="0"/>
        <v>4.7416495160085037E-107</v>
      </c>
      <c r="D20">
        <f t="shared" si="1"/>
        <v>25.21193671487714</v>
      </c>
      <c r="E20">
        <f t="shared" si="2"/>
        <v>0</v>
      </c>
      <c r="F20">
        <f t="shared" si="3"/>
        <v>25.21193671487714</v>
      </c>
      <c r="G20">
        <f t="shared" si="4"/>
        <v>10.316537460375756</v>
      </c>
    </row>
    <row r="21" spans="1:7" ht="15.75" thickBot="1" x14ac:dyDescent="0.3">
      <c r="A21" s="1">
        <v>19</v>
      </c>
      <c r="B21" s="2">
        <v>33</v>
      </c>
      <c r="C21">
        <f t="shared" si="0"/>
        <v>3.4378311731907323E-104</v>
      </c>
      <c r="D21">
        <f t="shared" si="1"/>
        <v>27.940493772425565</v>
      </c>
      <c r="E21">
        <f t="shared" si="2"/>
        <v>0</v>
      </c>
      <c r="F21">
        <f t="shared" si="3"/>
        <v>27.940493772425565</v>
      </c>
      <c r="G21">
        <f t="shared" si="4"/>
        <v>25.598603266864487</v>
      </c>
    </row>
    <row r="22" spans="1:7" ht="15.75" thickBot="1" x14ac:dyDescent="0.3">
      <c r="A22" s="1">
        <v>20</v>
      </c>
      <c r="B22" s="2">
        <v>7</v>
      </c>
      <c r="C22">
        <f t="shared" si="0"/>
        <v>2.2842952795007561E-101</v>
      </c>
      <c r="D22">
        <f t="shared" si="1"/>
        <v>30.914095592895375</v>
      </c>
      <c r="E22">
        <f t="shared" si="2"/>
        <v>0</v>
      </c>
      <c r="F22">
        <f t="shared" si="3"/>
        <v>30.914095592895375</v>
      </c>
      <c r="G22">
        <f t="shared" si="4"/>
        <v>571.88396802613795</v>
      </c>
    </row>
    <row r="23" spans="1:7" ht="15.75" thickBot="1" x14ac:dyDescent="0.3">
      <c r="A23" s="1">
        <v>21</v>
      </c>
      <c r="B23" s="2">
        <v>7</v>
      </c>
      <c r="C23">
        <f t="shared" si="0"/>
        <v>1.3910173291793904E-98</v>
      </c>
      <c r="D23">
        <f t="shared" si="1"/>
        <v>34.148655900635383</v>
      </c>
      <c r="E23">
        <f t="shared" si="2"/>
        <v>0</v>
      </c>
      <c r="F23">
        <f t="shared" si="3"/>
        <v>34.148655900635383</v>
      </c>
      <c r="G23">
        <f t="shared" si="4"/>
        <v>737.04951721110444</v>
      </c>
    </row>
    <row r="24" spans="1:7" ht="15.75" thickBot="1" x14ac:dyDescent="0.3">
      <c r="A24" s="1">
        <v>22</v>
      </c>
      <c r="B24" s="2">
        <v>13</v>
      </c>
      <c r="C24">
        <f t="shared" si="0"/>
        <v>7.762925882978549E-96</v>
      </c>
      <c r="D24">
        <f t="shared" si="1"/>
        <v>37.660430789710674</v>
      </c>
      <c r="E24">
        <f t="shared" si="2"/>
        <v>0</v>
      </c>
      <c r="F24">
        <f t="shared" si="3"/>
        <v>37.660430789710674</v>
      </c>
      <c r="G24">
        <f t="shared" si="4"/>
        <v>608.13684673411024</v>
      </c>
    </row>
    <row r="25" spans="1:7" ht="15.75" thickBot="1" x14ac:dyDescent="0.3">
      <c r="A25" s="1">
        <v>23</v>
      </c>
      <c r="B25" s="2">
        <v>80</v>
      </c>
      <c r="C25">
        <f t="shared" si="0"/>
        <v>3.9703696297752825E-93</v>
      </c>
      <c r="D25">
        <f t="shared" si="1"/>
        <v>41.465943614980915</v>
      </c>
      <c r="E25">
        <f t="shared" si="2"/>
        <v>0</v>
      </c>
      <c r="F25">
        <f t="shared" si="3"/>
        <v>41.465943614980915</v>
      </c>
      <c r="G25">
        <f t="shared" si="4"/>
        <v>1484.8735014838301</v>
      </c>
    </row>
    <row r="26" spans="1:7" ht="15.75" thickBot="1" x14ac:dyDescent="0.3">
      <c r="A26" s="1">
        <v>24</v>
      </c>
      <c r="B26" s="2">
        <v>36</v>
      </c>
      <c r="C26">
        <f t="shared" si="0"/>
        <v>1.8610114356137536E-90</v>
      </c>
      <c r="D26">
        <f t="shared" si="1"/>
        <v>45.581899819637286</v>
      </c>
      <c r="E26">
        <f t="shared" si="2"/>
        <v>0</v>
      </c>
      <c r="F26">
        <f t="shared" si="3"/>
        <v>45.581899819637286</v>
      </c>
      <c r="G26">
        <f t="shared" si="4"/>
        <v>91.812804153565054</v>
      </c>
    </row>
    <row r="27" spans="1:7" ht="15.75" thickBot="1" x14ac:dyDescent="0.3">
      <c r="A27" s="1">
        <v>25</v>
      </c>
      <c r="B27" s="2">
        <v>65</v>
      </c>
      <c r="C27">
        <f t="shared" si="0"/>
        <v>7.9942871644800091E-88</v>
      </c>
      <c r="D27">
        <f t="shared" si="1"/>
        <v>50.02509153562675</v>
      </c>
      <c r="E27">
        <f t="shared" si="2"/>
        <v>0</v>
      </c>
      <c r="F27">
        <f t="shared" si="3"/>
        <v>50.02509153562675</v>
      </c>
      <c r="G27">
        <f t="shared" si="4"/>
        <v>224.2478835163576</v>
      </c>
    </row>
    <row r="28" spans="1:7" ht="15.75" thickBot="1" x14ac:dyDescent="0.3">
      <c r="A28" s="1">
        <v>26</v>
      </c>
      <c r="B28" s="2">
        <v>97</v>
      </c>
      <c r="C28">
        <f t="shared" si="0"/>
        <v>3.1471906224519661E-85</v>
      </c>
      <c r="D28">
        <f t="shared" si="1"/>
        <v>54.812291898593749</v>
      </c>
      <c r="E28">
        <f t="shared" si="2"/>
        <v>0</v>
      </c>
      <c r="F28">
        <f t="shared" si="3"/>
        <v>54.812291898593749</v>
      </c>
      <c r="G28">
        <f t="shared" si="4"/>
        <v>1779.8027148494587</v>
      </c>
    </row>
    <row r="29" spans="1:7" ht="15.75" thickBot="1" x14ac:dyDescent="0.3">
      <c r="A29" s="1">
        <v>27</v>
      </c>
      <c r="B29" s="2">
        <v>83</v>
      </c>
      <c r="C29">
        <f t="shared" si="0"/>
        <v>1.1354786000132307E-82</v>
      </c>
      <c r="D29">
        <f t="shared" si="1"/>
        <v>59.960139135577997</v>
      </c>
      <c r="E29">
        <f t="shared" si="2"/>
        <v>0</v>
      </c>
      <c r="F29">
        <f t="shared" si="3"/>
        <v>59.960139135577997</v>
      </c>
      <c r="G29">
        <f t="shared" si="4"/>
        <v>530.83518865192457</v>
      </c>
    </row>
    <row r="30" spans="1:7" ht="15.75" thickBot="1" x14ac:dyDescent="0.3">
      <c r="A30" s="1">
        <v>28</v>
      </c>
      <c r="B30" s="2">
        <v>69</v>
      </c>
      <c r="C30">
        <f t="shared" si="0"/>
        <v>3.754459811312545E-80</v>
      </c>
      <c r="D30">
        <f t="shared" si="1"/>
        <v>65.485010611090715</v>
      </c>
      <c r="E30">
        <f t="shared" si="2"/>
        <v>0</v>
      </c>
      <c r="F30">
        <f t="shared" si="3"/>
        <v>65.485010611090715</v>
      </c>
      <c r="G30">
        <f t="shared" si="4"/>
        <v>12.355150404144871</v>
      </c>
    </row>
    <row r="31" spans="1:7" ht="15.75" thickBot="1" x14ac:dyDescent="0.3">
      <c r="A31" s="1">
        <v>29</v>
      </c>
      <c r="B31" s="2">
        <v>76</v>
      </c>
      <c r="C31">
        <f t="shared" si="0"/>
        <v>1.1377021198921159E-77</v>
      </c>
      <c r="D31">
        <f t="shared" si="1"/>
        <v>71.402887154451534</v>
      </c>
      <c r="E31">
        <f t="shared" si="2"/>
        <v>0</v>
      </c>
      <c r="F31">
        <f t="shared" si="3"/>
        <v>71.402887154451534</v>
      </c>
      <c r="G31">
        <f t="shared" si="4"/>
        <v>21.133446514706716</v>
      </c>
    </row>
    <row r="32" spans="1:7" ht="15.75" thickBot="1" x14ac:dyDescent="0.3">
      <c r="A32" s="1">
        <v>30</v>
      </c>
      <c r="B32" s="2">
        <v>198</v>
      </c>
      <c r="C32">
        <f t="shared" si="0"/>
        <v>3.1595284905131669E-75</v>
      </c>
      <c r="D32">
        <f t="shared" si="1"/>
        <v>77.729208137270277</v>
      </c>
      <c r="E32">
        <f t="shared" si="2"/>
        <v>0</v>
      </c>
      <c r="F32">
        <f t="shared" si="3"/>
        <v>77.729208137270277</v>
      </c>
      <c r="G32">
        <f t="shared" si="4"/>
        <v>14465.063375288055</v>
      </c>
    </row>
    <row r="33" spans="1:7" ht="15.75" thickBot="1" x14ac:dyDescent="0.3">
      <c r="A33" s="1">
        <v>31</v>
      </c>
      <c r="B33" s="2">
        <v>118</v>
      </c>
      <c r="C33">
        <f t="shared" si="0"/>
        <v>8.0413429719135588E-73</v>
      </c>
      <c r="D33">
        <f t="shared" si="1"/>
        <v>84.478717923292422</v>
      </c>
      <c r="E33">
        <f t="shared" si="2"/>
        <v>0</v>
      </c>
      <c r="F33">
        <f t="shared" si="3"/>
        <v>84.478717923292422</v>
      </c>
      <c r="G33">
        <f t="shared" si="4"/>
        <v>1123.6763520661968</v>
      </c>
    </row>
    <row r="34" spans="1:7" ht="15.75" thickBot="1" x14ac:dyDescent="0.3">
      <c r="A34" s="1">
        <v>32</v>
      </c>
      <c r="B34" s="2">
        <v>114</v>
      </c>
      <c r="C34">
        <f t="shared" si="0"/>
        <v>1.8756314081014564E-70</v>
      </c>
      <c r="D34">
        <f t="shared" si="1"/>
        <v>91.665304471846326</v>
      </c>
      <c r="E34">
        <f t="shared" si="2"/>
        <v>0</v>
      </c>
      <c r="F34">
        <f t="shared" si="3"/>
        <v>91.665304471846326</v>
      </c>
      <c r="G34">
        <f t="shared" si="4"/>
        <v>498.83862433532772</v>
      </c>
    </row>
    <row r="35" spans="1:7" ht="15.75" thickBot="1" x14ac:dyDescent="0.3">
      <c r="A35" s="1">
        <v>33</v>
      </c>
      <c r="B35" s="2">
        <v>56</v>
      </c>
      <c r="C35">
        <f t="shared" si="0"/>
        <v>4.0093965155113988E-68</v>
      </c>
      <c r="D35">
        <f t="shared" si="1"/>
        <v>99.301831038921023</v>
      </c>
      <c r="E35">
        <f t="shared" si="2"/>
        <v>0</v>
      </c>
      <c r="F35">
        <f t="shared" si="3"/>
        <v>99.301831038921023</v>
      </c>
      <c r="G35">
        <f t="shared" si="4"/>
        <v>1875.048571323264</v>
      </c>
    </row>
    <row r="36" spans="1:7" ht="15.75" thickBot="1" x14ac:dyDescent="0.3">
      <c r="A36" s="1">
        <v>34</v>
      </c>
      <c r="B36" s="2">
        <v>84</v>
      </c>
      <c r="C36">
        <f t="shared" si="0"/>
        <v>7.8545827928043626E-66</v>
      </c>
      <c r="D36">
        <f t="shared" si="1"/>
        <v>107.39996208433399</v>
      </c>
      <c r="E36">
        <f t="shared" si="2"/>
        <v>0</v>
      </c>
      <c r="F36">
        <f t="shared" si="3"/>
        <v>107.39996208433399</v>
      </c>
      <c r="G36">
        <f t="shared" si="4"/>
        <v>547.55822554826841</v>
      </c>
    </row>
    <row r="37" spans="1:7" ht="15.75" thickBot="1" x14ac:dyDescent="0.3">
      <c r="A37" s="1">
        <v>35</v>
      </c>
      <c r="B37" s="2">
        <v>24</v>
      </c>
      <c r="C37">
        <f t="shared" si="0"/>
        <v>1.4101971616122081E-63</v>
      </c>
      <c r="D37">
        <f t="shared" si="1"/>
        <v>115.9699846571492</v>
      </c>
      <c r="E37">
        <f t="shared" si="2"/>
        <v>0</v>
      </c>
      <c r="F37">
        <f t="shared" si="3"/>
        <v>115.9699846571492</v>
      </c>
      <c r="G37">
        <f t="shared" si="4"/>
        <v>8458.4780778362583</v>
      </c>
    </row>
    <row r="38" spans="1:7" ht="15.75" thickBot="1" x14ac:dyDescent="0.3">
      <c r="A38" s="1">
        <v>36</v>
      </c>
      <c r="B38" s="2">
        <v>225</v>
      </c>
      <c r="C38">
        <f t="shared" si="0"/>
        <v>2.3203267762476105E-61</v>
      </c>
      <c r="D38">
        <f t="shared" si="1"/>
        <v>125.02062669194163</v>
      </c>
      <c r="E38">
        <f t="shared" si="2"/>
        <v>0</v>
      </c>
      <c r="F38">
        <f t="shared" si="3"/>
        <v>125.02062669194163</v>
      </c>
      <c r="G38">
        <f t="shared" si="4"/>
        <v>9995.8750870720942</v>
      </c>
    </row>
    <row r="39" spans="1:7" ht="15.75" thickBot="1" x14ac:dyDescent="0.3">
      <c r="A39" s="1">
        <v>37</v>
      </c>
      <c r="B39" s="2">
        <v>85</v>
      </c>
      <c r="C39">
        <f t="shared" si="0"/>
        <v>3.4988962788246378E-59</v>
      </c>
      <c r="D39">
        <f t="shared" si="1"/>
        <v>134.558873802948</v>
      </c>
      <c r="E39">
        <f t="shared" si="2"/>
        <v>0</v>
      </c>
      <c r="F39">
        <f t="shared" si="3"/>
        <v>134.558873802948</v>
      </c>
      <c r="G39">
        <f t="shared" si="4"/>
        <v>2456.0819726165255</v>
      </c>
    </row>
    <row r="40" spans="1:7" ht="15.75" thickBot="1" x14ac:dyDescent="0.3">
      <c r="A40" s="1">
        <v>38</v>
      </c>
      <c r="B40" s="2">
        <v>200</v>
      </c>
      <c r="C40">
        <f t="shared" si="0"/>
        <v>4.8353240691652147E-57</v>
      </c>
      <c r="D40">
        <f t="shared" si="1"/>
        <v>144.58978630877291</v>
      </c>
      <c r="E40">
        <f t="shared" si="2"/>
        <v>0</v>
      </c>
      <c r="F40">
        <f t="shared" si="3"/>
        <v>144.58978630877291</v>
      </c>
      <c r="G40">
        <f t="shared" si="4"/>
        <v>3070.2917813074496</v>
      </c>
    </row>
    <row r="41" spans="1:7" ht="15.75" thickBot="1" x14ac:dyDescent="0.3">
      <c r="A41" s="1">
        <v>39</v>
      </c>
      <c r="B41" s="2">
        <v>148</v>
      </c>
      <c r="C41">
        <f t="shared" si="0"/>
        <v>6.1239650764481703E-55</v>
      </c>
      <c r="D41">
        <f t="shared" si="1"/>
        <v>155.11631835420624</v>
      </c>
      <c r="E41">
        <f t="shared" si="2"/>
        <v>0</v>
      </c>
      <c r="F41">
        <f t="shared" si="3"/>
        <v>155.11631835420624</v>
      </c>
      <c r="G41">
        <f t="shared" si="4"/>
        <v>50.641986918412648</v>
      </c>
    </row>
    <row r="42" spans="1:7" ht="15.75" thickBot="1" x14ac:dyDescent="0.3">
      <c r="A42" s="1">
        <v>40</v>
      </c>
      <c r="B42" s="2">
        <v>164</v>
      </c>
      <c r="C42">
        <f t="shared" si="0"/>
        <v>7.1080819391870773E-53</v>
      </c>
      <c r="D42">
        <f t="shared" si="1"/>
        <v>166.13914111490266</v>
      </c>
      <c r="E42">
        <f t="shared" si="2"/>
        <v>0</v>
      </c>
      <c r="F42">
        <f t="shared" si="3"/>
        <v>166.13914111490266</v>
      </c>
      <c r="G42">
        <f t="shared" si="4"/>
        <v>4.5759247094669808</v>
      </c>
    </row>
    <row r="43" spans="1:7" ht="15.75" thickBot="1" x14ac:dyDescent="0.3">
      <c r="A43" s="1">
        <v>41</v>
      </c>
      <c r="B43" s="2">
        <v>157</v>
      </c>
      <c r="C43">
        <f t="shared" si="0"/>
        <v>7.561095908376097E-51</v>
      </c>
      <c r="D43">
        <f t="shared" si="1"/>
        <v>177.65647217224281</v>
      </c>
      <c r="E43">
        <f t="shared" si="2"/>
        <v>0</v>
      </c>
      <c r="F43">
        <f t="shared" si="3"/>
        <v>177.65647217224281</v>
      </c>
      <c r="G43">
        <f t="shared" si="4"/>
        <v>426.68984260264176</v>
      </c>
    </row>
    <row r="44" spans="1:7" ht="15.75" thickBot="1" x14ac:dyDescent="0.3">
      <c r="A44" s="1">
        <v>42</v>
      </c>
      <c r="B44" s="2">
        <v>131</v>
      </c>
      <c r="C44">
        <f t="shared" si="0"/>
        <v>7.3710552994167521E-49</v>
      </c>
      <c r="D44">
        <f t="shared" si="1"/>
        <v>189.66391322676668</v>
      </c>
      <c r="E44">
        <f t="shared" si="2"/>
        <v>0</v>
      </c>
      <c r="F44">
        <f t="shared" si="3"/>
        <v>189.66391322676668</v>
      </c>
      <c r="G44">
        <f t="shared" si="4"/>
        <v>3441.4547150776107</v>
      </c>
    </row>
    <row r="45" spans="1:7" ht="15.75" thickBot="1" x14ac:dyDescent="0.3">
      <c r="A45" s="1">
        <v>43</v>
      </c>
      <c r="B45" s="2">
        <v>170</v>
      </c>
      <c r="C45">
        <f t="shared" si="0"/>
        <v>6.5854763291204968E-47</v>
      </c>
      <c r="D45">
        <f t="shared" si="1"/>
        <v>202.15429837642139</v>
      </c>
      <c r="E45">
        <f t="shared" si="2"/>
        <v>0</v>
      </c>
      <c r="F45">
        <f t="shared" si="3"/>
        <v>202.15429837642139</v>
      </c>
      <c r="G45">
        <f t="shared" si="4"/>
        <v>1033.8989040799356</v>
      </c>
    </row>
    <row r="46" spans="1:7" ht="15.75" thickBot="1" x14ac:dyDescent="0.3">
      <c r="A46" s="1">
        <v>44</v>
      </c>
      <c r="B46" s="2">
        <v>267</v>
      </c>
      <c r="C46">
        <f t="shared" si="0"/>
        <v>5.3920923023900569E-45</v>
      </c>
      <c r="D46">
        <f t="shared" si="1"/>
        <v>215.11755521794356</v>
      </c>
      <c r="E46">
        <f t="shared" si="2"/>
        <v>0</v>
      </c>
      <c r="F46">
        <f t="shared" si="3"/>
        <v>215.11755521794356</v>
      </c>
      <c r="G46">
        <f t="shared" si="4"/>
        <v>2691.7880765631353</v>
      </c>
    </row>
    <row r="47" spans="1:7" ht="15.75" thickBot="1" x14ac:dyDescent="0.3">
      <c r="A47" s="1">
        <v>45</v>
      </c>
      <c r="B47" s="2">
        <v>178</v>
      </c>
      <c r="C47">
        <f t="shared" si="0"/>
        <v>4.0461319710836929E-43</v>
      </c>
      <c r="D47">
        <f t="shared" si="1"/>
        <v>228.54058103372125</v>
      </c>
      <c r="E47">
        <f t="shared" si="2"/>
        <v>0</v>
      </c>
      <c r="F47">
        <f t="shared" si="3"/>
        <v>228.54058103372125</v>
      </c>
      <c r="G47">
        <f t="shared" si="4"/>
        <v>2554.3503312261446</v>
      </c>
    </row>
    <row r="48" spans="1:7" ht="15.75" thickBot="1" x14ac:dyDescent="0.3">
      <c r="A48" s="1">
        <v>46</v>
      </c>
      <c r="B48" s="2">
        <v>171</v>
      </c>
      <c r="C48">
        <f t="shared" si="0"/>
        <v>2.7825012686965735E-41</v>
      </c>
      <c r="D48">
        <f t="shared" si="1"/>
        <v>242.407136300465</v>
      </c>
      <c r="E48">
        <f t="shared" si="2"/>
        <v>0</v>
      </c>
      <c r="F48">
        <f t="shared" si="3"/>
        <v>242.407136300465</v>
      </c>
      <c r="G48">
        <f t="shared" si="4"/>
        <v>5098.9791146331863</v>
      </c>
    </row>
    <row r="49" spans="1:7" ht="15.75" thickBot="1" x14ac:dyDescent="0.3">
      <c r="A49" s="1">
        <v>47</v>
      </c>
      <c r="B49" s="2">
        <v>203</v>
      </c>
      <c r="C49">
        <f t="shared" si="0"/>
        <v>1.7536515334724417E-39</v>
      </c>
      <c r="D49">
        <f t="shared" si="1"/>
        <v>256.69775769835695</v>
      </c>
      <c r="E49">
        <f t="shared" si="2"/>
        <v>0</v>
      </c>
      <c r="F49">
        <f t="shared" si="3"/>
        <v>256.69775769835695</v>
      </c>
      <c r="G49">
        <f t="shared" si="4"/>
        <v>2883.4491818314532</v>
      </c>
    </row>
    <row r="50" spans="1:7" ht="15.75" thickBot="1" x14ac:dyDescent="0.3">
      <c r="A50" s="1">
        <v>48</v>
      </c>
      <c r="B50" s="2">
        <v>440</v>
      </c>
      <c r="C50">
        <f t="shared" si="0"/>
        <v>1.0128936041188677E-37</v>
      </c>
      <c r="D50">
        <f t="shared" si="1"/>
        <v>271.389692708854</v>
      </c>
      <c r="E50">
        <f t="shared" si="2"/>
        <v>0</v>
      </c>
      <c r="F50">
        <f t="shared" si="3"/>
        <v>271.389692708854</v>
      </c>
      <c r="G50">
        <f t="shared" si="4"/>
        <v>28429.435724814681</v>
      </c>
    </row>
    <row r="51" spans="1:7" ht="15.75" thickBot="1" x14ac:dyDescent="0.3">
      <c r="A51" s="1">
        <v>49</v>
      </c>
      <c r="B51" s="2">
        <v>282</v>
      </c>
      <c r="C51">
        <f t="shared" si="0"/>
        <v>5.3616314681780208E-36</v>
      </c>
      <c r="D51">
        <f t="shared" si="1"/>
        <v>286.45685776527802</v>
      </c>
      <c r="E51">
        <f t="shared" si="2"/>
        <v>0</v>
      </c>
      <c r="F51">
        <f t="shared" si="3"/>
        <v>286.45685776527802</v>
      </c>
      <c r="G51">
        <f t="shared" si="4"/>
        <v>19.863581139918953</v>
      </c>
    </row>
    <row r="52" spans="1:7" ht="15.75" thickBot="1" x14ac:dyDescent="0.3">
      <c r="A52" s="1">
        <v>50</v>
      </c>
      <c r="B52" s="2">
        <v>161</v>
      </c>
      <c r="C52">
        <f t="shared" si="0"/>
        <v>2.6010140085407581E-34</v>
      </c>
      <c r="D52">
        <f t="shared" si="1"/>
        <v>301.86982176254281</v>
      </c>
      <c r="E52">
        <f t="shared" si="2"/>
        <v>0</v>
      </c>
      <c r="F52">
        <f t="shared" si="3"/>
        <v>301.86982176254281</v>
      </c>
      <c r="G52">
        <f t="shared" si="4"/>
        <v>19844.306683410581</v>
      </c>
    </row>
    <row r="53" spans="1:7" ht="15.75" thickBot="1" x14ac:dyDescent="0.3">
      <c r="A53" s="1">
        <v>51</v>
      </c>
      <c r="B53" s="2">
        <v>109</v>
      </c>
      <c r="C53">
        <f t="shared" si="0"/>
        <v>1.1563812045600808E-32</v>
      </c>
      <c r="D53">
        <f t="shared" si="1"/>
        <v>317.59581654118693</v>
      </c>
      <c r="E53">
        <f t="shared" si="2"/>
        <v>0</v>
      </c>
      <c r="F53">
        <f t="shared" si="3"/>
        <v>317.59581654118693</v>
      </c>
      <c r="G53">
        <f t="shared" si="4"/>
        <v>43512.214678484517</v>
      </c>
    </row>
    <row r="54" spans="1:7" ht="15.75" thickBot="1" x14ac:dyDescent="0.3">
      <c r="A54" s="1">
        <v>52</v>
      </c>
      <c r="B54" s="2">
        <v>131</v>
      </c>
      <c r="C54">
        <f t="shared" si="0"/>
        <v>4.7116384612879942E-31</v>
      </c>
      <c r="D54">
        <f t="shared" si="1"/>
        <v>333.5987757372435</v>
      </c>
      <c r="E54">
        <f t="shared" si="2"/>
        <v>0</v>
      </c>
      <c r="F54">
        <f t="shared" si="3"/>
        <v>333.5987757372435</v>
      </c>
      <c r="G54">
        <f t="shared" si="4"/>
        <v>41046.263930229885</v>
      </c>
    </row>
    <row r="55" spans="1:7" ht="15.75" thickBot="1" x14ac:dyDescent="0.3">
      <c r="A55" s="1">
        <v>53</v>
      </c>
      <c r="B55" s="2">
        <v>230</v>
      </c>
      <c r="C55">
        <f t="shared" si="0"/>
        <v>1.7593631587567564E-29</v>
      </c>
      <c r="D55">
        <f t="shared" si="1"/>
        <v>349.8394031348987</v>
      </c>
      <c r="E55">
        <f t="shared" si="2"/>
        <v>0</v>
      </c>
      <c r="F55">
        <f t="shared" si="3"/>
        <v>349.8394031348987</v>
      </c>
      <c r="G55">
        <f t="shared" si="4"/>
        <v>14361.482543728769</v>
      </c>
    </row>
    <row r="56" spans="1:7" ht="15.75" thickBot="1" x14ac:dyDescent="0.3">
      <c r="A56" s="1">
        <v>54</v>
      </c>
      <c r="B56" s="2">
        <v>149</v>
      </c>
      <c r="C56">
        <f t="shared" si="0"/>
        <v>6.0207643575125109E-28</v>
      </c>
      <c r="D56">
        <f t="shared" si="1"/>
        <v>366.27527137549816</v>
      </c>
      <c r="E56">
        <f t="shared" si="2"/>
        <v>0</v>
      </c>
      <c r="F56">
        <f t="shared" si="3"/>
        <v>366.27527137549816</v>
      </c>
      <c r="G56">
        <f t="shared" si="4"/>
        <v>47208.543551296374</v>
      </c>
    </row>
    <row r="57" spans="1:7" ht="15.75" thickBot="1" x14ac:dyDescent="0.3">
      <c r="A57" s="1">
        <v>55</v>
      </c>
      <c r="B57" s="2">
        <v>194</v>
      </c>
      <c r="C57">
        <f t="shared" si="0"/>
        <v>1.8882538009652355E-26</v>
      </c>
      <c r="D57">
        <f t="shared" si="1"/>
        <v>382.86095156697007</v>
      </c>
      <c r="E57">
        <f t="shared" si="2"/>
        <v>0</v>
      </c>
      <c r="F57">
        <f t="shared" si="3"/>
        <v>382.86095156697007</v>
      </c>
      <c r="G57">
        <f t="shared" si="4"/>
        <v>35668.459026781413</v>
      </c>
    </row>
    <row r="58" spans="1:7" ht="15.75" thickBot="1" x14ac:dyDescent="0.3">
      <c r="A58" s="1">
        <v>56</v>
      </c>
      <c r="B58" s="2">
        <v>142</v>
      </c>
      <c r="C58">
        <f t="shared" si="0"/>
        <v>5.4272734816539844E-25</v>
      </c>
      <c r="D58">
        <f t="shared" si="1"/>
        <v>399.54817400543527</v>
      </c>
      <c r="E58">
        <f t="shared" si="2"/>
        <v>0</v>
      </c>
      <c r="F58">
        <f t="shared" si="3"/>
        <v>399.54817400543527</v>
      </c>
      <c r="G58">
        <f t="shared" si="4"/>
        <v>66331.061933533958</v>
      </c>
    </row>
    <row r="59" spans="1:7" ht="15.75" thickBot="1" x14ac:dyDescent="0.3">
      <c r="A59" s="1">
        <v>57</v>
      </c>
      <c r="B59" s="2">
        <v>316</v>
      </c>
      <c r="C59">
        <f t="shared" si="0"/>
        <v>1.4296036431878172E-23</v>
      </c>
      <c r="D59">
        <f t="shared" si="1"/>
        <v>416.28601986950628</v>
      </c>
      <c r="E59">
        <f t="shared" si="2"/>
        <v>0</v>
      </c>
      <c r="F59">
        <f t="shared" si="3"/>
        <v>416.28601986950628</v>
      </c>
      <c r="G59">
        <f t="shared" si="4"/>
        <v>10057.285781267008</v>
      </c>
    </row>
    <row r="60" spans="1:7" ht="15.75" thickBot="1" x14ac:dyDescent="0.3">
      <c r="A60" s="1">
        <v>58</v>
      </c>
      <c r="B60" s="2">
        <v>363</v>
      </c>
      <c r="C60">
        <f t="shared" si="0"/>
        <v>3.4511369004769878E-22</v>
      </c>
      <c r="D60">
        <f t="shared" si="1"/>
        <v>433.02114338187465</v>
      </c>
      <c r="E60">
        <f t="shared" si="2"/>
        <v>0</v>
      </c>
      <c r="F60">
        <f t="shared" si="3"/>
        <v>433.02114338187465</v>
      </c>
      <c r="G60">
        <f t="shared" si="4"/>
        <v>4902.9605205050484</v>
      </c>
    </row>
    <row r="61" spans="1:7" ht="15.75" thickBot="1" x14ac:dyDescent="0.3">
      <c r="A61" s="1">
        <v>59</v>
      </c>
      <c r="B61" s="2">
        <v>520</v>
      </c>
      <c r="C61">
        <f t="shared" si="0"/>
        <v>7.6352160319383672E-21</v>
      </c>
      <c r="D61">
        <f t="shared" si="1"/>
        <v>449.69802355703251</v>
      </c>
      <c r="E61">
        <f t="shared" si="2"/>
        <v>0</v>
      </c>
      <c r="F61">
        <f t="shared" si="3"/>
        <v>449.69802355703251</v>
      </c>
      <c r="G61">
        <f t="shared" si="4"/>
        <v>4942.367891787555</v>
      </c>
    </row>
    <row r="62" spans="1:7" ht="15.75" thickBot="1" x14ac:dyDescent="0.3">
      <c r="A62" s="1">
        <v>60</v>
      </c>
      <c r="B62" s="2">
        <v>443</v>
      </c>
      <c r="C62">
        <f t="shared" si="0"/>
        <v>1.5480788344788227E-19</v>
      </c>
      <c r="D62">
        <f t="shared" si="1"/>
        <v>466.25924427352828</v>
      </c>
      <c r="E62">
        <f t="shared" si="2"/>
        <v>0</v>
      </c>
      <c r="F62">
        <f t="shared" si="3"/>
        <v>466.25924427352828</v>
      </c>
      <c r="G62">
        <f t="shared" si="4"/>
        <v>540.99244417565819</v>
      </c>
    </row>
    <row r="63" spans="1:7" ht="15.75" thickBot="1" x14ac:dyDescent="0.3">
      <c r="A63" s="1">
        <v>61</v>
      </c>
      <c r="B63" s="2">
        <v>673</v>
      </c>
      <c r="C63">
        <f t="shared" si="0"/>
        <v>2.8765863646026285E-18</v>
      </c>
      <c r="D63">
        <f t="shared" si="1"/>
        <v>482.64580102949259</v>
      </c>
      <c r="E63">
        <f t="shared" si="2"/>
        <v>0</v>
      </c>
      <c r="F63">
        <f t="shared" si="3"/>
        <v>482.64580102949259</v>
      </c>
      <c r="G63">
        <f t="shared" si="4"/>
        <v>36234.721065703525</v>
      </c>
    </row>
    <row r="64" spans="1:7" ht="15.75" thickBot="1" x14ac:dyDescent="0.3">
      <c r="A64" s="1">
        <v>62</v>
      </c>
      <c r="B64" s="2">
        <v>478</v>
      </c>
      <c r="C64">
        <f t="shared" si="0"/>
        <v>4.8986269022599343E-17</v>
      </c>
      <c r="D64">
        <f t="shared" si="1"/>
        <v>498.79743236695509</v>
      </c>
      <c r="E64">
        <f t="shared" si="2"/>
        <v>0</v>
      </c>
      <c r="F64">
        <f t="shared" si="3"/>
        <v>498.79743236695509</v>
      </c>
      <c r="G64">
        <f t="shared" si="4"/>
        <v>432.53319305807133</v>
      </c>
    </row>
    <row r="65" spans="1:7" ht="15.75" thickBot="1" x14ac:dyDescent="0.3">
      <c r="A65" s="1">
        <v>63</v>
      </c>
      <c r="B65" s="2">
        <v>419</v>
      </c>
      <c r="C65">
        <f t="shared" si="0"/>
        <v>7.6451130199816548E-16</v>
      </c>
      <c r="D65">
        <f t="shared" si="1"/>
        <v>514.65297358952091</v>
      </c>
      <c r="E65">
        <f t="shared" si="2"/>
        <v>0</v>
      </c>
      <c r="F65">
        <f t="shared" si="3"/>
        <v>514.65297358952091</v>
      </c>
      <c r="G65">
        <f t="shared" si="4"/>
        <v>9149.4913565175848</v>
      </c>
    </row>
    <row r="66" spans="1:7" ht="15.75" thickBot="1" x14ac:dyDescent="0.3">
      <c r="A66" s="1">
        <v>64</v>
      </c>
      <c r="B66" s="2">
        <v>839</v>
      </c>
      <c r="C66">
        <f t="shared" si="0"/>
        <v>1.0934679498195969E-14</v>
      </c>
      <c r="D66">
        <f t="shared" si="1"/>
        <v>530.15073005509817</v>
      </c>
      <c r="E66">
        <f t="shared" si="2"/>
        <v>0</v>
      </c>
      <c r="F66">
        <f t="shared" si="3"/>
        <v>530.15073005509817</v>
      </c>
      <c r="G66">
        <f t="shared" si="4"/>
        <v>95387.871545498841</v>
      </c>
    </row>
    <row r="67" spans="1:7" ht="15.75" thickBot="1" x14ac:dyDescent="0.3">
      <c r="A67" s="1">
        <v>65</v>
      </c>
      <c r="B67" s="2">
        <v>488</v>
      </c>
      <c r="C67">
        <f t="shared" si="0"/>
        <v>1.4333122324737723E-13</v>
      </c>
      <c r="D67">
        <f t="shared" si="1"/>
        <v>545.22886700631489</v>
      </c>
      <c r="E67">
        <f t="shared" si="2"/>
        <v>0</v>
      </c>
      <c r="F67">
        <f t="shared" si="3"/>
        <v>545.228867006315</v>
      </c>
      <c r="G67">
        <f t="shared" si="4"/>
        <v>3275.1432188264894</v>
      </c>
    </row>
    <row r="68" spans="1:7" ht="15.75" thickBot="1" x14ac:dyDescent="0.3">
      <c r="A68" s="1">
        <v>66</v>
      </c>
      <c r="B68" s="2">
        <v>642</v>
      </c>
      <c r="C68">
        <f t="shared" ref="C68:C131" si="5">$J$2*(EXP(-((A68-$J$3)^2)/(2*$J$4^2)))</f>
        <v>1.7218216238440201E-12</v>
      </c>
      <c r="D68">
        <f t="shared" ref="D68:D131" si="6">$K$2*(EXP(-((A68-$K$3)^2)/(2*$K$4^2)))</f>
        <v>559.82581261157145</v>
      </c>
      <c r="E68">
        <f t="shared" ref="E68:E131" si="7">$L$2*(EXP(-((A68-$L$3)^2)/(2*$L$4^2)))</f>
        <v>0</v>
      </c>
      <c r="F68">
        <f t="shared" ref="F68:F131" si="8">SUM(C68:E68)</f>
        <v>559.82581261157316</v>
      </c>
      <c r="G68">
        <f t="shared" ref="G68:G131" si="9">(B68-F68)^2</f>
        <v>6752.5970729482897</v>
      </c>
    </row>
    <row r="69" spans="1:7" ht="15.75" thickBot="1" x14ac:dyDescent="0.3">
      <c r="A69" s="1">
        <v>67</v>
      </c>
      <c r="B69" s="2">
        <v>730</v>
      </c>
      <c r="C69">
        <f t="shared" si="5"/>
        <v>1.8956061507763649E-11</v>
      </c>
      <c r="D69">
        <f t="shared" si="6"/>
        <v>573.88067063459869</v>
      </c>
      <c r="E69">
        <f t="shared" si="7"/>
        <v>0</v>
      </c>
      <c r="F69">
        <f t="shared" si="8"/>
        <v>573.88067063461767</v>
      </c>
      <c r="G69">
        <f t="shared" si="9"/>
        <v>24373.245001496729</v>
      </c>
    </row>
    <row r="70" spans="1:7" ht="15.75" thickBot="1" x14ac:dyDescent="0.3">
      <c r="A70" s="1">
        <v>68</v>
      </c>
      <c r="B70" s="2">
        <v>815</v>
      </c>
      <c r="C70">
        <f t="shared" si="5"/>
        <v>1.9125846323323057E-10</v>
      </c>
      <c r="D70">
        <f t="shared" si="6"/>
        <v>587.33363893478122</v>
      </c>
      <c r="E70">
        <f t="shared" si="7"/>
        <v>0</v>
      </c>
      <c r="F70">
        <f t="shared" si="8"/>
        <v>587.33363893497244</v>
      </c>
      <c r="G70">
        <f t="shared" si="9"/>
        <v>51831.971960591494</v>
      </c>
    </row>
    <row r="71" spans="1:7" ht="15.75" thickBot="1" x14ac:dyDescent="0.3">
      <c r="A71" s="1">
        <v>69</v>
      </c>
      <c r="B71" s="2">
        <v>714</v>
      </c>
      <c r="C71">
        <f t="shared" si="5"/>
        <v>1.7685030605051315E-9</v>
      </c>
      <c r="D71">
        <f t="shared" si="6"/>
        <v>600.12642982869284</v>
      </c>
      <c r="E71">
        <f t="shared" si="7"/>
        <v>0</v>
      </c>
      <c r="F71">
        <f t="shared" si="8"/>
        <v>600.12642983046135</v>
      </c>
      <c r="G71">
        <f t="shared" si="9"/>
        <v>12967.189983156843</v>
      </c>
    </row>
    <row r="72" spans="1:7" ht="15.75" thickBot="1" x14ac:dyDescent="0.3">
      <c r="A72" s="1">
        <v>70</v>
      </c>
      <c r="B72" s="2">
        <v>856</v>
      </c>
      <c r="C72">
        <f t="shared" si="5"/>
        <v>1.4986615694280773E-8</v>
      </c>
      <c r="D72">
        <f t="shared" si="6"/>
        <v>612.2026882190363</v>
      </c>
      <c r="E72">
        <f t="shared" si="7"/>
        <v>0</v>
      </c>
      <c r="F72">
        <f t="shared" si="8"/>
        <v>612.20268823402296</v>
      </c>
      <c r="G72">
        <f t="shared" si="9"/>
        <v>59437.12922431701</v>
      </c>
    </row>
    <row r="73" spans="1:7" ht="15.75" thickBot="1" x14ac:dyDescent="0.3">
      <c r="A73" s="1">
        <v>71</v>
      </c>
      <c r="B73" s="2">
        <v>794</v>
      </c>
      <c r="C73">
        <f t="shared" si="5"/>
        <v>1.1638953333485429E-7</v>
      </c>
      <c r="D73">
        <f t="shared" si="6"/>
        <v>623.50840332354073</v>
      </c>
      <c r="E73">
        <f t="shared" si="7"/>
        <v>0</v>
      </c>
      <c r="F73">
        <f t="shared" si="8"/>
        <v>623.50840343993025</v>
      </c>
      <c r="G73">
        <f t="shared" si="9"/>
        <v>29067.38449760159</v>
      </c>
    </row>
    <row r="74" spans="1:7" ht="15.75" thickBot="1" x14ac:dyDescent="0.3">
      <c r="A74" s="1">
        <v>72</v>
      </c>
      <c r="B74" s="2">
        <v>742</v>
      </c>
      <c r="C74">
        <f t="shared" si="5"/>
        <v>8.2839388466635651E-7</v>
      </c>
      <c r="D74">
        <f t="shared" si="6"/>
        <v>633.99230981566598</v>
      </c>
      <c r="E74">
        <f t="shared" si="7"/>
        <v>0</v>
      </c>
      <c r="F74">
        <f t="shared" si="8"/>
        <v>633.9923106440599</v>
      </c>
      <c r="G74">
        <f t="shared" si="9"/>
        <v>11665.660960009256</v>
      </c>
    </row>
    <row r="75" spans="1:7" ht="15.75" thickBot="1" x14ac:dyDescent="0.3">
      <c r="A75" s="1">
        <v>73</v>
      </c>
      <c r="B75" s="2">
        <v>765</v>
      </c>
      <c r="C75">
        <f t="shared" si="5"/>
        <v>5.4034662434105658E-6</v>
      </c>
      <c r="D75">
        <f t="shared" si="6"/>
        <v>643.60627422269238</v>
      </c>
      <c r="E75">
        <f t="shared" si="7"/>
        <v>0</v>
      </c>
      <c r="F75">
        <f t="shared" si="8"/>
        <v>643.60627962615865</v>
      </c>
      <c r="G75">
        <f t="shared" si="9"/>
        <v>14736.435346202385</v>
      </c>
    </row>
    <row r="76" spans="1:7" ht="15.75" thickBot="1" x14ac:dyDescent="0.3">
      <c r="A76" s="1">
        <v>74</v>
      </c>
      <c r="B76" s="2">
        <v>789</v>
      </c>
      <c r="C76">
        <f t="shared" si="5"/>
        <v>3.2301344700318047E-5</v>
      </c>
      <c r="D76">
        <f t="shared" si="6"/>
        <v>652.30566251557639</v>
      </c>
      <c r="E76">
        <f t="shared" si="7"/>
        <v>0</v>
      </c>
      <c r="F76">
        <f t="shared" si="8"/>
        <v>652.30569481692112</v>
      </c>
      <c r="G76">
        <f t="shared" si="9"/>
        <v>18685.333069484706</v>
      </c>
    </row>
    <row r="77" spans="1:7" ht="15.75" thickBot="1" x14ac:dyDescent="0.3">
      <c r="A77" s="1">
        <v>75</v>
      </c>
      <c r="B77" s="2">
        <v>739</v>
      </c>
      <c r="C77">
        <f t="shared" si="5"/>
        <v>1.7696254810377964E-4</v>
      </c>
      <c r="D77">
        <f t="shared" si="6"/>
        <v>660.04968496859124</v>
      </c>
      <c r="E77">
        <f t="shared" si="7"/>
        <v>0</v>
      </c>
      <c r="F77">
        <f t="shared" si="8"/>
        <v>660.04986193113939</v>
      </c>
      <c r="G77">
        <f t="shared" si="9"/>
        <v>6233.1243010921535</v>
      </c>
    </row>
    <row r="78" spans="1:7" ht="15.75" thickBot="1" x14ac:dyDescent="0.3">
      <c r="A78" s="1">
        <v>76</v>
      </c>
      <c r="B78" s="2">
        <v>611</v>
      </c>
      <c r="C78">
        <f t="shared" si="5"/>
        <v>8.8849446179773252E-4</v>
      </c>
      <c r="D78">
        <f t="shared" si="6"/>
        <v>666.80171456408686</v>
      </c>
      <c r="E78">
        <f t="shared" si="7"/>
        <v>0</v>
      </c>
      <c r="F78">
        <f t="shared" si="8"/>
        <v>666.8026030585487</v>
      </c>
      <c r="G78">
        <f t="shared" si="9"/>
        <v>3113.9305081099483</v>
      </c>
    </row>
    <row r="79" spans="1:7" ht="15.75" thickBot="1" x14ac:dyDescent="0.3">
      <c r="A79" s="1">
        <v>77</v>
      </c>
      <c r="B79" s="2">
        <v>483</v>
      </c>
      <c r="C79">
        <f t="shared" si="5"/>
        <v>4.0882805262493745E-3</v>
      </c>
      <c r="D79">
        <f t="shared" si="6"/>
        <v>672.52957546666153</v>
      </c>
      <c r="E79">
        <f t="shared" si="7"/>
        <v>0</v>
      </c>
      <c r="F79">
        <f t="shared" si="8"/>
        <v>672.5336637471878</v>
      </c>
      <c r="G79">
        <f t="shared" si="9"/>
        <v>35923.009693432054</v>
      </c>
    </row>
    <row r="80" spans="1:7" ht="15.75" thickBot="1" x14ac:dyDescent="0.3">
      <c r="A80" s="1">
        <v>78</v>
      </c>
      <c r="B80" s="2">
        <v>679</v>
      </c>
      <c r="C80">
        <f t="shared" si="5"/>
        <v>1.7240079036125653E-2</v>
      </c>
      <c r="D80">
        <f t="shared" si="6"/>
        <v>677.20579838872334</v>
      </c>
      <c r="E80">
        <f t="shared" si="7"/>
        <v>0</v>
      </c>
      <c r="F80">
        <f t="shared" si="8"/>
        <v>677.22303846775947</v>
      </c>
      <c r="G80">
        <f t="shared" si="9"/>
        <v>3.1575922870626276</v>
      </c>
    </row>
    <row r="81" spans="1:7" ht="15.75" thickBot="1" x14ac:dyDescent="0.3">
      <c r="A81" s="1">
        <v>79</v>
      </c>
      <c r="B81" s="2">
        <v>504</v>
      </c>
      <c r="C81">
        <f t="shared" si="5"/>
        <v>6.662702441004914E-2</v>
      </c>
      <c r="D81">
        <f t="shared" si="6"/>
        <v>680.80784001207223</v>
      </c>
      <c r="E81">
        <f t="shared" si="7"/>
        <v>0</v>
      </c>
      <c r="F81">
        <f t="shared" si="8"/>
        <v>680.87446703648232</v>
      </c>
      <c r="G81">
        <f t="shared" si="9"/>
        <v>31284.57708943967</v>
      </c>
    </row>
    <row r="82" spans="1:7" ht="15.75" thickBot="1" x14ac:dyDescent="0.3">
      <c r="A82" s="1">
        <v>80</v>
      </c>
      <c r="B82" s="2">
        <v>668</v>
      </c>
      <c r="C82">
        <f t="shared" si="5"/>
        <v>0.23597944997668421</v>
      </c>
      <c r="D82">
        <f t="shared" si="6"/>
        <v>683.31826401324281</v>
      </c>
      <c r="E82">
        <f t="shared" si="7"/>
        <v>0</v>
      </c>
      <c r="F82">
        <f t="shared" si="8"/>
        <v>683.55424346321945</v>
      </c>
      <c r="G82">
        <f t="shared" si="9"/>
        <v>241.93448971310499</v>
      </c>
    </row>
    <row r="83" spans="1:7" ht="15.75" thickBot="1" x14ac:dyDescent="0.3">
      <c r="A83" s="1">
        <v>81</v>
      </c>
      <c r="B83" s="2">
        <v>556</v>
      </c>
      <c r="C83">
        <f t="shared" si="5"/>
        <v>0.76596786930387906</v>
      </c>
      <c r="D83">
        <f t="shared" si="6"/>
        <v>684.72488165866116</v>
      </c>
      <c r="E83">
        <f t="shared" si="7"/>
        <v>0</v>
      </c>
      <c r="F83">
        <f t="shared" si="8"/>
        <v>685.490849527965</v>
      </c>
      <c r="G83">
        <f t="shared" si="9"/>
        <v>16767.880111474071</v>
      </c>
    </row>
    <row r="84" spans="1:7" ht="15.75" thickBot="1" x14ac:dyDescent="0.3">
      <c r="A84" s="1">
        <v>82</v>
      </c>
      <c r="B84" s="2">
        <v>683</v>
      </c>
      <c r="C84">
        <f t="shared" si="5"/>
        <v>2.2785550269319605</v>
      </c>
      <c r="D84">
        <f t="shared" si="6"/>
        <v>685.02085038335667</v>
      </c>
      <c r="E84">
        <f t="shared" si="7"/>
        <v>0</v>
      </c>
      <c r="F84">
        <f t="shared" si="8"/>
        <v>687.29940541028861</v>
      </c>
      <c r="G84">
        <f t="shared" si="9"/>
        <v>18.484886882019005</v>
      </c>
    </row>
    <row r="85" spans="1:7" ht="15.75" thickBot="1" x14ac:dyDescent="0.3">
      <c r="A85" s="1">
        <v>83</v>
      </c>
      <c r="B85" s="2">
        <v>675</v>
      </c>
      <c r="C85">
        <f t="shared" si="5"/>
        <v>6.2118518766814459</v>
      </c>
      <c r="D85">
        <f t="shared" si="6"/>
        <v>684.20472923765112</v>
      </c>
      <c r="E85">
        <f t="shared" si="7"/>
        <v>0</v>
      </c>
      <c r="F85">
        <f t="shared" si="8"/>
        <v>690.41658111433253</v>
      </c>
      <c r="G85">
        <f t="shared" si="9"/>
        <v>237.67097325479443</v>
      </c>
    </row>
    <row r="86" spans="1:7" ht="15.75" thickBot="1" x14ac:dyDescent="0.3">
      <c r="A86" s="1">
        <v>84</v>
      </c>
      <c r="B86" s="2">
        <v>719</v>
      </c>
      <c r="C86">
        <f t="shared" si="5"/>
        <v>15.520126707618777</v>
      </c>
      <c r="D86">
        <f t="shared" si="6"/>
        <v>682.28049057315013</v>
      </c>
      <c r="E86">
        <f t="shared" si="7"/>
        <v>0</v>
      </c>
      <c r="F86">
        <f t="shared" si="8"/>
        <v>697.80061728076896</v>
      </c>
      <c r="G86">
        <f t="shared" si="9"/>
        <v>449.41382767643159</v>
      </c>
    </row>
    <row r="87" spans="1:7" ht="15.75" thickBot="1" x14ac:dyDescent="0.3">
      <c r="A87" s="1">
        <v>85</v>
      </c>
      <c r="B87" s="2">
        <v>900</v>
      </c>
      <c r="C87">
        <f t="shared" si="5"/>
        <v>35.537104139048942</v>
      </c>
      <c r="D87">
        <f t="shared" si="6"/>
        <v>679.2574878354269</v>
      </c>
      <c r="E87">
        <f t="shared" si="7"/>
        <v>0</v>
      </c>
      <c r="F87">
        <f t="shared" si="8"/>
        <v>714.79459197447579</v>
      </c>
      <c r="G87">
        <f t="shared" si="9"/>
        <v>34301.043161900903</v>
      </c>
    </row>
    <row r="88" spans="1:7" ht="15.75" thickBot="1" x14ac:dyDescent="0.3">
      <c r="A88" s="1">
        <v>86</v>
      </c>
      <c r="B88" s="2">
        <v>717</v>
      </c>
      <c r="C88">
        <f t="shared" si="5"/>
        <v>74.572964598963665</v>
      </c>
      <c r="D88">
        <f t="shared" si="6"/>
        <v>675.15037982878778</v>
      </c>
      <c r="E88">
        <f t="shared" si="7"/>
        <v>0</v>
      </c>
      <c r="F88">
        <f t="shared" si="8"/>
        <v>749.7233444277515</v>
      </c>
      <c r="G88">
        <f t="shared" si="9"/>
        <v>1070.8172705372551</v>
      </c>
    </row>
    <row r="89" spans="1:7" ht="15.75" thickBot="1" x14ac:dyDescent="0.3">
      <c r="A89" s="1">
        <v>87</v>
      </c>
      <c r="B89" s="2">
        <v>746</v>
      </c>
      <c r="C89">
        <f t="shared" si="5"/>
        <v>143.41460571199576</v>
      </c>
      <c r="D89">
        <f t="shared" si="6"/>
        <v>669.97901231117839</v>
      </c>
      <c r="E89">
        <f t="shared" si="7"/>
        <v>0</v>
      </c>
      <c r="F89">
        <f t="shared" si="8"/>
        <v>813.39361802317421</v>
      </c>
      <c r="G89">
        <f t="shared" si="9"/>
        <v>4541.8997502535121</v>
      </c>
    </row>
    <row r="90" spans="1:7" ht="15.75" thickBot="1" x14ac:dyDescent="0.3">
      <c r="A90" s="1">
        <v>88</v>
      </c>
      <c r="B90" s="6">
        <v>1099</v>
      </c>
      <c r="C90">
        <f t="shared" si="5"/>
        <v>252.76559451832705</v>
      </c>
      <c r="D90">
        <f t="shared" si="6"/>
        <v>663.76825825746732</v>
      </c>
      <c r="E90">
        <f t="shared" si="7"/>
        <v>0</v>
      </c>
      <c r="F90">
        <f t="shared" si="8"/>
        <v>916.53385277579434</v>
      </c>
      <c r="G90">
        <f t="shared" si="9"/>
        <v>33293.894882845496</v>
      </c>
    </row>
    <row r="91" spans="1:7" ht="15.75" thickBot="1" x14ac:dyDescent="0.3">
      <c r="A91" s="1">
        <v>89</v>
      </c>
      <c r="B91" s="6">
        <v>1317</v>
      </c>
      <c r="C91">
        <f t="shared" si="5"/>
        <v>408.27720799390147</v>
      </c>
      <c r="D91">
        <f t="shared" si="6"/>
        <v>656.54781859009142</v>
      </c>
      <c r="E91">
        <f t="shared" si="7"/>
        <v>0</v>
      </c>
      <c r="F91">
        <f t="shared" si="8"/>
        <v>1064.8250265839929</v>
      </c>
      <c r="G91">
        <f t="shared" si="9"/>
        <v>63592.21721736389</v>
      </c>
    </row>
    <row r="92" spans="1:7" ht="15.75" thickBot="1" x14ac:dyDescent="0.3">
      <c r="A92" s="1">
        <v>90</v>
      </c>
      <c r="B92" s="6">
        <v>1431</v>
      </c>
      <c r="C92">
        <f t="shared" si="5"/>
        <v>604.37280536138678</v>
      </c>
      <c r="D92">
        <f t="shared" si="6"/>
        <v>648.35198561074844</v>
      </c>
      <c r="E92">
        <f t="shared" si="7"/>
        <v>0</v>
      </c>
      <c r="F92">
        <f t="shared" si="8"/>
        <v>1252.7247909721352</v>
      </c>
      <c r="G92">
        <f t="shared" si="9"/>
        <v>31782.050153928878</v>
      </c>
    </row>
    <row r="93" spans="1:7" ht="15.75" thickBot="1" x14ac:dyDescent="0.3">
      <c r="A93" s="1">
        <v>91</v>
      </c>
      <c r="B93" s="6">
        <v>1584</v>
      </c>
      <c r="C93">
        <f t="shared" si="5"/>
        <v>819.91209645143113</v>
      </c>
      <c r="D93">
        <f t="shared" si="6"/>
        <v>639.2193717693649</v>
      </c>
      <c r="E93">
        <f t="shared" si="7"/>
        <v>0</v>
      </c>
      <c r="F93">
        <f t="shared" si="8"/>
        <v>1459.131468220796</v>
      </c>
      <c r="G93">
        <f t="shared" si="9"/>
        <v>15592.150228694074</v>
      </c>
    </row>
    <row r="94" spans="1:7" ht="15.75" thickBot="1" x14ac:dyDescent="0.3">
      <c r="A94" s="1">
        <v>92</v>
      </c>
      <c r="B94" s="6">
        <v>1089</v>
      </c>
      <c r="C94">
        <f t="shared" si="5"/>
        <v>1019.3944723093093</v>
      </c>
      <c r="D94">
        <f t="shared" si="6"/>
        <v>629.19260677135287</v>
      </c>
      <c r="E94">
        <f t="shared" si="7"/>
        <v>0</v>
      </c>
      <c r="F94">
        <f t="shared" si="8"/>
        <v>1648.5870790806621</v>
      </c>
      <c r="G94">
        <f t="shared" si="9"/>
        <v>313137.69907402713</v>
      </c>
    </row>
    <row r="95" spans="1:7" ht="15.75" thickBot="1" x14ac:dyDescent="0.3">
      <c r="A95" s="1">
        <v>93</v>
      </c>
      <c r="B95" s="6">
        <v>1735</v>
      </c>
      <c r="C95">
        <f t="shared" si="5"/>
        <v>1161.5284614433231</v>
      </c>
      <c r="D95">
        <f t="shared" si="6"/>
        <v>618.3180063463027</v>
      </c>
      <c r="E95">
        <f t="shared" si="7"/>
        <v>0</v>
      </c>
      <c r="F95">
        <f t="shared" si="8"/>
        <v>1779.8464677896259</v>
      </c>
      <c r="G95">
        <f t="shared" si="9"/>
        <v>2011.2056732059511</v>
      </c>
    </row>
    <row r="96" spans="1:7" ht="15.75" thickBot="1" x14ac:dyDescent="0.3">
      <c r="A96" s="1">
        <v>94</v>
      </c>
      <c r="B96" s="6">
        <v>1658</v>
      </c>
      <c r="C96">
        <f t="shared" si="5"/>
        <v>1212.9140835607914</v>
      </c>
      <c r="D96">
        <f t="shared" si="6"/>
        <v>606.64521627656404</v>
      </c>
      <c r="E96">
        <f t="shared" si="7"/>
        <v>0</v>
      </c>
      <c r="F96">
        <f t="shared" si="8"/>
        <v>1819.5592998373554</v>
      </c>
      <c r="G96">
        <f t="shared" si="9"/>
        <v>26101.407363936509</v>
      </c>
    </row>
    <row r="97" spans="1:7" ht="15.75" thickBot="1" x14ac:dyDescent="0.3">
      <c r="A97" s="1">
        <v>95</v>
      </c>
      <c r="B97" s="6">
        <v>1629</v>
      </c>
      <c r="C97">
        <f t="shared" si="5"/>
        <v>1160.7610397345461</v>
      </c>
      <c r="D97">
        <f t="shared" si="6"/>
        <v>594.22683550927206</v>
      </c>
      <c r="E97">
        <f t="shared" si="7"/>
        <v>0</v>
      </c>
      <c r="F97">
        <f t="shared" si="8"/>
        <v>1754.9878752438181</v>
      </c>
      <c r="G97">
        <f t="shared" si="9"/>
        <v>15872.944708451862</v>
      </c>
    </row>
    <row r="98" spans="1:7" ht="15.75" thickBot="1" x14ac:dyDescent="0.3">
      <c r="A98" s="1">
        <v>96</v>
      </c>
      <c r="B98" s="6">
        <v>2371</v>
      </c>
      <c r="C98">
        <f t="shared" si="5"/>
        <v>1018.0478896998227</v>
      </c>
      <c r="D98">
        <f t="shared" si="6"/>
        <v>581.11802234777883</v>
      </c>
      <c r="E98">
        <f t="shared" si="7"/>
        <v>0</v>
      </c>
      <c r="F98">
        <f t="shared" si="8"/>
        <v>1599.1659120476015</v>
      </c>
      <c r="G98">
        <f t="shared" si="9"/>
        <v>595727.8593253108</v>
      </c>
    </row>
    <row r="99" spans="1:7" ht="15.75" thickBot="1" x14ac:dyDescent="0.3">
      <c r="A99" s="1">
        <v>97</v>
      </c>
      <c r="B99" s="6">
        <v>1442</v>
      </c>
      <c r="C99">
        <f t="shared" si="5"/>
        <v>818.28802249184628</v>
      </c>
      <c r="D99">
        <f t="shared" si="6"/>
        <v>567.37608783651842</v>
      </c>
      <c r="E99">
        <f t="shared" si="7"/>
        <v>0</v>
      </c>
      <c r="F99">
        <f t="shared" si="8"/>
        <v>1385.6641103283646</v>
      </c>
      <c r="G99">
        <f t="shared" si="9"/>
        <v>3173.7324650946775</v>
      </c>
    </row>
    <row r="100" spans="1:7" ht="15.75" thickBot="1" x14ac:dyDescent="0.3">
      <c r="A100" s="1">
        <v>98</v>
      </c>
      <c r="B100" s="6">
        <v>1091</v>
      </c>
      <c r="C100">
        <f t="shared" si="5"/>
        <v>602.77715145808611</v>
      </c>
      <c r="D100">
        <f t="shared" si="6"/>
        <v>553.06008051634535</v>
      </c>
      <c r="E100">
        <f t="shared" si="7"/>
        <v>0</v>
      </c>
      <c r="F100">
        <f t="shared" si="8"/>
        <v>1155.8372319744315</v>
      </c>
      <c r="G100">
        <f t="shared" si="9"/>
        <v>4203.8666501062371</v>
      </c>
    </row>
    <row r="101" spans="1:7" ht="15.75" thickBot="1" x14ac:dyDescent="0.3">
      <c r="A101" s="1">
        <v>99</v>
      </c>
      <c r="B101" s="2">
        <v>740</v>
      </c>
      <c r="C101">
        <f t="shared" si="5"/>
        <v>406.93024554555262</v>
      </c>
      <c r="D101">
        <f t="shared" si="6"/>
        <v>538.23036673551564</v>
      </c>
      <c r="E101">
        <f t="shared" si="7"/>
        <v>0</v>
      </c>
      <c r="F101">
        <f t="shared" si="8"/>
        <v>945.16061228106832</v>
      </c>
      <c r="G101">
        <f t="shared" si="9"/>
        <v>42090.876831542846</v>
      </c>
    </row>
    <row r="102" spans="1:7" ht="15.75" thickBot="1" x14ac:dyDescent="0.3">
      <c r="A102" s="1">
        <v>100</v>
      </c>
      <c r="B102" s="2">
        <v>668</v>
      </c>
      <c r="C102">
        <f t="shared" si="5"/>
        <v>251.76523495644153</v>
      </c>
      <c r="D102">
        <f t="shared" si="6"/>
        <v>522.94821065576889</v>
      </c>
      <c r="E102">
        <f t="shared" si="7"/>
        <v>0</v>
      </c>
      <c r="F102">
        <f t="shared" si="8"/>
        <v>774.71344561221042</v>
      </c>
      <c r="G102">
        <f t="shared" si="9"/>
        <v>11387.759474430191</v>
      </c>
    </row>
    <row r="103" spans="1:7" ht="15.75" thickBot="1" x14ac:dyDescent="0.3">
      <c r="A103" s="1">
        <v>101</v>
      </c>
      <c r="B103" s="2">
        <v>438</v>
      </c>
      <c r="C103">
        <f t="shared" si="5"/>
        <v>142.75264086447669</v>
      </c>
      <c r="D103">
        <f t="shared" si="6"/>
        <v>507.27535799531631</v>
      </c>
      <c r="E103">
        <f t="shared" si="7"/>
        <v>0</v>
      </c>
      <c r="F103">
        <f t="shared" si="8"/>
        <v>650.027998859793</v>
      </c>
      <c r="G103">
        <f t="shared" si="9"/>
        <v>44955.87230048838</v>
      </c>
    </row>
    <row r="104" spans="1:7" ht="15.75" thickBot="1" x14ac:dyDescent="0.3">
      <c r="A104" s="1">
        <v>102</v>
      </c>
      <c r="B104" s="2">
        <v>299</v>
      </c>
      <c r="C104">
        <f t="shared" si="5"/>
        <v>74.179712090239164</v>
      </c>
      <c r="D104">
        <f t="shared" si="6"/>
        <v>491.27362740360491</v>
      </c>
      <c r="E104">
        <f t="shared" si="7"/>
        <v>0</v>
      </c>
      <c r="F104">
        <f t="shared" si="8"/>
        <v>565.45333949384406</v>
      </c>
      <c r="G104">
        <f t="shared" si="9"/>
        <v>70997.382127421719</v>
      </c>
    </row>
    <row r="105" spans="1:7" ht="15.75" thickBot="1" x14ac:dyDescent="0.3">
      <c r="A105" s="1">
        <v>103</v>
      </c>
      <c r="B105" s="2">
        <v>225</v>
      </c>
      <c r="C105">
        <f t="shared" si="5"/>
        <v>35.326347497909737</v>
      </c>
      <c r="D105">
        <f t="shared" si="6"/>
        <v>475.00451316992485</v>
      </c>
      <c r="E105">
        <f t="shared" si="7"/>
        <v>0</v>
      </c>
      <c r="F105">
        <f t="shared" si="8"/>
        <v>510.3308606678346</v>
      </c>
      <c r="G105">
        <f t="shared" si="9"/>
        <v>81413.700049447245</v>
      </c>
    </row>
    <row r="106" spans="1:7" ht="15.75" thickBot="1" x14ac:dyDescent="0.3">
      <c r="A106" s="1">
        <v>104</v>
      </c>
      <c r="B106" s="2">
        <v>241</v>
      </c>
      <c r="C106">
        <f t="shared" si="5"/>
        <v>15.417889584485053</v>
      </c>
      <c r="D106">
        <f t="shared" si="6"/>
        <v>458.52880273327088</v>
      </c>
      <c r="E106">
        <f t="shared" si="7"/>
        <v>0</v>
      </c>
      <c r="F106">
        <f t="shared" si="8"/>
        <v>473.94669231775595</v>
      </c>
      <c r="G106">
        <f t="shared" si="9"/>
        <v>54264.16146178326</v>
      </c>
    </row>
    <row r="107" spans="1:7" ht="15.75" thickBot="1" x14ac:dyDescent="0.3">
      <c r="A107" s="1">
        <v>105</v>
      </c>
      <c r="B107" s="2">
        <v>217</v>
      </c>
      <c r="C107">
        <f t="shared" si="5"/>
        <v>6.1668548534940228</v>
      </c>
      <c r="D107">
        <f t="shared" si="6"/>
        <v>441.90621218897155</v>
      </c>
      <c r="E107">
        <f t="shared" si="7"/>
        <v>0</v>
      </c>
      <c r="F107">
        <f t="shared" si="8"/>
        <v>448.0730670424656</v>
      </c>
      <c r="G107">
        <f t="shared" si="9"/>
        <v>53394.762312411796</v>
      </c>
    </row>
    <row r="108" spans="1:7" ht="15.75" thickBot="1" x14ac:dyDescent="0.3">
      <c r="A108" s="1">
        <v>106</v>
      </c>
      <c r="B108" s="2">
        <v>181</v>
      </c>
      <c r="C108">
        <f t="shared" si="5"/>
        <v>2.2605552368751187</v>
      </c>
      <c r="D108">
        <f t="shared" si="6"/>
        <v>425.19504268349459</v>
      </c>
      <c r="E108">
        <f t="shared" si="7"/>
        <v>0</v>
      </c>
      <c r="F108">
        <f t="shared" si="8"/>
        <v>427.45559792036971</v>
      </c>
      <c r="G108">
        <f t="shared" si="9"/>
        <v>60740.361746286944</v>
      </c>
    </row>
    <row r="109" spans="1:7" ht="15.75" thickBot="1" x14ac:dyDescent="0.3">
      <c r="A109" s="1">
        <v>107</v>
      </c>
      <c r="B109" s="2">
        <v>389</v>
      </c>
      <c r="C109">
        <f t="shared" si="5"/>
        <v>0.75941491321083543</v>
      </c>
      <c r="D109">
        <f t="shared" si="6"/>
        <v>408.4518602579322</v>
      </c>
      <c r="E109">
        <f t="shared" si="7"/>
        <v>0</v>
      </c>
      <c r="F109">
        <f t="shared" si="8"/>
        <v>409.21127517114303</v>
      </c>
      <c r="G109">
        <f t="shared" si="9"/>
        <v>408.49564404366271</v>
      </c>
    </row>
    <row r="110" spans="1:7" ht="15.75" thickBot="1" x14ac:dyDescent="0.3">
      <c r="A110" s="1">
        <v>108</v>
      </c>
      <c r="B110" s="2">
        <v>363</v>
      </c>
      <c r="C110">
        <f t="shared" si="5"/>
        <v>0.23380603692616458</v>
      </c>
      <c r="D110">
        <f t="shared" si="6"/>
        <v>391.73120134861443</v>
      </c>
      <c r="E110">
        <f t="shared" si="7"/>
        <v>0</v>
      </c>
      <c r="F110">
        <f t="shared" si="8"/>
        <v>391.96500738554062</v>
      </c>
      <c r="G110">
        <f t="shared" si="9"/>
        <v>838.97165284442247</v>
      </c>
    </row>
    <row r="111" spans="1:7" ht="15.75" thickBot="1" x14ac:dyDescent="0.3">
      <c r="A111" s="1">
        <v>109</v>
      </c>
      <c r="B111" s="2">
        <v>342</v>
      </c>
      <c r="C111">
        <f t="shared" si="5"/>
        <v>6.5969762537283441E-2</v>
      </c>
      <c r="D111">
        <f t="shared" si="6"/>
        <v>375.08530578588392</v>
      </c>
      <c r="E111">
        <f t="shared" si="7"/>
        <v>4.5814002147956147E-151</v>
      </c>
      <c r="F111">
        <f t="shared" si="8"/>
        <v>375.15127554842121</v>
      </c>
      <c r="G111">
        <f t="shared" si="9"/>
        <v>1099.0070704873501</v>
      </c>
    </row>
    <row r="112" spans="1:7" ht="15.75" thickBot="1" x14ac:dyDescent="0.3">
      <c r="A112" s="1">
        <v>110</v>
      </c>
      <c r="B112" s="2">
        <v>401</v>
      </c>
      <c r="C112">
        <f t="shared" si="5"/>
        <v>1.7058731054397983E-2</v>
      </c>
      <c r="D112">
        <f t="shared" si="6"/>
        <v>358.56387875511371</v>
      </c>
      <c r="E112">
        <f t="shared" si="7"/>
        <v>1.6098249908037524E-41</v>
      </c>
      <c r="F112">
        <f t="shared" si="8"/>
        <v>358.58093748616812</v>
      </c>
      <c r="G112">
        <f t="shared" si="9"/>
        <v>1799.3768645523767</v>
      </c>
    </row>
    <row r="113" spans="1:7" ht="15.75" thickBot="1" x14ac:dyDescent="0.3">
      <c r="A113" s="1">
        <v>111</v>
      </c>
      <c r="B113" s="2">
        <v>397</v>
      </c>
      <c r="C113">
        <f t="shared" si="5"/>
        <v>4.0426032871920562E-3</v>
      </c>
      <c r="D113">
        <f t="shared" si="6"/>
        <v>342.21388280332616</v>
      </c>
      <c r="E113">
        <f t="shared" si="7"/>
        <v>54.782100816066077</v>
      </c>
      <c r="F113">
        <f t="shared" si="8"/>
        <v>397.00002622267942</v>
      </c>
      <c r="G113">
        <f t="shared" si="9"/>
        <v>6.876289161438007E-10</v>
      </c>
    </row>
    <row r="114" spans="1:7" ht="15.75" thickBot="1" x14ac:dyDescent="0.3">
      <c r="A114" s="1">
        <v>112</v>
      </c>
      <c r="B114" s="2">
        <v>383</v>
      </c>
      <c r="C114">
        <f t="shared" si="5"/>
        <v>8.779870869478943E-4</v>
      </c>
      <c r="D114">
        <f t="shared" si="6"/>
        <v>326.07936059585552</v>
      </c>
      <c r="E114">
        <f t="shared" si="7"/>
        <v>1.8054201494590755E-23</v>
      </c>
      <c r="F114">
        <f t="shared" si="8"/>
        <v>326.08023858294246</v>
      </c>
      <c r="G114">
        <f t="shared" si="9"/>
        <v>3239.8592397747525</v>
      </c>
    </row>
    <row r="115" spans="1:7" ht="15.75" thickBot="1" x14ac:dyDescent="0.3">
      <c r="A115" s="1">
        <v>113</v>
      </c>
      <c r="B115" s="2">
        <v>360</v>
      </c>
      <c r="C115">
        <f t="shared" si="5"/>
        <v>1.7475424473110149E-4</v>
      </c>
      <c r="D115">
        <f t="shared" si="6"/>
        <v>310.20128875573079</v>
      </c>
      <c r="E115">
        <f t="shared" si="7"/>
        <v>5.7623213211833613E-115</v>
      </c>
      <c r="F115">
        <f t="shared" si="8"/>
        <v>310.2014635099755</v>
      </c>
      <c r="G115">
        <f t="shared" si="9"/>
        <v>2479.8942365483022</v>
      </c>
    </row>
    <row r="116" spans="1:7" ht="15.75" thickBot="1" x14ac:dyDescent="0.3">
      <c r="A116" s="1">
        <v>114</v>
      </c>
      <c r="B116" s="2">
        <v>332</v>
      </c>
      <c r="C116">
        <f t="shared" si="5"/>
        <v>3.1877183283216505E-5</v>
      </c>
      <c r="D116">
        <f t="shared" si="6"/>
        <v>294.6174627588324</v>
      </c>
      <c r="E116">
        <f t="shared" si="7"/>
        <v>1.7811325619800596E-273</v>
      </c>
      <c r="F116">
        <f t="shared" si="8"/>
        <v>294.61749463601569</v>
      </c>
      <c r="G116">
        <f t="shared" si="9"/>
        <v>1397.4517072883154</v>
      </c>
    </row>
    <row r="117" spans="1:7" ht="15.75" thickBot="1" x14ac:dyDescent="0.3">
      <c r="A117" s="1">
        <v>115</v>
      </c>
      <c r="B117" s="2">
        <v>330</v>
      </c>
      <c r="C117">
        <f t="shared" si="5"/>
        <v>5.3289880543385771E-6</v>
      </c>
      <c r="D117">
        <f t="shared" si="6"/>
        <v>279.36241251496898</v>
      </c>
      <c r="E117">
        <f t="shared" si="7"/>
        <v>0</v>
      </c>
      <c r="F117">
        <f t="shared" si="8"/>
        <v>279.36241784395702</v>
      </c>
      <c r="G117">
        <f t="shared" si="9"/>
        <v>2564.1647266100026</v>
      </c>
    </row>
    <row r="118" spans="1:7" ht="15.75" thickBot="1" x14ac:dyDescent="0.3">
      <c r="A118" s="1">
        <v>116</v>
      </c>
      <c r="B118" s="2">
        <v>308</v>
      </c>
      <c r="C118">
        <f t="shared" si="5"/>
        <v>8.1643601655152562E-7</v>
      </c>
      <c r="D118">
        <f t="shared" si="6"/>
        <v>264.46734794295259</v>
      </c>
      <c r="E118">
        <f t="shared" si="7"/>
        <v>0</v>
      </c>
      <c r="F118">
        <f t="shared" si="8"/>
        <v>264.46734875938859</v>
      </c>
      <c r="G118">
        <f t="shared" si="9"/>
        <v>1895.0917240367066</v>
      </c>
    </row>
    <row r="119" spans="1:7" ht="15.75" thickBot="1" x14ac:dyDescent="0.3">
      <c r="A119" s="1">
        <v>117</v>
      </c>
      <c r="B119" s="2">
        <v>288</v>
      </c>
      <c r="C119">
        <f t="shared" si="5"/>
        <v>1.1463366156613356E-7</v>
      </c>
      <c r="D119">
        <f t="shared" si="6"/>
        <v>249.96013355009151</v>
      </c>
      <c r="E119">
        <f t="shared" si="7"/>
        <v>0</v>
      </c>
      <c r="F119">
        <f t="shared" si="8"/>
        <v>249.96013366472516</v>
      </c>
      <c r="G119">
        <f t="shared" si="9"/>
        <v>1447.0314308055758</v>
      </c>
    </row>
    <row r="120" spans="1:7" ht="15.75" thickBot="1" x14ac:dyDescent="0.3">
      <c r="A120" s="1">
        <v>118</v>
      </c>
      <c r="B120" s="2">
        <v>364</v>
      </c>
      <c r="C120">
        <f t="shared" si="5"/>
        <v>1.4750772851711449E-8</v>
      </c>
      <c r="D120">
        <f t="shared" si="6"/>
        <v>235.86529075630912</v>
      </c>
      <c r="E120">
        <f t="shared" si="7"/>
        <v>0</v>
      </c>
      <c r="F120">
        <f t="shared" si="8"/>
        <v>235.8652907710599</v>
      </c>
      <c r="G120">
        <f t="shared" si="9"/>
        <v>16418.503709185024</v>
      </c>
    </row>
    <row r="121" spans="1:7" ht="15.75" thickBot="1" x14ac:dyDescent="0.3">
      <c r="A121" s="1">
        <v>119</v>
      </c>
      <c r="B121" s="2">
        <v>296</v>
      </c>
      <c r="C121">
        <f t="shared" si="5"/>
        <v>1.7395222462508327E-9</v>
      </c>
      <c r="D121">
        <f t="shared" si="6"/>
        <v>222.20402646276455</v>
      </c>
      <c r="E121">
        <f t="shared" si="7"/>
        <v>0</v>
      </c>
      <c r="F121">
        <f t="shared" si="8"/>
        <v>222.20402646450407</v>
      </c>
      <c r="G121">
        <f t="shared" si="9"/>
        <v>5445.8457100516162</v>
      </c>
    </row>
    <row r="122" spans="1:7" ht="15.75" thickBot="1" x14ac:dyDescent="0.3">
      <c r="A122" s="1">
        <v>120</v>
      </c>
      <c r="B122" s="2">
        <v>285</v>
      </c>
      <c r="C122">
        <f t="shared" si="5"/>
        <v>1.8799997876386663E-10</v>
      </c>
      <c r="D122">
        <f t="shared" si="6"/>
        <v>208.99428615624655</v>
      </c>
      <c r="E122">
        <f t="shared" si="7"/>
        <v>0</v>
      </c>
      <c r="F122">
        <f t="shared" si="8"/>
        <v>208.99428615643455</v>
      </c>
      <c r="G122">
        <f t="shared" si="9"/>
        <v>5776.8685368699562</v>
      </c>
    </row>
    <row r="123" spans="1:7" ht="15.75" thickBot="1" x14ac:dyDescent="0.3">
      <c r="A123" s="1">
        <v>121</v>
      </c>
      <c r="B123" s="2">
        <v>247</v>
      </c>
      <c r="C123">
        <f t="shared" si="5"/>
        <v>1.8620794806589049E-11</v>
      </c>
      <c r="D123">
        <f t="shared" si="6"/>
        <v>196.25082966497672</v>
      </c>
      <c r="E123">
        <f t="shared" si="7"/>
        <v>0</v>
      </c>
      <c r="F123">
        <f t="shared" si="8"/>
        <v>196.25082966499534</v>
      </c>
      <c r="G123">
        <f t="shared" si="9"/>
        <v>2575.4782896913175</v>
      </c>
    </row>
    <row r="124" spans="1:7" ht="15.75" thickBot="1" x14ac:dyDescent="0.3">
      <c r="A124" s="1">
        <v>122</v>
      </c>
      <c r="B124" s="2">
        <v>258</v>
      </c>
      <c r="C124">
        <f t="shared" si="5"/>
        <v>1.6902511096699011E-12</v>
      </c>
      <c r="D124">
        <f t="shared" si="6"/>
        <v>183.98532753945125</v>
      </c>
      <c r="E124">
        <f t="shared" si="7"/>
        <v>0</v>
      </c>
      <c r="F124">
        <f t="shared" si="8"/>
        <v>183.98532753945292</v>
      </c>
      <c r="G124">
        <f t="shared" si="9"/>
        <v>5478.1717394420657</v>
      </c>
    </row>
    <row r="125" spans="1:7" ht="15.75" thickBot="1" x14ac:dyDescent="0.3">
      <c r="A125" s="1">
        <v>123</v>
      </c>
      <c r="B125" s="2">
        <v>211</v>
      </c>
      <c r="C125">
        <f t="shared" si="5"/>
        <v>1.4061020655963057E-13</v>
      </c>
      <c r="D125">
        <f t="shared" si="6"/>
        <v>172.20647592366242</v>
      </c>
      <c r="E125">
        <f t="shared" si="7"/>
        <v>0</v>
      </c>
      <c r="F125">
        <f t="shared" si="8"/>
        <v>172.20647592366257</v>
      </c>
      <c r="G125">
        <f t="shared" si="9"/>
        <v>1504.9375102613722</v>
      </c>
    </row>
    <row r="126" spans="1:7" ht="15.75" thickBot="1" x14ac:dyDescent="0.3">
      <c r="A126" s="1">
        <v>124</v>
      </c>
      <c r="B126" s="2">
        <v>226</v>
      </c>
      <c r="C126">
        <f t="shared" si="5"/>
        <v>1.0720006875250569E-14</v>
      </c>
      <c r="D126">
        <f t="shared" si="6"/>
        <v>160.92012770702681</v>
      </c>
      <c r="E126">
        <f t="shared" si="7"/>
        <v>0</v>
      </c>
      <c r="F126">
        <f t="shared" si="8"/>
        <v>160.92012770702681</v>
      </c>
      <c r="G126">
        <f t="shared" si="9"/>
        <v>4235.3897776696995</v>
      </c>
    </row>
    <row r="127" spans="1:7" ht="15.75" thickBot="1" x14ac:dyDescent="0.3">
      <c r="A127" s="1">
        <v>125</v>
      </c>
      <c r="B127" s="2">
        <v>208</v>
      </c>
      <c r="C127">
        <f t="shared" si="5"/>
        <v>7.490070107017653E-16</v>
      </c>
      <c r="D127">
        <f t="shared" si="6"/>
        <v>150.1294377046689</v>
      </c>
      <c r="E127">
        <f t="shared" si="7"/>
        <v>0</v>
      </c>
      <c r="F127">
        <f t="shared" si="8"/>
        <v>150.1294377046689</v>
      </c>
      <c r="G127">
        <f t="shared" si="9"/>
        <v>3349.0019803777973</v>
      </c>
    </row>
    <row r="128" spans="1:7" ht="15.75" thickBot="1" x14ac:dyDescent="0.3">
      <c r="A128" s="1">
        <v>126</v>
      </c>
      <c r="B128" s="2">
        <v>185</v>
      </c>
      <c r="C128">
        <f t="shared" si="5"/>
        <v>4.796111849777117E-17</v>
      </c>
      <c r="D128">
        <f t="shared" si="6"/>
        <v>139.83501960197088</v>
      </c>
      <c r="E128">
        <f t="shared" si="7"/>
        <v>0</v>
      </c>
      <c r="F128">
        <f t="shared" si="8"/>
        <v>139.83501960197088</v>
      </c>
      <c r="G128">
        <f t="shared" si="9"/>
        <v>2039.8754543543541</v>
      </c>
    </row>
    <row r="129" spans="1:7" ht="15.75" thickBot="1" x14ac:dyDescent="0.3">
      <c r="A129" s="1">
        <v>127</v>
      </c>
      <c r="B129" s="2">
        <v>212</v>
      </c>
      <c r="C129">
        <f t="shared" si="5"/>
        <v>2.8145263817254375E-18</v>
      </c>
      <c r="D129">
        <f t="shared" si="6"/>
        <v>130.03511241671723</v>
      </c>
      <c r="E129">
        <f t="shared" si="7"/>
        <v>0</v>
      </c>
      <c r="F129">
        <f t="shared" si="8"/>
        <v>130.03511241671723</v>
      </c>
      <c r="G129">
        <f t="shared" si="9"/>
        <v>6718.242796540183</v>
      </c>
    </row>
    <row r="130" spans="1:7" ht="15.75" thickBot="1" x14ac:dyDescent="0.3">
      <c r="A130" s="1">
        <v>128</v>
      </c>
      <c r="B130" s="2">
        <v>178</v>
      </c>
      <c r="C130">
        <f t="shared" si="5"/>
        <v>1.5136795588780095E-19</v>
      </c>
      <c r="D130">
        <f t="shared" si="6"/>
        <v>120.72575427660161</v>
      </c>
      <c r="E130">
        <f t="shared" si="7"/>
        <v>0</v>
      </c>
      <c r="F130">
        <f t="shared" si="8"/>
        <v>120.72575427660161</v>
      </c>
      <c r="G130">
        <f t="shared" si="9"/>
        <v>3280.3392231842195</v>
      </c>
    </row>
    <row r="131" spans="1:7" ht="15.75" thickBot="1" x14ac:dyDescent="0.3">
      <c r="A131" s="1">
        <v>129</v>
      </c>
      <c r="B131" s="2">
        <v>169</v>
      </c>
      <c r="C131">
        <f t="shared" si="5"/>
        <v>7.4606242852770232E-21</v>
      </c>
      <c r="D131">
        <f t="shared" si="6"/>
        <v>111.90096137890737</v>
      </c>
      <c r="E131">
        <f t="shared" si="7"/>
        <v>0</v>
      </c>
      <c r="F131">
        <f t="shared" si="8"/>
        <v>111.90096137890737</v>
      </c>
      <c r="G131">
        <f t="shared" si="9"/>
        <v>3260.3002114530282</v>
      </c>
    </row>
    <row r="132" spans="1:7" ht="15.75" thickBot="1" x14ac:dyDescent="0.3">
      <c r="A132" s="1">
        <v>130</v>
      </c>
      <c r="B132" s="2">
        <v>158</v>
      </c>
      <c r="C132">
        <f t="shared" ref="C132:C195" si="10">$J$2*(EXP(-((A132-$J$3)^2)/(2*$J$4^2)))</f>
        <v>3.3699929647252518E-22</v>
      </c>
      <c r="D132">
        <f t="shared" ref="D132:D195" si="11">$K$2*(EXP(-((A132-$K$3)^2)/(2*$K$4^2)))</f>
        <v>103.55291009018505</v>
      </c>
      <c r="E132">
        <f t="shared" ref="E132:E195" si="12">$L$2*(EXP(-((A132-$L$3)^2)/(2*$L$4^2)))</f>
        <v>0</v>
      </c>
      <c r="F132">
        <f t="shared" ref="F132:F195" si="13">SUM(C132:E132)</f>
        <v>103.55291009018505</v>
      </c>
      <c r="G132">
        <f t="shared" ref="G132:G195" si="14">(B132-F132)^2</f>
        <v>2964.485599647473</v>
      </c>
    </row>
    <row r="133" spans="1:7" ht="15.75" thickBot="1" x14ac:dyDescent="0.3">
      <c r="A133" s="1">
        <v>131</v>
      </c>
      <c r="B133" s="2">
        <v>136</v>
      </c>
      <c r="C133">
        <f t="shared" si="10"/>
        <v>1.3950681381588521E-23</v>
      </c>
      <c r="D133">
        <f t="shared" si="11"/>
        <v>95.672120253926693</v>
      </c>
      <c r="E133">
        <f t="shared" si="12"/>
        <v>0</v>
      </c>
      <c r="F133">
        <f t="shared" si="13"/>
        <v>95.672120253926693</v>
      </c>
      <c r="G133">
        <f t="shared" si="14"/>
        <v>1626.3378848137497</v>
      </c>
    </row>
    <row r="134" spans="1:7" ht="15.75" thickBot="1" x14ac:dyDescent="0.3">
      <c r="A134" s="1">
        <v>132</v>
      </c>
      <c r="B134" s="2">
        <v>143</v>
      </c>
      <c r="C134">
        <f t="shared" si="10"/>
        <v>5.2926654975855951E-25</v>
      </c>
      <c r="D134">
        <f t="shared" si="11"/>
        <v>88.247637900675528</v>
      </c>
      <c r="E134">
        <f t="shared" si="12"/>
        <v>0</v>
      </c>
      <c r="F134">
        <f t="shared" si="13"/>
        <v>88.247637900675528</v>
      </c>
      <c r="G134">
        <f t="shared" si="14"/>
        <v>2997.8211554555428</v>
      </c>
    </row>
    <row r="135" spans="1:7" ht="15.75" thickBot="1" x14ac:dyDescent="0.3">
      <c r="A135" s="1">
        <v>133</v>
      </c>
      <c r="B135" s="2">
        <v>139</v>
      </c>
      <c r="C135">
        <f t="shared" si="10"/>
        <v>1.8402044435663831E-26</v>
      </c>
      <c r="D135">
        <f t="shared" si="11"/>
        <v>81.26721569475454</v>
      </c>
      <c r="E135">
        <f t="shared" si="12"/>
        <v>0</v>
      </c>
      <c r="F135">
        <f t="shared" si="13"/>
        <v>81.26721569475454</v>
      </c>
      <c r="G135">
        <f t="shared" si="14"/>
        <v>3333.0743836359966</v>
      </c>
    </row>
    <row r="136" spans="1:7" ht="15.75" thickBot="1" x14ac:dyDescent="0.3">
      <c r="A136" s="1">
        <v>134</v>
      </c>
      <c r="B136" s="2">
        <v>118</v>
      </c>
      <c r="C136">
        <f t="shared" si="10"/>
        <v>5.8636805793004916E-28</v>
      </c>
      <c r="D136">
        <f t="shared" si="11"/>
        <v>74.717489601912376</v>
      </c>
      <c r="E136">
        <f t="shared" si="12"/>
        <v>0</v>
      </c>
      <c r="F136">
        <f t="shared" si="13"/>
        <v>74.717489601912376</v>
      </c>
      <c r="G136">
        <f t="shared" si="14"/>
        <v>1873.3757063605633</v>
      </c>
    </row>
    <row r="137" spans="1:7" ht="15.75" thickBot="1" x14ac:dyDescent="0.3">
      <c r="A137" s="1">
        <v>135</v>
      </c>
      <c r="B137" s="2">
        <v>126</v>
      </c>
      <c r="C137">
        <f t="shared" si="10"/>
        <v>1.7123286956351048E-29</v>
      </c>
      <c r="D137">
        <f t="shared" si="11"/>
        <v>68.584150419777046</v>
      </c>
      <c r="E137">
        <f t="shared" si="12"/>
        <v>0</v>
      </c>
      <c r="F137">
        <f t="shared" si="13"/>
        <v>68.584150419777046</v>
      </c>
      <c r="G137">
        <f t="shared" si="14"/>
        <v>3296.5797830187885</v>
      </c>
    </row>
    <row r="138" spans="1:7" ht="15.75" thickBot="1" x14ac:dyDescent="0.3">
      <c r="A138" s="1">
        <v>136</v>
      </c>
      <c r="B138" s="2">
        <v>106</v>
      </c>
      <c r="C138">
        <f t="shared" si="10"/>
        <v>4.5826487029830796E-31</v>
      </c>
      <c r="D138">
        <f t="shared" si="11"/>
        <v>62.852108975300936</v>
      </c>
      <c r="E138">
        <f t="shared" si="12"/>
        <v>0</v>
      </c>
      <c r="F138">
        <f t="shared" si="13"/>
        <v>62.852108975300936</v>
      </c>
      <c r="G138">
        <f t="shared" si="14"/>
        <v>1861.7404998793061</v>
      </c>
    </row>
    <row r="139" spans="1:7" ht="15.75" thickBot="1" x14ac:dyDescent="0.3">
      <c r="A139" s="1">
        <v>137</v>
      </c>
      <c r="B139" s="2">
        <v>118</v>
      </c>
      <c r="C139">
        <f t="shared" si="10"/>
        <v>1.123980040336167E-32</v>
      </c>
      <c r="D139">
        <f t="shared" si="11"/>
        <v>57.5056539577282</v>
      </c>
      <c r="E139">
        <f t="shared" si="12"/>
        <v>0</v>
      </c>
      <c r="F139">
        <f t="shared" si="13"/>
        <v>57.5056539577282</v>
      </c>
      <c r="G139">
        <f t="shared" si="14"/>
        <v>3659.5659030821257</v>
      </c>
    </row>
    <row r="140" spans="1:7" ht="15.75" thickBot="1" x14ac:dyDescent="0.3">
      <c r="A140" s="1">
        <v>138</v>
      </c>
      <c r="B140" s="2">
        <v>108</v>
      </c>
      <c r="C140">
        <f t="shared" si="10"/>
        <v>2.5264646905976771E-34</v>
      </c>
      <c r="D140">
        <f t="shared" si="11"/>
        <v>52.528601519561391</v>
      </c>
      <c r="E140">
        <f t="shared" si="12"/>
        <v>0</v>
      </c>
      <c r="F140">
        <f t="shared" si="13"/>
        <v>52.528601519561391</v>
      </c>
      <c r="G140">
        <f t="shared" si="14"/>
        <v>3077.076049375607</v>
      </c>
    </row>
    <row r="141" spans="1:7" ht="15.75" thickBot="1" x14ac:dyDescent="0.3">
      <c r="A141" s="1">
        <v>139</v>
      </c>
      <c r="B141" s="2">
        <v>114</v>
      </c>
      <c r="C141">
        <f t="shared" si="10"/>
        <v>5.2045174387790617E-36</v>
      </c>
      <c r="D141">
        <f t="shared" si="11"/>
        <v>47.904435939280901</v>
      </c>
      <c r="E141">
        <f t="shared" si="12"/>
        <v>0</v>
      </c>
      <c r="F141">
        <f t="shared" si="13"/>
        <v>47.904435939280901</v>
      </c>
      <c r="G141">
        <f t="shared" si="14"/>
        <v>4368.6235885046217</v>
      </c>
    </row>
    <row r="142" spans="1:7" ht="15.75" thickBot="1" x14ac:dyDescent="0.3">
      <c r="A142" s="1">
        <v>140</v>
      </c>
      <c r="B142" s="2">
        <v>99</v>
      </c>
      <c r="C142">
        <f t="shared" si="10"/>
        <v>9.8256276979418243E-38</v>
      </c>
      <c r="D142">
        <f t="shared" si="11"/>
        <v>43.616440796154151</v>
      </c>
      <c r="E142">
        <f t="shared" si="12"/>
        <v>0</v>
      </c>
      <c r="F142">
        <f t="shared" si="13"/>
        <v>43.616440796154151</v>
      </c>
      <c r="G142">
        <f t="shared" si="14"/>
        <v>3067.3386300858983</v>
      </c>
    </row>
    <row r="143" spans="1:7" ht="15.75" thickBot="1" x14ac:dyDescent="0.3">
      <c r="A143" s="1">
        <v>141</v>
      </c>
      <c r="B143" s="2">
        <v>102</v>
      </c>
      <c r="C143">
        <f t="shared" si="10"/>
        <v>1.7000149542442897E-39</v>
      </c>
      <c r="D143">
        <f t="shared" si="11"/>
        <v>39.647820257565101</v>
      </c>
      <c r="E143">
        <f t="shared" si="12"/>
        <v>0</v>
      </c>
      <c r="F143">
        <f t="shared" si="13"/>
        <v>39.647820257565101</v>
      </c>
      <c r="G143">
        <f t="shared" si="14"/>
        <v>3887.7943186329089</v>
      </c>
    </row>
    <row r="144" spans="1:7" ht="15.75" thickBot="1" x14ac:dyDescent="0.3">
      <c r="A144" s="1">
        <v>142</v>
      </c>
      <c r="B144" s="2">
        <v>94</v>
      </c>
      <c r="C144">
        <f t="shared" si="10"/>
        <v>2.6956144777115957E-41</v>
      </c>
      <c r="D144">
        <f t="shared" si="11"/>
        <v>35.98181022136589</v>
      </c>
      <c r="E144">
        <f t="shared" si="12"/>
        <v>0</v>
      </c>
      <c r="F144">
        <f t="shared" si="13"/>
        <v>35.98181022136589</v>
      </c>
      <c r="G144">
        <f t="shared" si="14"/>
        <v>3366.1103451896033</v>
      </c>
    </row>
    <row r="145" spans="1:7" ht="15.75" thickBot="1" x14ac:dyDescent="0.3">
      <c r="A145" s="1">
        <v>143</v>
      </c>
      <c r="B145" s="2">
        <v>89</v>
      </c>
      <c r="C145">
        <f t="shared" si="10"/>
        <v>3.9171970605509631E-43</v>
      </c>
      <c r="D145">
        <f t="shared" si="11"/>
        <v>32.60177918851705</v>
      </c>
      <c r="E145">
        <f t="shared" si="12"/>
        <v>0</v>
      </c>
      <c r="F145">
        <f t="shared" si="13"/>
        <v>32.60177918851705</v>
      </c>
      <c r="G145">
        <f t="shared" si="14"/>
        <v>3180.7593107007888</v>
      </c>
    </row>
    <row r="146" spans="1:7" ht="15.75" thickBot="1" x14ac:dyDescent="0.3">
      <c r="A146" s="1">
        <v>144</v>
      </c>
      <c r="B146" s="2">
        <v>97</v>
      </c>
      <c r="C146">
        <f t="shared" si="10"/>
        <v>5.2168177012423411E-45</v>
      </c>
      <c r="D146">
        <f t="shared" si="11"/>
        <v>29.491318863721947</v>
      </c>
      <c r="E146">
        <f t="shared" si="12"/>
        <v>0</v>
      </c>
      <c r="F146">
        <f t="shared" si="13"/>
        <v>29.491318863721947</v>
      </c>
      <c r="G146">
        <f t="shared" si="14"/>
        <v>4557.4220287596645</v>
      </c>
    </row>
    <row r="147" spans="1:7" ht="15.75" thickBot="1" x14ac:dyDescent="0.3">
      <c r="A147" s="1">
        <v>145</v>
      </c>
      <c r="B147" s="2">
        <v>109</v>
      </c>
      <c r="C147">
        <f t="shared" si="10"/>
        <v>6.3672001634390685E-47</v>
      </c>
      <c r="D147">
        <f t="shared" si="11"/>
        <v>26.634324593096437</v>
      </c>
      <c r="E147">
        <f t="shared" si="12"/>
        <v>0</v>
      </c>
      <c r="F147">
        <f t="shared" si="13"/>
        <v>26.634324593096437</v>
      </c>
      <c r="G147">
        <f t="shared" si="14"/>
        <v>6784.104485235398</v>
      </c>
    </row>
    <row r="148" spans="1:7" ht="15.75" thickBot="1" x14ac:dyDescent="0.3">
      <c r="A148" s="1">
        <v>146</v>
      </c>
      <c r="B148" s="2">
        <v>93</v>
      </c>
      <c r="C148">
        <f t="shared" si="10"/>
        <v>7.1220324159078507E-49</v>
      </c>
      <c r="D148">
        <f t="shared" si="11"/>
        <v>24.015065847621827</v>
      </c>
      <c r="E148">
        <f t="shared" si="12"/>
        <v>0</v>
      </c>
      <c r="F148">
        <f t="shared" si="13"/>
        <v>24.015065847621827</v>
      </c>
      <c r="G148">
        <f t="shared" si="14"/>
        <v>4758.9211400079521</v>
      </c>
    </row>
    <row r="149" spans="1:7" ht="15.75" thickBot="1" x14ac:dyDescent="0.3">
      <c r="A149" s="1">
        <v>147</v>
      </c>
      <c r="B149" s="2">
        <v>89</v>
      </c>
      <c r="C149">
        <f t="shared" si="10"/>
        <v>7.3008258709834996E-51</v>
      </c>
      <c r="D149">
        <f t="shared" si="11"/>
        <v>21.618247048900251</v>
      </c>
      <c r="E149">
        <f t="shared" si="12"/>
        <v>0</v>
      </c>
      <c r="F149">
        <f t="shared" si="13"/>
        <v>21.618247048900251</v>
      </c>
      <c r="G149">
        <f t="shared" si="14"/>
        <v>4540.3006307630385</v>
      </c>
    </row>
    <row r="150" spans="1:7" ht="15.75" thickBot="1" x14ac:dyDescent="0.3">
      <c r="A150" s="1">
        <v>148</v>
      </c>
      <c r="B150" s="2">
        <v>101</v>
      </c>
      <c r="C150">
        <f t="shared" si="10"/>
        <v>6.8588710168479877E-53</v>
      </c>
      <c r="D150">
        <f t="shared" si="11"/>
        <v>19.429059109480914</v>
      </c>
      <c r="E150">
        <f t="shared" si="12"/>
        <v>0</v>
      </c>
      <c r="F150">
        <f t="shared" si="13"/>
        <v>19.429059109480914</v>
      </c>
      <c r="G150">
        <f t="shared" si="14"/>
        <v>6653.8183977645585</v>
      </c>
    </row>
    <row r="151" spans="1:7" ht="15.75" thickBot="1" x14ac:dyDescent="0.3">
      <c r="A151" s="1">
        <v>149</v>
      </c>
      <c r="B151" s="2">
        <v>106</v>
      </c>
      <c r="C151">
        <f t="shared" si="10"/>
        <v>5.9053532629272582E-55</v>
      </c>
      <c r="D151">
        <f t="shared" si="11"/>
        <v>17.433222123854542</v>
      </c>
      <c r="E151">
        <f t="shared" si="12"/>
        <v>0</v>
      </c>
      <c r="F151">
        <f t="shared" si="13"/>
        <v>17.433222123854542</v>
      </c>
      <c r="G151">
        <f t="shared" si="14"/>
        <v>7844.0741433624898</v>
      </c>
    </row>
    <row r="152" spans="1:7" ht="15.75" thickBot="1" x14ac:dyDescent="0.3">
      <c r="A152" s="1">
        <v>150</v>
      </c>
      <c r="B152" s="2">
        <v>88</v>
      </c>
      <c r="C152">
        <f t="shared" si="10"/>
        <v>4.6596331939585952E-57</v>
      </c>
      <c r="D152">
        <f t="shared" si="11"/>
        <v>15.617019698401357</v>
      </c>
      <c r="E152">
        <f t="shared" si="12"/>
        <v>0</v>
      </c>
      <c r="F152">
        <f t="shared" si="13"/>
        <v>15.617019698401357</v>
      </c>
      <c r="G152">
        <f t="shared" si="14"/>
        <v>5239.2958373416186</v>
      </c>
    </row>
    <row r="153" spans="1:7" ht="15.75" thickBot="1" x14ac:dyDescent="0.3">
      <c r="A153" s="1">
        <v>151</v>
      </c>
      <c r="B153" s="2">
        <v>101</v>
      </c>
      <c r="C153">
        <f t="shared" si="10"/>
        <v>3.369536610406605E-59</v>
      </c>
      <c r="D153">
        <f t="shared" si="11"/>
        <v>13.967325449553185</v>
      </c>
      <c r="E153">
        <f t="shared" si="12"/>
        <v>0</v>
      </c>
      <c r="F153">
        <f t="shared" si="13"/>
        <v>13.967325449553185</v>
      </c>
      <c r="G153">
        <f t="shared" si="14"/>
        <v>7574.6864394039922</v>
      </c>
    </row>
    <row r="154" spans="1:7" ht="15.75" thickBot="1" x14ac:dyDescent="0.3">
      <c r="A154" s="1">
        <v>152</v>
      </c>
      <c r="B154" s="2">
        <v>78</v>
      </c>
      <c r="C154">
        <f t="shared" si="10"/>
        <v>2.2330643051261866E-61</v>
      </c>
      <c r="D154">
        <f t="shared" si="11"/>
        <v>12.471622229751841</v>
      </c>
      <c r="E154">
        <f t="shared" si="12"/>
        <v>0</v>
      </c>
      <c r="F154">
        <f t="shared" si="13"/>
        <v>12.471622229751841</v>
      </c>
      <c r="G154">
        <f t="shared" si="14"/>
        <v>4293.9682932003525</v>
      </c>
    </row>
    <row r="155" spans="1:7" ht="15.75" thickBot="1" x14ac:dyDescent="0.3">
      <c r="A155" s="1">
        <v>153</v>
      </c>
      <c r="B155" s="2">
        <v>86</v>
      </c>
      <c r="C155">
        <f t="shared" si="10"/>
        <v>1.3562660194373627E-63</v>
      </c>
      <c r="D155">
        <f t="shared" si="11"/>
        <v>11.118014661121494</v>
      </c>
      <c r="E155">
        <f t="shared" si="12"/>
        <v>0</v>
      </c>
      <c r="F155">
        <f t="shared" si="13"/>
        <v>11.118014661121494</v>
      </c>
      <c r="G155">
        <f t="shared" si="14"/>
        <v>5607.3117282920157</v>
      </c>
    </row>
    <row r="156" spans="1:7" ht="15.75" thickBot="1" x14ac:dyDescent="0.3">
      <c r="A156" s="1">
        <v>154</v>
      </c>
      <c r="B156" s="2">
        <v>63</v>
      </c>
      <c r="C156">
        <f t="shared" si="10"/>
        <v>7.5492035130769738E-66</v>
      </c>
      <c r="D156">
        <f t="shared" si="11"/>
        <v>9.8952355678709036</v>
      </c>
      <c r="E156">
        <f t="shared" si="12"/>
        <v>0</v>
      </c>
      <c r="F156">
        <f t="shared" si="13"/>
        <v>9.8952355678709036</v>
      </c>
      <c r="G156">
        <f t="shared" si="14"/>
        <v>2820.1160053919234</v>
      </c>
    </row>
    <row r="157" spans="1:7" ht="15.75" thickBot="1" x14ac:dyDescent="0.3">
      <c r="A157" s="1">
        <v>155</v>
      </c>
      <c r="B157" s="2">
        <v>59</v>
      </c>
      <c r="C157">
        <f t="shared" si="10"/>
        <v>3.8509686840563995E-68</v>
      </c>
      <c r="D157">
        <f t="shared" si="11"/>
        <v>8.7926469011191202</v>
      </c>
      <c r="E157">
        <f t="shared" si="12"/>
        <v>0</v>
      </c>
      <c r="F157">
        <f t="shared" si="13"/>
        <v>8.7926469011191202</v>
      </c>
      <c r="G157">
        <f t="shared" si="14"/>
        <v>2520.7783051957035</v>
      </c>
    </row>
    <row r="158" spans="1:7" ht="15.75" thickBot="1" x14ac:dyDescent="0.3">
      <c r="A158" s="1">
        <v>156</v>
      </c>
      <c r="B158" s="2">
        <v>62</v>
      </c>
      <c r="C158">
        <f t="shared" si="10"/>
        <v>1.8003271948172499E-70</v>
      </c>
      <c r="D158">
        <f t="shared" si="11"/>
        <v>7.8002357449517357</v>
      </c>
      <c r="E158">
        <f t="shared" si="12"/>
        <v>0</v>
      </c>
      <c r="F158">
        <f t="shared" si="13"/>
        <v>7.8002357449517357</v>
      </c>
      <c r="G158">
        <f t="shared" si="14"/>
        <v>2937.6144453028078</v>
      </c>
    </row>
    <row r="159" spans="1:7" ht="15.75" thickBot="1" x14ac:dyDescent="0.3">
      <c r="A159" s="1">
        <v>157</v>
      </c>
      <c r="B159" s="2">
        <v>45</v>
      </c>
      <c r="C159">
        <f t="shared" si="10"/>
        <v>7.713393680982969E-73</v>
      </c>
      <c r="D159">
        <f t="shared" si="11"/>
        <v>6.9086059809468079</v>
      </c>
      <c r="E159">
        <f t="shared" si="12"/>
        <v>0</v>
      </c>
      <c r="F159">
        <f t="shared" si="13"/>
        <v>6.9086059809468079</v>
      </c>
      <c r="G159">
        <f t="shared" si="14"/>
        <v>1450.9542983147612</v>
      </c>
    </row>
    <row r="160" spans="1:7" ht="15.75" thickBot="1" x14ac:dyDescent="0.3">
      <c r="A160" s="1">
        <v>158</v>
      </c>
      <c r="B160" s="2">
        <v>64</v>
      </c>
      <c r="C160">
        <f t="shared" si="10"/>
        <v>3.0286713884446229E-75</v>
      </c>
      <c r="D160">
        <f t="shared" si="11"/>
        <v>6.1089661710478778</v>
      </c>
      <c r="E160">
        <f t="shared" si="12"/>
        <v>0</v>
      </c>
      <c r="F160">
        <f t="shared" si="13"/>
        <v>6.1089661710478778</v>
      </c>
      <c r="G160">
        <f t="shared" si="14"/>
        <v>3351.3717977848792</v>
      </c>
    </row>
    <row r="161" spans="1:7" ht="15.75" thickBot="1" x14ac:dyDescent="0.3">
      <c r="A161" s="1">
        <v>159</v>
      </c>
      <c r="B161" s="2">
        <v>49</v>
      </c>
      <c r="C161">
        <f t="shared" si="10"/>
        <v>1.0898617558874385E-77</v>
      </c>
      <c r="D161">
        <f t="shared" si="11"/>
        <v>5.3931141963865317</v>
      </c>
      <c r="E161">
        <f t="shared" si="12"/>
        <v>0</v>
      </c>
      <c r="F161">
        <f t="shared" si="13"/>
        <v>5.3931141963865317</v>
      </c>
      <c r="G161">
        <f t="shared" si="14"/>
        <v>1901.5604894893856</v>
      </c>
    </row>
    <row r="162" spans="1:7" ht="15.75" thickBot="1" x14ac:dyDescent="0.3">
      <c r="A162" s="1">
        <v>160</v>
      </c>
      <c r="B162" s="2">
        <v>59</v>
      </c>
      <c r="C162">
        <f t="shared" si="10"/>
        <v>3.5942085465661068E-80</v>
      </c>
      <c r="D162">
        <f t="shared" si="11"/>
        <v>4.7534191633239846</v>
      </c>
      <c r="E162">
        <f t="shared" si="12"/>
        <v>0</v>
      </c>
      <c r="F162">
        <f t="shared" si="13"/>
        <v>4.7534191633239846</v>
      </c>
      <c r="G162">
        <f t="shared" si="14"/>
        <v>2942.6915324700258</v>
      </c>
    </row>
    <row r="163" spans="1:7" ht="15.75" thickBot="1" x14ac:dyDescent="0.3">
      <c r="A163" s="1">
        <v>161</v>
      </c>
      <c r="B163" s="2">
        <v>43</v>
      </c>
      <c r="C163">
        <f t="shared" si="10"/>
        <v>1.0862948813792647E-82</v>
      </c>
      <c r="D163">
        <f t="shared" si="11"/>
        <v>4.1828010584141175</v>
      </c>
      <c r="E163">
        <f t="shared" si="12"/>
        <v>0</v>
      </c>
      <c r="F163">
        <f t="shared" si="13"/>
        <v>4.1828010584141175</v>
      </c>
      <c r="G163">
        <f t="shared" si="14"/>
        <v>1506.7749336706565</v>
      </c>
    </row>
    <row r="164" spans="1:7" ht="15.75" thickBot="1" x14ac:dyDescent="0.3">
      <c r="A164" s="1">
        <v>162</v>
      </c>
      <c r="B164" s="2">
        <v>53</v>
      </c>
      <c r="C164">
        <f t="shared" si="10"/>
        <v>3.008879496520065E-85</v>
      </c>
      <c r="D164">
        <f t="shared" si="11"/>
        <v>3.6747086019647144</v>
      </c>
      <c r="E164">
        <f t="shared" si="12"/>
        <v>0</v>
      </c>
      <c r="F164">
        <f t="shared" si="13"/>
        <v>3.6747086019647144</v>
      </c>
      <c r="G164">
        <f t="shared" si="14"/>
        <v>2432.9843715010934</v>
      </c>
    </row>
    <row r="165" spans="1:7" ht="15.75" thickBot="1" x14ac:dyDescent="0.3">
      <c r="A165" s="1">
        <v>163</v>
      </c>
      <c r="B165" s="2">
        <v>40</v>
      </c>
      <c r="C165">
        <f t="shared" si="10"/>
        <v>7.6379086139521274E-88</v>
      </c>
      <c r="D165">
        <f t="shared" si="11"/>
        <v>3.2230957161164668</v>
      </c>
      <c r="E165">
        <f t="shared" si="12"/>
        <v>0</v>
      </c>
      <c r="F165">
        <f t="shared" si="13"/>
        <v>3.2230957161164668</v>
      </c>
      <c r="G165">
        <f t="shared" si="14"/>
        <v>1352.540688705931</v>
      </c>
    </row>
    <row r="166" spans="1:7" ht="15.75" thickBot="1" x14ac:dyDescent="0.3">
      <c r="A166" s="1">
        <v>164</v>
      </c>
      <c r="B166" s="2">
        <v>37</v>
      </c>
      <c r="C166">
        <f t="shared" si="10"/>
        <v>1.7768743652828527E-90</v>
      </c>
      <c r="D166">
        <f t="shared" si="11"/>
        <v>2.8223969885354943</v>
      </c>
      <c r="E166">
        <f t="shared" si="12"/>
        <v>0</v>
      </c>
      <c r="F166">
        <f t="shared" si="13"/>
        <v>2.8223969885354943</v>
      </c>
      <c r="G166">
        <f t="shared" si="14"/>
        <v>1168.1085476092676</v>
      </c>
    </row>
    <row r="167" spans="1:7" ht="15.75" thickBot="1" x14ac:dyDescent="0.3">
      <c r="A167" s="1">
        <v>165</v>
      </c>
      <c r="B167" s="2">
        <v>51</v>
      </c>
      <c r="C167">
        <f t="shared" si="10"/>
        <v>3.7883630071950724E-93</v>
      </c>
      <c r="D167">
        <f t="shared" si="11"/>
        <v>2.4675024775300707</v>
      </c>
      <c r="E167">
        <f t="shared" si="12"/>
        <v>0</v>
      </c>
      <c r="F167">
        <f t="shared" si="13"/>
        <v>2.4675024775300707</v>
      </c>
      <c r="G167">
        <f t="shared" si="14"/>
        <v>2355.4033157685499</v>
      </c>
    </row>
    <row r="168" spans="1:7" ht="15.75" thickBot="1" x14ac:dyDescent="0.3">
      <c r="A168" s="1">
        <v>166</v>
      </c>
      <c r="B168" s="2">
        <v>55</v>
      </c>
      <c r="C168">
        <f t="shared" si="10"/>
        <v>7.4021699753575736E-96</v>
      </c>
      <c r="D168">
        <f t="shared" si="11"/>
        <v>2.1537321691932143</v>
      </c>
      <c r="E168">
        <f t="shared" si="12"/>
        <v>0</v>
      </c>
      <c r="F168">
        <f t="shared" si="13"/>
        <v>2.1537321691932143</v>
      </c>
      <c r="G168">
        <f t="shared" si="14"/>
        <v>2792.7280236453644</v>
      </c>
    </row>
    <row r="169" spans="1:7" ht="15.75" thickBot="1" x14ac:dyDescent="0.3">
      <c r="A169" s="1">
        <v>167</v>
      </c>
      <c r="B169" s="2">
        <v>56</v>
      </c>
      <c r="C169">
        <f t="shared" si="10"/>
        <v>1.3254981352709709E-98</v>
      </c>
      <c r="D169">
        <f t="shared" si="11"/>
        <v>1.8768103625128589</v>
      </c>
      <c r="E169">
        <f t="shared" si="12"/>
        <v>0</v>
      </c>
      <c r="F169">
        <f t="shared" si="13"/>
        <v>1.8768103625128589</v>
      </c>
      <c r="G169">
        <f t="shared" si="14"/>
        <v>2929.3196565353956</v>
      </c>
    </row>
    <row r="170" spans="1:7" ht="15.75" thickBot="1" x14ac:dyDescent="0.3">
      <c r="A170" s="1">
        <v>168</v>
      </c>
      <c r="B170" s="2">
        <v>61</v>
      </c>
      <c r="C170">
        <f t="shared" si="10"/>
        <v>2.1752630852147239E-101</v>
      </c>
      <c r="D170">
        <f t="shared" si="11"/>
        <v>1.6328402246852298</v>
      </c>
      <c r="E170">
        <f t="shared" si="12"/>
        <v>0</v>
      </c>
      <c r="F170">
        <f t="shared" si="13"/>
        <v>1.6328402246852298</v>
      </c>
      <c r="G170">
        <f t="shared" si="14"/>
        <v>3524.4596597877517</v>
      </c>
    </row>
    <row r="171" spans="1:7" ht="15.75" thickBot="1" x14ac:dyDescent="0.3">
      <c r="A171" s="1">
        <v>169</v>
      </c>
      <c r="B171" s="2">
        <v>48</v>
      </c>
      <c r="C171">
        <f t="shared" si="10"/>
        <v>3.2715763473894289E-104</v>
      </c>
      <c r="D171">
        <f t="shared" si="11"/>
        <v>1.4182787264566865</v>
      </c>
      <c r="E171">
        <f t="shared" si="12"/>
        <v>0</v>
      </c>
      <c r="F171">
        <f t="shared" si="13"/>
        <v>1.4182787264566865</v>
      </c>
      <c r="G171">
        <f t="shared" si="14"/>
        <v>2169.856756806078</v>
      </c>
    </row>
    <row r="172" spans="1:7" ht="15.75" thickBot="1" x14ac:dyDescent="0.3">
      <c r="A172" s="1">
        <v>170</v>
      </c>
      <c r="B172" s="2">
        <v>45</v>
      </c>
      <c r="C172">
        <f t="shared" si="10"/>
        <v>4.5093602347339849E-107</v>
      </c>
      <c r="D172">
        <f t="shared" si="11"/>
        <v>1.2299121364822201</v>
      </c>
      <c r="E172">
        <f t="shared" si="12"/>
        <v>0</v>
      </c>
      <c r="F172">
        <f t="shared" si="13"/>
        <v>1.2299121364822201</v>
      </c>
      <c r="G172">
        <f t="shared" si="14"/>
        <v>1915.8205915800665</v>
      </c>
    </row>
    <row r="173" spans="1:7" ht="15.75" thickBot="1" x14ac:dyDescent="0.3">
      <c r="A173" s="1">
        <v>171</v>
      </c>
      <c r="B173" s="2">
        <v>38</v>
      </c>
      <c r="C173">
        <f t="shared" si="10"/>
        <v>5.6962022753092269E-110</v>
      </c>
      <c r="D173">
        <f t="shared" si="11"/>
        <v>1.0648322246449813</v>
      </c>
      <c r="E173">
        <f t="shared" si="12"/>
        <v>0</v>
      </c>
      <c r="F173">
        <f t="shared" si="13"/>
        <v>1.0648322246449813</v>
      </c>
      <c r="G173">
        <f t="shared" si="14"/>
        <v>1364.2066185936239</v>
      </c>
    </row>
    <row r="174" spans="1:7" ht="15.75" thickBot="1" x14ac:dyDescent="0.3">
      <c r="A174" s="1">
        <v>172</v>
      </c>
      <c r="B174" s="2">
        <v>46</v>
      </c>
      <c r="C174">
        <f t="shared" si="10"/>
        <v>6.5942965885430035E-113</v>
      </c>
      <c r="D174">
        <f t="shared" si="11"/>
        <v>0.92041329719405529</v>
      </c>
      <c r="E174">
        <f t="shared" si="12"/>
        <v>0</v>
      </c>
      <c r="F174">
        <f t="shared" si="13"/>
        <v>0.92041329719405529</v>
      </c>
      <c r="G174">
        <f t="shared" si="14"/>
        <v>2032.1691372957989</v>
      </c>
    </row>
    <row r="175" spans="1:7" ht="15.75" thickBot="1" x14ac:dyDescent="0.3">
      <c r="A175" s="1">
        <v>173</v>
      </c>
      <c r="B175" s="2">
        <v>44</v>
      </c>
      <c r="C175">
        <f t="shared" si="10"/>
        <v>6.9962311666207429E-116</v>
      </c>
      <c r="D175">
        <f t="shared" si="11"/>
        <v>0.79429016154081011</v>
      </c>
      <c r="E175">
        <f t="shared" si="12"/>
        <v>0</v>
      </c>
      <c r="F175">
        <f t="shared" si="13"/>
        <v>0.79429016154081011</v>
      </c>
      <c r="G175">
        <f t="shared" si="14"/>
        <v>1866.7333626451295</v>
      </c>
    </row>
    <row r="176" spans="1:7" ht="15.75" thickBot="1" x14ac:dyDescent="0.3">
      <c r="A176" s="1">
        <v>174</v>
      </c>
      <c r="B176" s="2">
        <v>37</v>
      </c>
      <c r="C176">
        <f t="shared" si="10"/>
        <v>6.802560712234158E-119</v>
      </c>
      <c r="D176">
        <f t="shared" si="11"/>
        <v>0.68433709567400625</v>
      </c>
      <c r="E176">
        <f t="shared" si="12"/>
        <v>0</v>
      </c>
      <c r="F176">
        <f t="shared" si="13"/>
        <v>0.68433709567400625</v>
      </c>
      <c r="G176">
        <f t="shared" si="14"/>
        <v>1318.8273721806393</v>
      </c>
    </row>
    <row r="177" spans="1:7" ht="15.75" thickBot="1" x14ac:dyDescent="0.3">
      <c r="A177" s="1">
        <v>175</v>
      </c>
      <c r="B177" s="2">
        <v>41</v>
      </c>
      <c r="C177">
        <f t="shared" si="10"/>
        <v>6.0616841509735576E-122</v>
      </c>
      <c r="D177">
        <f t="shared" si="11"/>
        <v>0.5886478764367068</v>
      </c>
      <c r="E177">
        <f t="shared" si="12"/>
        <v>0</v>
      </c>
      <c r="F177">
        <f t="shared" si="13"/>
        <v>0.5886478764367068</v>
      </c>
      <c r="G177">
        <f t="shared" si="14"/>
        <v>1633.0773804546232</v>
      </c>
    </row>
    <row r="178" spans="1:7" ht="15.75" thickBot="1" x14ac:dyDescent="0.3">
      <c r="A178" s="1">
        <v>176</v>
      </c>
      <c r="B178" s="2">
        <v>38</v>
      </c>
      <c r="C178">
        <f t="shared" si="10"/>
        <v>4.9502459981456313E-125</v>
      </c>
      <c r="D178">
        <f t="shared" si="11"/>
        <v>0.50551690234329993</v>
      </c>
      <c r="E178">
        <f t="shared" si="12"/>
        <v>0</v>
      </c>
      <c r="F178">
        <f t="shared" si="13"/>
        <v>0.50551690234329993</v>
      </c>
      <c r="G178">
        <f t="shared" si="14"/>
        <v>1405.8362627604638</v>
      </c>
    </row>
    <row r="179" spans="1:7" ht="15.75" thickBot="1" x14ac:dyDescent="0.3">
      <c r="A179" s="1">
        <v>177</v>
      </c>
      <c r="B179" s="2">
        <v>39</v>
      </c>
      <c r="C179">
        <f t="shared" si="10"/>
        <v>3.7048690349394109E-128</v>
      </c>
      <c r="D179">
        <f t="shared" si="11"/>
        <v>0.43342143016156337</v>
      </c>
      <c r="E179">
        <f t="shared" si="12"/>
        <v>0</v>
      </c>
      <c r="F179">
        <f t="shared" si="13"/>
        <v>0.43342143016156337</v>
      </c>
      <c r="G179">
        <f t="shared" si="14"/>
        <v>1487.3809825835212</v>
      </c>
    </row>
    <row r="180" spans="1:7" ht="15.75" thickBot="1" x14ac:dyDescent="0.3">
      <c r="A180" s="1">
        <v>178</v>
      </c>
      <c r="B180" s="2">
        <v>46</v>
      </c>
      <c r="C180">
        <f t="shared" si="10"/>
        <v>2.5411572515971768E-131</v>
      </c>
      <c r="D180">
        <f t="shared" si="11"/>
        <v>0.37100493007499974</v>
      </c>
      <c r="E180">
        <f t="shared" si="12"/>
        <v>0</v>
      </c>
      <c r="F180">
        <f t="shared" si="13"/>
        <v>0.37100493007499974</v>
      </c>
      <c r="G180">
        <f t="shared" si="14"/>
        <v>2082.0051910912398</v>
      </c>
    </row>
    <row r="181" spans="1:7" ht="15.75" thickBot="1" x14ac:dyDescent="0.3">
      <c r="A181" s="1">
        <v>179</v>
      </c>
      <c r="B181" s="2">
        <v>43</v>
      </c>
      <c r="C181">
        <f t="shared" si="10"/>
        <v>1.5973600640016455E-134</v>
      </c>
      <c r="D181">
        <f t="shared" si="11"/>
        <v>0.31706155178594148</v>
      </c>
      <c r="E181">
        <f t="shared" si="12"/>
        <v>0</v>
      </c>
      <c r="F181">
        <f t="shared" si="13"/>
        <v>0.31706155178594148</v>
      </c>
      <c r="G181">
        <f t="shared" si="14"/>
        <v>1821.83323457403</v>
      </c>
    </row>
    <row r="182" spans="1:7" ht="15.75" thickBot="1" x14ac:dyDescent="0.3">
      <c r="A182" s="1">
        <v>180</v>
      </c>
      <c r="B182" s="2">
        <v>40</v>
      </c>
      <c r="C182">
        <f t="shared" si="10"/>
        <v>9.2020948406381871E-138</v>
      </c>
      <c r="D182">
        <f t="shared" si="11"/>
        <v>0.27052168331417376</v>
      </c>
      <c r="E182">
        <f t="shared" si="12"/>
        <v>0</v>
      </c>
      <c r="F182">
        <f t="shared" si="13"/>
        <v>0.27052168331417376</v>
      </c>
      <c r="G182">
        <f t="shared" si="14"/>
        <v>1578.4314473160093</v>
      </c>
    </row>
    <row r="183" spans="1:7" ht="15.75" thickBot="1" x14ac:dyDescent="0.3">
      <c r="A183" s="1">
        <v>181</v>
      </c>
      <c r="B183" s="2">
        <v>38</v>
      </c>
      <c r="C183">
        <f t="shared" si="10"/>
        <v>4.8582872449863847E-141</v>
      </c>
      <c r="D183">
        <f t="shared" si="11"/>
        <v>0.23043857537037599</v>
      </c>
      <c r="E183">
        <f t="shared" si="12"/>
        <v>0</v>
      </c>
      <c r="F183">
        <f t="shared" si="13"/>
        <v>0.23043857537037599</v>
      </c>
      <c r="G183">
        <f t="shared" si="14"/>
        <v>1426.5397702088699</v>
      </c>
    </row>
    <row r="184" spans="1:7" ht="15.75" thickBot="1" x14ac:dyDescent="0.3">
      <c r="A184" s="1">
        <v>182</v>
      </c>
      <c r="B184" s="2">
        <v>37</v>
      </c>
      <c r="C184">
        <f t="shared" si="10"/>
        <v>2.3506732962377284E-144</v>
      </c>
      <c r="D184">
        <f t="shared" si="11"/>
        <v>0.19597599691076281</v>
      </c>
      <c r="E184">
        <f t="shared" si="12"/>
        <v>0</v>
      </c>
      <c r="F184">
        <f t="shared" si="13"/>
        <v>0.19597599691076281</v>
      </c>
      <c r="G184">
        <f t="shared" si="14"/>
        <v>1354.5361828199689</v>
      </c>
    </row>
    <row r="185" spans="1:7" ht="15.75" thickBot="1" x14ac:dyDescent="0.3">
      <c r="A185" s="1">
        <v>183</v>
      </c>
      <c r="B185" s="2">
        <v>35</v>
      </c>
      <c r="C185">
        <f t="shared" si="10"/>
        <v>1.0423509339638969E-147</v>
      </c>
      <c r="D185">
        <f t="shared" si="11"/>
        <v>0.16639688167544209</v>
      </c>
      <c r="E185">
        <f t="shared" si="12"/>
        <v>0</v>
      </c>
      <c r="F185">
        <f t="shared" si="13"/>
        <v>0.16639688167544209</v>
      </c>
      <c r="G185">
        <f t="shared" si="14"/>
        <v>1213.3799062049507</v>
      </c>
    </row>
    <row r="186" spans="1:7" ht="15.75" thickBot="1" x14ac:dyDescent="0.3">
      <c r="A186" s="1">
        <v>184</v>
      </c>
      <c r="B186" s="2">
        <v>40</v>
      </c>
      <c r="C186">
        <f t="shared" si="10"/>
        <v>4.2359248550596559E-151</v>
      </c>
      <c r="D186">
        <f t="shared" si="11"/>
        <v>0.14105292104211722</v>
      </c>
      <c r="E186">
        <f t="shared" si="12"/>
        <v>0</v>
      </c>
      <c r="F186">
        <f t="shared" si="13"/>
        <v>0.14105292104211722</v>
      </c>
      <c r="G186">
        <f t="shared" si="14"/>
        <v>1588.7356622431651</v>
      </c>
    </row>
    <row r="187" spans="1:7" ht="15.75" thickBot="1" x14ac:dyDescent="0.3">
      <c r="A187" s="1">
        <v>185</v>
      </c>
      <c r="B187" s="2">
        <v>42</v>
      </c>
      <c r="C187">
        <f t="shared" si="10"/>
        <v>1.5775935994722083E-154</v>
      </c>
      <c r="D187">
        <f t="shared" si="11"/>
        <v>0.11937505525275947</v>
      </c>
      <c r="E187">
        <f t="shared" si="12"/>
        <v>0</v>
      </c>
      <c r="F187">
        <f t="shared" si="13"/>
        <v>0.11937505525275947</v>
      </c>
      <c r="G187">
        <f t="shared" si="14"/>
        <v>1753.9867457625846</v>
      </c>
    </row>
    <row r="188" spans="1:7" ht="15.75" thickBot="1" x14ac:dyDescent="0.3">
      <c r="A188" s="1">
        <v>186</v>
      </c>
      <c r="B188" s="2">
        <v>44</v>
      </c>
      <c r="C188">
        <f t="shared" si="10"/>
        <v>5.3846146097661355E-158</v>
      </c>
      <c r="D188">
        <f t="shared" si="11"/>
        <v>0.10086481285984061</v>
      </c>
      <c r="E188">
        <f t="shared" si="12"/>
        <v>0</v>
      </c>
      <c r="F188">
        <f t="shared" si="13"/>
        <v>0.10086481285984061</v>
      </c>
      <c r="G188">
        <f t="shared" si="14"/>
        <v>1927.1340701788074</v>
      </c>
    </row>
    <row r="189" spans="1:7" ht="15.75" thickBot="1" x14ac:dyDescent="0.3">
      <c r="A189" s="1">
        <v>187</v>
      </c>
      <c r="B189" s="2">
        <v>41</v>
      </c>
      <c r="C189">
        <f t="shared" si="10"/>
        <v>1.684328184721979E-161</v>
      </c>
      <c r="D189">
        <f t="shared" si="11"/>
        <v>8.5086446960941545E-2</v>
      </c>
      <c r="E189">
        <f t="shared" si="12"/>
        <v>0</v>
      </c>
      <c r="F189">
        <f t="shared" si="13"/>
        <v>8.5086446960941545E-2</v>
      </c>
      <c r="G189">
        <f t="shared" si="14"/>
        <v>1674.030151052659</v>
      </c>
    </row>
    <row r="190" spans="1:7" ht="15.75" thickBot="1" x14ac:dyDescent="0.3">
      <c r="A190" s="1">
        <v>188</v>
      </c>
      <c r="B190" s="2">
        <v>39</v>
      </c>
      <c r="C190">
        <f t="shared" si="10"/>
        <v>4.8284907961410684E-165</v>
      </c>
      <c r="D190">
        <f t="shared" si="11"/>
        <v>7.1659816321812578E-2</v>
      </c>
      <c r="E190">
        <f t="shared" si="12"/>
        <v>0</v>
      </c>
      <c r="F190">
        <f t="shared" si="13"/>
        <v>7.1659816321812578E-2</v>
      </c>
      <c r="G190">
        <f t="shared" si="14"/>
        <v>1515.4156694561739</v>
      </c>
    </row>
    <row r="191" spans="1:7" ht="15.75" thickBot="1" x14ac:dyDescent="0.3">
      <c r="A191" s="1">
        <v>189</v>
      </c>
      <c r="B191" s="2">
        <v>35</v>
      </c>
      <c r="C191">
        <f t="shared" si="10"/>
        <v>1.2685532461980432E-168</v>
      </c>
      <c r="D191">
        <f t="shared" si="11"/>
        <v>6.0253959710950919E-2</v>
      </c>
      <c r="E191">
        <f t="shared" si="12"/>
        <v>0</v>
      </c>
      <c r="F191">
        <f t="shared" si="13"/>
        <v>6.0253959710950919E-2</v>
      </c>
      <c r="G191">
        <f t="shared" si="14"/>
        <v>1220.7858533598944</v>
      </c>
    </row>
    <row r="192" spans="1:7" ht="15.75" thickBot="1" x14ac:dyDescent="0.3">
      <c r="A192" s="1">
        <v>190</v>
      </c>
      <c r="B192" s="2">
        <v>29</v>
      </c>
      <c r="C192">
        <f t="shared" si="10"/>
        <v>3.0543485482785338E-172</v>
      </c>
      <c r="D192">
        <f t="shared" si="11"/>
        <v>5.0581312573812008E-2</v>
      </c>
      <c r="E192">
        <f t="shared" si="12"/>
        <v>0</v>
      </c>
      <c r="F192">
        <f t="shared" si="13"/>
        <v>5.0581312573812008E-2</v>
      </c>
      <c r="G192">
        <f t="shared" si="14"/>
        <v>838.06884233990058</v>
      </c>
    </row>
    <row r="193" spans="1:7" ht="15.75" thickBot="1" x14ac:dyDescent="0.3">
      <c r="A193" s="1">
        <v>191</v>
      </c>
      <c r="B193" s="2">
        <v>30</v>
      </c>
      <c r="C193">
        <f t="shared" si="10"/>
        <v>6.7397081499274195E-176</v>
      </c>
      <c r="D193">
        <f t="shared" si="11"/>
        <v>4.2392516460521917E-2</v>
      </c>
      <c r="E193">
        <f t="shared" si="12"/>
        <v>0</v>
      </c>
      <c r="F193">
        <f t="shared" si="13"/>
        <v>4.2392516460521917E-2</v>
      </c>
      <c r="G193">
        <f t="shared" si="14"/>
        <v>897.45824613782042</v>
      </c>
    </row>
    <row r="194" spans="1:7" ht="15.75" thickBot="1" x14ac:dyDescent="0.3">
      <c r="A194" s="1">
        <v>192</v>
      </c>
      <c r="B194" s="2">
        <v>32</v>
      </c>
      <c r="C194">
        <f t="shared" si="10"/>
        <v>1.3629382729780446E-179</v>
      </c>
      <c r="D194">
        <f t="shared" si="11"/>
        <v>3.5471773294749293E-2</v>
      </c>
      <c r="E194">
        <f t="shared" si="12"/>
        <v>0</v>
      </c>
      <c r="F194">
        <f t="shared" si="13"/>
        <v>3.5471773294749293E-2</v>
      </c>
      <c r="G194">
        <f t="shared" si="14"/>
        <v>1021.7310647558368</v>
      </c>
    </row>
    <row r="195" spans="1:7" ht="15.75" thickBot="1" x14ac:dyDescent="0.3">
      <c r="A195" s="1">
        <v>193</v>
      </c>
      <c r="B195" s="2">
        <v>33</v>
      </c>
      <c r="C195">
        <f t="shared" si="10"/>
        <v>2.5259449707805992E-183</v>
      </c>
      <c r="D195">
        <f t="shared" si="11"/>
        <v>2.9632698549366124E-2</v>
      </c>
      <c r="E195">
        <f t="shared" si="12"/>
        <v>0</v>
      </c>
      <c r="F195">
        <f t="shared" si="13"/>
        <v>2.9632698549366124E-2</v>
      </c>
      <c r="G195">
        <f t="shared" si="14"/>
        <v>1087.0451199925653</v>
      </c>
    </row>
    <row r="196" spans="1:7" ht="15.75" thickBot="1" x14ac:dyDescent="0.3">
      <c r="A196" s="1">
        <v>194</v>
      </c>
      <c r="B196" s="2">
        <v>34</v>
      </c>
      <c r="C196">
        <f t="shared" ref="C196:C211" si="15">$J$2*(EXP(-((A196-$J$3)^2)/(2*$J$4^2)))</f>
        <v>4.2902656465038843E-187</v>
      </c>
      <c r="D196">
        <f t="shared" ref="D196:D211" si="16">$K$2*(EXP(-((A196-$K$3)^2)/(2*$K$4^2)))</f>
        <v>2.4714629601644209E-2</v>
      </c>
      <c r="E196">
        <f t="shared" ref="E196:E211" si="17">$L$2*(EXP(-((A196-$L$3)^2)/(2*$L$4^2)))</f>
        <v>0</v>
      </c>
      <c r="F196">
        <f t="shared" ref="F196:F211" si="18">SUM(C196:E196)</f>
        <v>2.4714629601644209E-2</v>
      </c>
      <c r="G196">
        <f t="shared" ref="G196:G211" si="19">(B196-F196)^2</f>
        <v>1154.3200160000044</v>
      </c>
    </row>
    <row r="197" spans="1:7" ht="15.75" thickBot="1" x14ac:dyDescent="0.3">
      <c r="A197" s="1">
        <v>195</v>
      </c>
      <c r="B197" s="2">
        <v>36</v>
      </c>
      <c r="C197">
        <f t="shared" si="15"/>
        <v>6.6781640584326301E-191</v>
      </c>
      <c r="D197">
        <f t="shared" si="16"/>
        <v>2.057934791058437E-2</v>
      </c>
      <c r="E197">
        <f t="shared" si="17"/>
        <v>0</v>
      </c>
      <c r="F197">
        <f t="shared" si="18"/>
        <v>2.057934791058437E-2</v>
      </c>
      <c r="G197">
        <f t="shared" si="19"/>
        <v>1294.5187104599984</v>
      </c>
    </row>
    <row r="198" spans="1:7" ht="15.75" thickBot="1" x14ac:dyDescent="0.3">
      <c r="A198" s="1">
        <v>196</v>
      </c>
      <c r="B198" s="2">
        <v>30</v>
      </c>
      <c r="C198">
        <f t="shared" si="15"/>
        <v>9.5267021015764986E-195</v>
      </c>
      <c r="D198">
        <f t="shared" si="16"/>
        <v>1.7108176133460901E-2</v>
      </c>
      <c r="E198">
        <f t="shared" si="17"/>
        <v>0</v>
      </c>
      <c r="F198">
        <f t="shared" si="18"/>
        <v>1.7108176133460901E-2</v>
      </c>
      <c r="G198">
        <f t="shared" si="19"/>
        <v>898.97380212168287</v>
      </c>
    </row>
    <row r="199" spans="1:7" ht="15.75" thickBot="1" x14ac:dyDescent="0.3">
      <c r="A199" s="1">
        <v>197</v>
      </c>
      <c r="B199" s="2">
        <v>27</v>
      </c>
      <c r="C199">
        <f t="shared" si="15"/>
        <v>1.2454912691222305E-198</v>
      </c>
      <c r="D199">
        <f t="shared" si="16"/>
        <v>1.4199413827617989E-2</v>
      </c>
      <c r="E199">
        <f t="shared" si="17"/>
        <v>0</v>
      </c>
      <c r="F199">
        <f t="shared" si="18"/>
        <v>1.4199413827617989E-2</v>
      </c>
      <c r="G199">
        <f t="shared" si="19"/>
        <v>728.23343327666157</v>
      </c>
    </row>
    <row r="200" spans="1:7" ht="15.75" thickBot="1" x14ac:dyDescent="0.3">
      <c r="A200" s="1">
        <v>198</v>
      </c>
      <c r="B200" s="2">
        <v>29</v>
      </c>
      <c r="C200">
        <f t="shared" si="15"/>
        <v>1.4922836853660094E-202</v>
      </c>
      <c r="D200">
        <f t="shared" si="16"/>
        <v>1.1766077924244471E-2</v>
      </c>
      <c r="E200">
        <f t="shared" si="17"/>
        <v>0</v>
      </c>
      <c r="F200">
        <f t="shared" si="18"/>
        <v>1.1766077924244471E-2</v>
      </c>
      <c r="G200">
        <f t="shared" si="19"/>
        <v>840.3177059209836</v>
      </c>
    </row>
    <row r="201" spans="1:7" ht="15.75" thickBot="1" x14ac:dyDescent="0.3">
      <c r="A201" s="1">
        <v>199</v>
      </c>
      <c r="B201" s="2">
        <v>33</v>
      </c>
      <c r="C201">
        <f t="shared" si="15"/>
        <v>1.6386065846314781E-206</v>
      </c>
      <c r="D201">
        <f t="shared" si="16"/>
        <v>9.7339166774542234E-3</v>
      </c>
      <c r="E201">
        <f t="shared" si="17"/>
        <v>0</v>
      </c>
      <c r="F201">
        <f t="shared" si="18"/>
        <v>9.7339166774542234E-3</v>
      </c>
      <c r="G201">
        <f t="shared" si="19"/>
        <v>1088.3576562484218</v>
      </c>
    </row>
    <row r="202" spans="1:7" ht="15.75" thickBot="1" x14ac:dyDescent="0.3">
      <c r="A202" s="1">
        <v>200</v>
      </c>
      <c r="B202" s="2">
        <v>35</v>
      </c>
      <c r="C202">
        <f t="shared" si="15"/>
        <v>1.648961825471669E-210</v>
      </c>
      <c r="D202">
        <f t="shared" si="16"/>
        <v>8.0396682550377529E-3</v>
      </c>
      <c r="E202">
        <f t="shared" si="17"/>
        <v>0</v>
      </c>
      <c r="F202">
        <f t="shared" si="18"/>
        <v>8.0396682550377529E-3</v>
      </c>
      <c r="G202">
        <f t="shared" si="19"/>
        <v>1224.4372878584131</v>
      </c>
    </row>
    <row r="203" spans="1:7" ht="15.75" thickBot="1" x14ac:dyDescent="0.3">
      <c r="A203" s="1">
        <v>201</v>
      </c>
      <c r="B203" s="2">
        <v>31</v>
      </c>
      <c r="C203">
        <f t="shared" si="15"/>
        <v>1.5207544941826186E-214</v>
      </c>
      <c r="D203">
        <f t="shared" si="16"/>
        <v>6.629537523002227E-3</v>
      </c>
      <c r="E203">
        <f t="shared" si="17"/>
        <v>0</v>
      </c>
      <c r="F203">
        <f t="shared" si="18"/>
        <v>6.629537523002227E-3</v>
      </c>
      <c r="G203">
        <f t="shared" si="19"/>
        <v>960.58901262434176</v>
      </c>
    </row>
    <row r="204" spans="1:7" ht="15.75" thickBot="1" x14ac:dyDescent="0.3">
      <c r="A204" s="1">
        <v>202</v>
      </c>
      <c r="B204" s="2">
        <v>26</v>
      </c>
      <c r="C204">
        <f t="shared" si="15"/>
        <v>1.2853464924488726E-218</v>
      </c>
      <c r="D204">
        <f t="shared" si="16"/>
        <v>5.4578668659321415E-3</v>
      </c>
      <c r="E204">
        <f t="shared" si="17"/>
        <v>0</v>
      </c>
      <c r="F204">
        <f t="shared" si="18"/>
        <v>5.4578668659321415E-3</v>
      </c>
      <c r="G204">
        <f t="shared" si="19"/>
        <v>675.71622071128229</v>
      </c>
    </row>
    <row r="205" spans="1:7" ht="15.75" thickBot="1" x14ac:dyDescent="0.3">
      <c r="A205" s="1">
        <v>203</v>
      </c>
      <c r="B205" s="2">
        <v>28</v>
      </c>
      <c r="C205">
        <f t="shared" si="15"/>
        <v>9.9562071975749138E-223</v>
      </c>
      <c r="D205">
        <f t="shared" si="16"/>
        <v>4.4859790653232513E-3</v>
      </c>
      <c r="E205">
        <f t="shared" si="17"/>
        <v>0</v>
      </c>
      <c r="F205">
        <f t="shared" si="18"/>
        <v>4.4859790653232513E-3</v>
      </c>
      <c r="G205">
        <f t="shared" si="19"/>
        <v>783.74880529635016</v>
      </c>
    </row>
    <row r="206" spans="1:7" ht="15.75" thickBot="1" x14ac:dyDescent="0.3">
      <c r="A206" s="1">
        <v>204</v>
      </c>
      <c r="B206" s="2">
        <v>25</v>
      </c>
      <c r="C206">
        <f t="shared" si="15"/>
        <v>7.0677346586307971E-227</v>
      </c>
      <c r="D206">
        <f t="shared" si="16"/>
        <v>3.681172318434471E-3</v>
      </c>
      <c r="E206">
        <f t="shared" si="17"/>
        <v>0</v>
      </c>
      <c r="F206">
        <f t="shared" si="18"/>
        <v>3.681172318434471E-3</v>
      </c>
      <c r="G206">
        <f t="shared" si="19"/>
        <v>624.81595493510792</v>
      </c>
    </row>
    <row r="207" spans="1:7" ht="15.75" thickBot="1" x14ac:dyDescent="0.3">
      <c r="A207" s="1">
        <v>205</v>
      </c>
      <c r="B207" s="2">
        <v>29</v>
      </c>
      <c r="C207">
        <f t="shared" si="15"/>
        <v>4.5981077936521021E-231</v>
      </c>
      <c r="D207">
        <f t="shared" si="16"/>
        <v>3.0158494144266871E-3</v>
      </c>
      <c r="E207">
        <f t="shared" si="17"/>
        <v>0</v>
      </c>
      <c r="F207">
        <f t="shared" si="18"/>
        <v>3.0158494144266871E-3</v>
      </c>
      <c r="G207">
        <f t="shared" si="19"/>
        <v>840.82508982931085</v>
      </c>
    </row>
    <row r="208" spans="1:7" ht="15.75" thickBot="1" x14ac:dyDescent="0.3">
      <c r="A208" s="1">
        <v>206</v>
      </c>
      <c r="B208" s="2">
        <v>24</v>
      </c>
      <c r="C208">
        <f t="shared" si="15"/>
        <v>2.7415152185250705E-235</v>
      </c>
      <c r="D208">
        <f t="shared" si="16"/>
        <v>2.4667648891614526E-3</v>
      </c>
      <c r="E208">
        <f t="shared" si="17"/>
        <v>0</v>
      </c>
      <c r="F208">
        <f t="shared" si="18"/>
        <v>2.4667648891614526E-3</v>
      </c>
      <c r="G208">
        <f t="shared" si="19"/>
        <v>575.88160137024931</v>
      </c>
    </row>
    <row r="209" spans="1:7" ht="15.75" thickBot="1" x14ac:dyDescent="0.3">
      <c r="A209" s="1">
        <v>207</v>
      </c>
      <c r="B209" s="2">
        <v>28</v>
      </c>
      <c r="C209">
        <f t="shared" si="15"/>
        <v>1.4980102156320088E-239</v>
      </c>
      <c r="D209">
        <f t="shared" si="16"/>
        <v>2.0143756540799158E-3</v>
      </c>
      <c r="E209">
        <f t="shared" si="17"/>
        <v>0</v>
      </c>
      <c r="F209">
        <f t="shared" si="18"/>
        <v>2.0143756540799158E-3</v>
      </c>
      <c r="G209">
        <f t="shared" si="19"/>
        <v>783.88719902108073</v>
      </c>
    </row>
    <row r="210" spans="1:7" ht="15.75" thickBot="1" x14ac:dyDescent="0.3">
      <c r="A210" s="1">
        <v>208</v>
      </c>
      <c r="B210" s="2">
        <v>25</v>
      </c>
      <c r="C210">
        <f t="shared" si="15"/>
        <v>7.501558323087659E-244</v>
      </c>
      <c r="D210">
        <f t="shared" si="16"/>
        <v>1.6422821392249314E-3</v>
      </c>
      <c r="E210">
        <f t="shared" si="17"/>
        <v>0</v>
      </c>
      <c r="F210">
        <f t="shared" si="18"/>
        <v>1.6422821392249314E-3</v>
      </c>
      <c r="G210">
        <f t="shared" si="19"/>
        <v>624.91788859012934</v>
      </c>
    </row>
    <row r="211" spans="1:7" x14ac:dyDescent="0.25">
      <c r="A211" s="1">
        <v>209</v>
      </c>
      <c r="B211" s="24">
        <v>30</v>
      </c>
      <c r="C211">
        <f t="shared" si="15"/>
        <v>3.4427128968483536E-248</v>
      </c>
      <c r="D211">
        <f t="shared" si="16"/>
        <v>1.3367484085541356E-3</v>
      </c>
      <c r="E211">
        <f t="shared" si="17"/>
        <v>0</v>
      </c>
      <c r="F211">
        <f t="shared" si="18"/>
        <v>1.3367484085541356E-3</v>
      </c>
      <c r="G211">
        <f t="shared" si="19"/>
        <v>899.91979688238303</v>
      </c>
    </row>
    <row r="212" spans="1:7" ht="15.75" thickBot="1" x14ac:dyDescent="0.3">
      <c r="A212" t="s">
        <v>209</v>
      </c>
      <c r="C212">
        <f>STDEV(B3:B211)</f>
        <v>374.75454670987023</v>
      </c>
    </row>
    <row r="213" spans="1:7" x14ac:dyDescent="0.25">
      <c r="A213" s="13">
        <v>210</v>
      </c>
      <c r="B213" s="14"/>
      <c r="C213">
        <f>$J$2*(EXP(-((A213-$J$3)^2)/(2*$J$4^2)))</f>
        <v>1.4479805356080087E-252</v>
      </c>
      <c r="D213">
        <f t="shared" ref="D213:D226" si="20">$K$2*(EXP(-((A213-$K$3)^2)/(2*$K$4^2)))</f>
        <v>1.086291001409817E-3</v>
      </c>
      <c r="E213">
        <f t="shared" ref="E213:E226" si="21">$L$2*(EXP(-((A213-$L$3)^2)/(2*$L$4^2)))</f>
        <v>0</v>
      </c>
      <c r="F213">
        <f t="shared" ref="F213:F226" si="22">SUM(C213:E213)</f>
        <v>1.086291001409817E-3</v>
      </c>
    </row>
    <row r="214" spans="1:7" ht="15.75" thickBot="1" x14ac:dyDescent="0.3">
      <c r="A214" s="16">
        <v>211</v>
      </c>
      <c r="B214" s="17"/>
      <c r="C214">
        <f t="shared" ref="C214:C226" si="23">$J$2*(EXP(-((A214-$J$3)^2)/(2*$J$4^2)))</f>
        <v>5.5813241050672984E-257</v>
      </c>
      <c r="D214">
        <f t="shared" si="20"/>
        <v>8.81327432588776E-4</v>
      </c>
      <c r="E214">
        <f t="shared" si="21"/>
        <v>0</v>
      </c>
      <c r="F214">
        <f t="shared" si="22"/>
        <v>8.81327432588776E-4</v>
      </c>
    </row>
    <row r="215" spans="1:7" x14ac:dyDescent="0.25">
      <c r="A215" s="13">
        <v>212</v>
      </c>
      <c r="B215" s="17"/>
      <c r="C215">
        <f>$J$2*(EXP(-((A215-$J$3)^2)/(2*$J$4^2)))</f>
        <v>1.9716252088008522E-261</v>
      </c>
      <c r="D215">
        <f t="shared" si="20"/>
        <v>7.1387635087673262E-4</v>
      </c>
      <c r="E215">
        <f t="shared" si="21"/>
        <v>0</v>
      </c>
      <c r="F215">
        <f t="shared" si="22"/>
        <v>7.1387635087673262E-4</v>
      </c>
    </row>
    <row r="216" spans="1:7" ht="15.75" thickBot="1" x14ac:dyDescent="0.3">
      <c r="A216" s="16">
        <v>213</v>
      </c>
      <c r="B216" s="17"/>
      <c r="C216">
        <f t="shared" si="23"/>
        <v>6.3829888127707138E-266</v>
      </c>
      <c r="D216">
        <f t="shared" si="20"/>
        <v>5.7730231868792861E-4</v>
      </c>
      <c r="E216">
        <f t="shared" si="21"/>
        <v>0</v>
      </c>
      <c r="F216">
        <f>SUM(C216:E216)</f>
        <v>5.7730231868792861E-4</v>
      </c>
    </row>
    <row r="217" spans="1:7" x14ac:dyDescent="0.25">
      <c r="A217" s="13">
        <v>214</v>
      </c>
      <c r="B217" s="17"/>
      <c r="C217">
        <f t="shared" si="23"/>
        <v>1.8938099995829715E-270</v>
      </c>
      <c r="D217">
        <f t="shared" si="20"/>
        <v>4.6609904041312736E-4</v>
      </c>
      <c r="E217">
        <f t="shared" si="21"/>
        <v>0</v>
      </c>
      <c r="F217">
        <f t="shared" si="22"/>
        <v>4.6609904041312736E-4</v>
      </c>
    </row>
    <row r="218" spans="1:7" ht="15.75" thickBot="1" x14ac:dyDescent="0.3">
      <c r="A218" s="16">
        <v>215</v>
      </c>
      <c r="B218" s="17"/>
      <c r="C218">
        <f t="shared" si="23"/>
        <v>5.1494557271650903E-275</v>
      </c>
      <c r="D218">
        <f t="shared" si="20"/>
        <v>3.7570564121337742E-4</v>
      </c>
      <c r="E218">
        <f t="shared" si="21"/>
        <v>0</v>
      </c>
      <c r="F218">
        <f t="shared" si="22"/>
        <v>3.7570564121337742E-4</v>
      </c>
    </row>
    <row r="219" spans="1:7" x14ac:dyDescent="0.25">
      <c r="A219" s="13">
        <v>216</v>
      </c>
      <c r="B219" s="17"/>
      <c r="C219">
        <f t="shared" si="23"/>
        <v>1.2832133023153665E-279</v>
      </c>
      <c r="D219">
        <f t="shared" si="20"/>
        <v>3.0235128829820499E-4</v>
      </c>
      <c r="E219">
        <f t="shared" si="21"/>
        <v>0</v>
      </c>
      <c r="F219">
        <f t="shared" si="22"/>
        <v>3.0235128829820499E-4</v>
      </c>
    </row>
    <row r="220" spans="1:7" ht="15.75" thickBot="1" x14ac:dyDescent="0.3">
      <c r="A220" s="16">
        <v>217</v>
      </c>
      <c r="B220" s="17"/>
      <c r="C220">
        <f t="shared" si="23"/>
        <v>2.9305489409958092E-284</v>
      </c>
      <c r="D220">
        <f t="shared" si="20"/>
        <v>2.4292406008862477E-4</v>
      </c>
      <c r="E220">
        <f t="shared" si="21"/>
        <v>0</v>
      </c>
      <c r="F220">
        <f t="shared" si="22"/>
        <v>2.4292406008862477E-4</v>
      </c>
    </row>
    <row r="221" spans="1:7" x14ac:dyDescent="0.25">
      <c r="A221" s="13">
        <v>218</v>
      </c>
      <c r="B221" s="17"/>
      <c r="C221">
        <f t="shared" si="23"/>
        <v>6.133547110663441E-289</v>
      </c>
      <c r="D221">
        <f t="shared" si="20"/>
        <v>1.9486051178574897E-4</v>
      </c>
      <c r="E221">
        <f t="shared" si="21"/>
        <v>0</v>
      </c>
      <c r="F221">
        <f t="shared" si="22"/>
        <v>1.9486051178574897E-4</v>
      </c>
    </row>
    <row r="222" spans="1:7" ht="15.75" thickBot="1" x14ac:dyDescent="0.3">
      <c r="A222" s="16">
        <v>219</v>
      </c>
      <c r="B222" s="17"/>
      <c r="C222">
        <f t="shared" si="23"/>
        <v>1.1764867307565466E-293</v>
      </c>
      <c r="D222">
        <f t="shared" si="20"/>
        <v>1.5605286517935763E-4</v>
      </c>
      <c r="E222">
        <f t="shared" si="21"/>
        <v>0</v>
      </c>
      <c r="F222">
        <f t="shared" si="22"/>
        <v>1.5605286517935763E-4</v>
      </c>
    </row>
    <row r="223" spans="1:7" x14ac:dyDescent="0.25">
      <c r="A223" s="13">
        <v>220</v>
      </c>
      <c r="B223" s="17"/>
      <c r="C223">
        <f t="shared" si="23"/>
        <v>2.0681163227335175E-298</v>
      </c>
      <c r="D223">
        <f t="shared" si="20"/>
        <v>1.2477117215490668E-4</v>
      </c>
      <c r="E223">
        <f t="shared" si="21"/>
        <v>0</v>
      </c>
      <c r="F223">
        <f t="shared" si="22"/>
        <v>1.2477117215490668E-4</v>
      </c>
    </row>
    <row r="224" spans="1:7" ht="15.75" thickBot="1" x14ac:dyDescent="0.3">
      <c r="A224" s="16">
        <v>221</v>
      </c>
      <c r="B224" s="17"/>
      <c r="C224">
        <f t="shared" si="23"/>
        <v>3.3317736759387163E-303</v>
      </c>
      <c r="D224">
        <f t="shared" si="20"/>
        <v>9.9598171056994298E-5</v>
      </c>
      <c r="E224">
        <f t="shared" si="21"/>
        <v>0</v>
      </c>
      <c r="F224">
        <f t="shared" si="22"/>
        <v>9.9598171056994298E-5</v>
      </c>
    </row>
    <row r="225" spans="1:6" x14ac:dyDescent="0.25">
      <c r="A225" s="13">
        <v>222</v>
      </c>
      <c r="B225" s="17"/>
      <c r="C225">
        <f t="shared" si="23"/>
        <v>4.919133669035522E-308</v>
      </c>
      <c r="D225">
        <f t="shared" si="20"/>
        <v>7.937487823043502E-5</v>
      </c>
      <c r="E225">
        <f t="shared" si="21"/>
        <v>0</v>
      </c>
      <c r="F225">
        <f t="shared" si="22"/>
        <v>7.937487823043502E-5</v>
      </c>
    </row>
    <row r="226" spans="1:6" ht="15.75" thickBot="1" x14ac:dyDescent="0.3">
      <c r="A226" s="16">
        <v>223</v>
      </c>
      <c r="B226" s="20"/>
      <c r="C226">
        <f t="shared" si="23"/>
        <v>0</v>
      </c>
      <c r="D226">
        <f t="shared" si="20"/>
        <v>6.315523868704974E-5</v>
      </c>
      <c r="E226">
        <f t="shared" si="21"/>
        <v>0</v>
      </c>
      <c r="F226">
        <f t="shared" si="22"/>
        <v>6.315523868704974E-5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6"/>
  <sheetViews>
    <sheetView workbookViewId="0">
      <selection activeCell="H9" sqref="H9"/>
    </sheetView>
  </sheetViews>
  <sheetFormatPr defaultRowHeight="15" x14ac:dyDescent="0.25"/>
  <cols>
    <col min="2" max="2" width="12.85546875" customWidth="1"/>
    <col min="3" max="3" width="9.28515625" bestFit="1" customWidth="1"/>
    <col min="4" max="4" width="12" bestFit="1" customWidth="1"/>
    <col min="5" max="6" width="9.28515625" bestFit="1" customWidth="1"/>
    <col min="13" max="13" width="18.42578125" customWidth="1"/>
  </cols>
  <sheetData>
    <row r="1" spans="1:16" ht="15.75" thickBot="1" x14ac:dyDescent="0.3">
      <c r="J1" s="29" t="s">
        <v>226</v>
      </c>
      <c r="K1" s="30" t="s">
        <v>227</v>
      </c>
      <c r="L1" s="31" t="s">
        <v>228</v>
      </c>
      <c r="M1" t="s">
        <v>220</v>
      </c>
      <c r="P1" t="s">
        <v>231</v>
      </c>
    </row>
    <row r="2" spans="1:16" ht="31.5" thickTop="1" thickBot="1" x14ac:dyDescent="0.3">
      <c r="A2" s="1" t="s">
        <v>210</v>
      </c>
      <c r="B2" s="1" t="s">
        <v>237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I2" t="s">
        <v>217</v>
      </c>
      <c r="J2" s="27">
        <v>1212.8987125915723</v>
      </c>
      <c r="K2" s="17">
        <v>405.85978707372959</v>
      </c>
      <c r="L2" s="18">
        <v>3250.789454869509</v>
      </c>
      <c r="M2" s="22">
        <f>SUM(G:G)</f>
        <v>868290.08402822237</v>
      </c>
      <c r="P2" s="21">
        <f>RSQ(F3:F211,B3:B211)</f>
        <v>0.81981542456117795</v>
      </c>
    </row>
    <row r="3" spans="1:16" ht="15.75" thickBot="1" x14ac:dyDescent="0.3">
      <c r="A3" s="1">
        <v>1</v>
      </c>
      <c r="B3" s="8">
        <v>1</v>
      </c>
      <c r="C3">
        <f>$J$2*(EXP(-((A3-$J$3)^2)/(2*$J$4^2)))</f>
        <v>0</v>
      </c>
      <c r="D3">
        <f>$K$2*(EXP(-((A3-$K$3)^2)/(2*$K$4^2)))</f>
        <v>15.11350718458741</v>
      </c>
      <c r="E3">
        <f>$L$2*(EXP(-((A3-$L$3)^2)/(2*$L$4^2)))</f>
        <v>0</v>
      </c>
      <c r="F3">
        <f>SUM(C3:E3)</f>
        <v>15.11350718458741</v>
      </c>
      <c r="G3">
        <f>(B3-F3)^2</f>
        <v>199.19108504940044</v>
      </c>
      <c r="I3" t="s">
        <v>216</v>
      </c>
      <c r="J3" s="27">
        <v>94.065561333847711</v>
      </c>
      <c r="K3" s="17">
        <v>81.041977777375052</v>
      </c>
      <c r="L3" s="18">
        <v>151.81076527262485</v>
      </c>
    </row>
    <row r="4" spans="1:16" ht="15.75" thickBot="1" x14ac:dyDescent="0.3">
      <c r="A4" s="1">
        <v>2</v>
      </c>
      <c r="B4" s="8">
        <v>1</v>
      </c>
      <c r="C4">
        <f t="shared" ref="C4:C67" si="0">$J$2*(EXP(-((A4-$J$3)^2)/(2*$J$4^2)))</f>
        <v>0</v>
      </c>
      <c r="D4">
        <f t="shared" ref="D4:D67" si="1">$K$2*(EXP(-((A4-$K$3)^2)/(2*$K$4^2)))</f>
        <v>16.400184776702563</v>
      </c>
      <c r="E4">
        <f>$L$2*(EXP(-((A4-$L$3)^2)/(2*$L$4^2)))</f>
        <v>0</v>
      </c>
      <c r="F4">
        <f t="shared" ref="F4:F67" si="2">SUM(C4:E4)</f>
        <v>16.400184776702563</v>
      </c>
      <c r="G4">
        <f t="shared" ref="G4:G67" si="3">(B4-F4)^2</f>
        <v>237.16569115658137</v>
      </c>
      <c r="I4" t="s">
        <v>218</v>
      </c>
      <c r="J4" s="28">
        <v>3.5962401605971195E-5</v>
      </c>
      <c r="K4" s="20">
        <v>31.201625406003611</v>
      </c>
      <c r="L4" s="26">
        <v>-2.6438851508139294E-3</v>
      </c>
    </row>
    <row r="5" spans="1:16" ht="15.75" thickBot="1" x14ac:dyDescent="0.3">
      <c r="A5" s="1">
        <v>3</v>
      </c>
      <c r="B5" s="8">
        <v>2</v>
      </c>
      <c r="C5">
        <f t="shared" si="0"/>
        <v>0</v>
      </c>
      <c r="D5">
        <f t="shared" si="1"/>
        <v>17.778132060599653</v>
      </c>
      <c r="E5">
        <f t="shared" ref="E5:E67" si="4">$L$2*(EXP(-((A5-$L$3)^2)/(2*$L$4^2)))</f>
        <v>0</v>
      </c>
      <c r="F5">
        <f t="shared" si="2"/>
        <v>17.778132060599653</v>
      </c>
      <c r="G5">
        <f t="shared" si="3"/>
        <v>248.94945132172265</v>
      </c>
    </row>
    <row r="6" spans="1:16" ht="15.75" thickBot="1" x14ac:dyDescent="0.3">
      <c r="A6" s="1">
        <v>4</v>
      </c>
      <c r="B6" s="8">
        <v>5</v>
      </c>
      <c r="C6">
        <f t="shared" si="0"/>
        <v>0</v>
      </c>
      <c r="D6">
        <f t="shared" si="1"/>
        <v>19.252069335855357</v>
      </c>
      <c r="E6">
        <f t="shared" si="4"/>
        <v>0</v>
      </c>
      <c r="F6">
        <f t="shared" si="2"/>
        <v>19.252069335855357</v>
      </c>
      <c r="G6">
        <f t="shared" si="3"/>
        <v>203.12148035402853</v>
      </c>
      <c r="J6" s="21"/>
    </row>
    <row r="7" spans="1:16" ht="15.75" thickBot="1" x14ac:dyDescent="0.3">
      <c r="A7" s="1">
        <v>5</v>
      </c>
      <c r="B7" s="8">
        <v>3</v>
      </c>
      <c r="C7">
        <f t="shared" si="0"/>
        <v>0</v>
      </c>
      <c r="D7">
        <f t="shared" si="1"/>
        <v>20.826802982240409</v>
      </c>
      <c r="E7">
        <f>$L$2*(EXP(-((A7-$L$3)^2)/(2*$L$4^2)))</f>
        <v>0</v>
      </c>
      <c r="F7">
        <f t="shared" si="2"/>
        <v>20.826802982240409</v>
      </c>
      <c r="G7">
        <f t="shared" si="3"/>
        <v>317.79490456761556</v>
      </c>
      <c r="J7" s="21"/>
    </row>
    <row r="8" spans="1:16" ht="15.75" thickBot="1" x14ac:dyDescent="0.3">
      <c r="A8" s="1">
        <v>6</v>
      </c>
      <c r="B8" s="8">
        <v>13</v>
      </c>
      <c r="C8">
        <f t="shared" si="0"/>
        <v>0</v>
      </c>
      <c r="D8">
        <f t="shared" si="1"/>
        <v>22.507212054179639</v>
      </c>
      <c r="E8">
        <f t="shared" si="4"/>
        <v>0</v>
      </c>
      <c r="F8">
        <f t="shared" si="2"/>
        <v>22.507212054179639</v>
      </c>
      <c r="G8">
        <f t="shared" si="3"/>
        <v>90.387081043138636</v>
      </c>
      <c r="J8" s="21"/>
    </row>
    <row r="9" spans="1:16" ht="19.5" thickBot="1" x14ac:dyDescent="0.35">
      <c r="A9" s="1">
        <v>7</v>
      </c>
      <c r="B9" s="8">
        <v>1</v>
      </c>
      <c r="C9">
        <f t="shared" si="0"/>
        <v>0</v>
      </c>
      <c r="D9">
        <f t="shared" si="1"/>
        <v>24.298233383696697</v>
      </c>
      <c r="E9">
        <f t="shared" si="4"/>
        <v>0</v>
      </c>
      <c r="F9">
        <f t="shared" si="2"/>
        <v>24.298233383696697</v>
      </c>
      <c r="G9">
        <f t="shared" si="3"/>
        <v>542.80767880119924</v>
      </c>
      <c r="O9" s="12" t="s">
        <v>219</v>
      </c>
    </row>
    <row r="10" spans="1:16" ht="15.75" thickBot="1" x14ac:dyDescent="0.3">
      <c r="A10" s="1">
        <v>8</v>
      </c>
      <c r="B10" s="8">
        <v>11</v>
      </c>
      <c r="C10">
        <f t="shared" si="0"/>
        <v>0</v>
      </c>
      <c r="D10">
        <f t="shared" si="1"/>
        <v>26.204845165318723</v>
      </c>
      <c r="E10">
        <f t="shared" si="4"/>
        <v>0</v>
      </c>
      <c r="F10">
        <f t="shared" si="2"/>
        <v>26.204845165318723</v>
      </c>
      <c r="G10">
        <f t="shared" si="3"/>
        <v>231.18731650131613</v>
      </c>
    </row>
    <row r="11" spans="1:16" ht="15.75" thickBot="1" x14ac:dyDescent="0.3">
      <c r="A11" s="1">
        <v>9</v>
      </c>
      <c r="B11" s="8">
        <v>5</v>
      </c>
      <c r="C11">
        <f>$J$2*(EXP(-((A11-$J$3)^2)/(2*$J$4^2)))</f>
        <v>0</v>
      </c>
      <c r="D11">
        <f t="shared" si="1"/>
        <v>28.232049005599706</v>
      </c>
      <c r="E11">
        <f t="shared" si="4"/>
        <v>0</v>
      </c>
      <c r="F11">
        <f t="shared" si="2"/>
        <v>28.232049005599706</v>
      </c>
      <c r="G11">
        <f t="shared" si="3"/>
        <v>539.72810099858623</v>
      </c>
    </row>
    <row r="12" spans="1:16" ht="15.75" thickBot="1" x14ac:dyDescent="0.3">
      <c r="A12" s="1">
        <v>10</v>
      </c>
      <c r="B12" s="8">
        <v>0</v>
      </c>
      <c r="C12">
        <f t="shared" si="0"/>
        <v>0</v>
      </c>
      <c r="D12">
        <f t="shared" si="1"/>
        <v>30.384850429994852</v>
      </c>
      <c r="E12">
        <f t="shared" si="4"/>
        <v>0</v>
      </c>
      <c r="F12">
        <f t="shared" si="2"/>
        <v>30.384850429994852</v>
      </c>
      <c r="G12">
        <f t="shared" si="3"/>
        <v>923.23913565315831</v>
      </c>
    </row>
    <row r="13" spans="1:16" ht="15.75" thickBot="1" x14ac:dyDescent="0.3">
      <c r="A13" s="1">
        <v>11</v>
      </c>
      <c r="B13" s="8">
        <v>0</v>
      </c>
      <c r="C13">
        <f t="shared" si="0"/>
        <v>0</v>
      </c>
      <c r="D13">
        <f t="shared" si="1"/>
        <v>32.668237850753485</v>
      </c>
      <c r="E13">
        <f t="shared" si="4"/>
        <v>0</v>
      </c>
      <c r="F13">
        <f t="shared" si="2"/>
        <v>32.668237850753485</v>
      </c>
      <c r="G13">
        <f t="shared" si="3"/>
        <v>1067.2137642734026</v>
      </c>
    </row>
    <row r="14" spans="1:16" ht="15.75" thickBot="1" x14ac:dyDescent="0.3">
      <c r="A14" s="1">
        <v>12</v>
      </c>
      <c r="B14" s="8">
        <v>82</v>
      </c>
      <c r="C14">
        <f t="shared" si="0"/>
        <v>0</v>
      </c>
      <c r="D14">
        <f t="shared" si="1"/>
        <v>35.087160011259975</v>
      </c>
      <c r="E14">
        <f t="shared" si="4"/>
        <v>0</v>
      </c>
      <c r="F14">
        <f t="shared" si="2"/>
        <v>35.087160011259975</v>
      </c>
      <c r="G14">
        <f t="shared" si="3"/>
        <v>2200.8145558091251</v>
      </c>
    </row>
    <row r="15" spans="1:16" ht="15.75" thickBot="1" x14ac:dyDescent="0.3">
      <c r="A15" s="1">
        <v>13</v>
      </c>
      <c r="B15" s="8">
        <v>10</v>
      </c>
      <c r="C15">
        <f t="shared" si="0"/>
        <v>0</v>
      </c>
      <c r="D15">
        <f>$K$2*(EXP(-((A15-$K$3)^2)/(2*$K$4^2)))</f>
        <v>37.646501934792092</v>
      </c>
      <c r="E15">
        <f t="shared" si="4"/>
        <v>0</v>
      </c>
      <c r="F15">
        <f t="shared" si="2"/>
        <v>37.646501934792092</v>
      </c>
      <c r="G15">
        <f t="shared" si="3"/>
        <v>764.32906923046289</v>
      </c>
    </row>
    <row r="16" spans="1:16" ht="15.75" thickBot="1" x14ac:dyDescent="0.3">
      <c r="A16" s="1">
        <v>14</v>
      </c>
      <c r="B16" s="8">
        <v>13</v>
      </c>
      <c r="C16">
        <f t="shared" si="0"/>
        <v>0</v>
      </c>
      <c r="D16">
        <f t="shared" si="1"/>
        <v>40.351059418923128</v>
      </c>
      <c r="E16">
        <f t="shared" si="4"/>
        <v>0</v>
      </c>
      <c r="F16">
        <f t="shared" si="2"/>
        <v>40.351059418923128</v>
      </c>
      <c r="G16">
        <f t="shared" si="3"/>
        <v>748.08045133746361</v>
      </c>
    </row>
    <row r="17" spans="1:7" ht="15.75" thickBot="1" x14ac:dyDescent="0.3">
      <c r="A17" s="1">
        <v>15</v>
      </c>
      <c r="B17" s="8">
        <v>7</v>
      </c>
      <c r="C17">
        <f t="shared" si="0"/>
        <v>0</v>
      </c>
      <c r="D17">
        <f t="shared" si="1"/>
        <v>43.20551213069627</v>
      </c>
      <c r="E17">
        <f t="shared" si="4"/>
        <v>0</v>
      </c>
      <c r="F17">
        <f t="shared" si="2"/>
        <v>43.20551213069627</v>
      </c>
      <c r="G17">
        <f t="shared" si="3"/>
        <v>1310.8391086459949</v>
      </c>
    </row>
    <row r="18" spans="1:7" ht="15.75" thickBot="1" x14ac:dyDescent="0.3">
      <c r="A18" s="1">
        <v>16</v>
      </c>
      <c r="B18" s="8">
        <v>18</v>
      </c>
      <c r="C18">
        <f t="shared" si="0"/>
        <v>0</v>
      </c>
      <c r="D18">
        <f t="shared" si="1"/>
        <v>46.214395372160752</v>
      </c>
      <c r="E18">
        <f t="shared" si="4"/>
        <v>0</v>
      </c>
      <c r="F18">
        <f t="shared" si="2"/>
        <v>46.214395372160752</v>
      </c>
      <c r="G18">
        <f t="shared" si="3"/>
        <v>796.05210621660603</v>
      </c>
    </row>
    <row r="19" spans="1:7" ht="15.75" thickBot="1" x14ac:dyDescent="0.3">
      <c r="A19" s="1">
        <v>17</v>
      </c>
      <c r="B19" s="8">
        <v>12</v>
      </c>
      <c r="C19">
        <f t="shared" si="0"/>
        <v>0</v>
      </c>
      <c r="D19">
        <f t="shared" si="1"/>
        <v>49.382070600784246</v>
      </c>
      <c r="E19">
        <f t="shared" si="4"/>
        <v>0</v>
      </c>
      <c r="F19">
        <f t="shared" si="2"/>
        <v>49.382070600784246</v>
      </c>
      <c r="G19">
        <f t="shared" si="3"/>
        <v>1397.4192024020178</v>
      </c>
    </row>
    <row r="20" spans="1:7" ht="15.75" thickBot="1" x14ac:dyDescent="0.3">
      <c r="A20" s="1">
        <v>18</v>
      </c>
      <c r="B20" s="8">
        <v>9</v>
      </c>
      <c r="C20">
        <f t="shared" si="0"/>
        <v>0</v>
      </c>
      <c r="D20">
        <f t="shared" si="1"/>
        <v>52.712694804532134</v>
      </c>
      <c r="E20">
        <f t="shared" si="4"/>
        <v>0</v>
      </c>
      <c r="F20">
        <f t="shared" si="2"/>
        <v>52.712694804532134</v>
      </c>
      <c r="G20">
        <f t="shared" si="3"/>
        <v>1910.7996870741706</v>
      </c>
    </row>
    <row r="21" spans="1:7" ht="15.75" thickBot="1" x14ac:dyDescent="0.3">
      <c r="A21" s="1">
        <v>19</v>
      </c>
      <c r="B21" s="8">
        <v>29</v>
      </c>
      <c r="C21">
        <f t="shared" si="0"/>
        <v>0</v>
      </c>
      <c r="D21">
        <f t="shared" si="1"/>
        <v>56.210188846916267</v>
      </c>
      <c r="E21">
        <f t="shared" si="4"/>
        <v>0</v>
      </c>
      <c r="F21">
        <f t="shared" si="2"/>
        <v>56.210188846916267</v>
      </c>
      <c r="G21">
        <f t="shared" si="3"/>
        <v>740.39437708484638</v>
      </c>
    </row>
    <row r="22" spans="1:7" ht="15.75" thickBot="1" x14ac:dyDescent="0.3">
      <c r="A22" s="1">
        <v>20</v>
      </c>
      <c r="B22" s="8">
        <v>3</v>
      </c>
      <c r="C22">
        <f t="shared" si="0"/>
        <v>0</v>
      </c>
      <c r="D22">
        <f t="shared" si="1"/>
        <v>59.878204912923735</v>
      </c>
      <c r="E22">
        <f t="shared" si="4"/>
        <v>0</v>
      </c>
      <c r="F22">
        <f t="shared" si="2"/>
        <v>59.878204912923735</v>
      </c>
      <c r="G22">
        <f t="shared" si="3"/>
        <v>3235.1301941165416</v>
      </c>
    </row>
    <row r="23" spans="1:7" ht="15.75" thickBot="1" x14ac:dyDescent="0.3">
      <c r="A23" s="1">
        <v>21</v>
      </c>
      <c r="B23" s="8">
        <v>30</v>
      </c>
      <c r="C23">
        <f t="shared" si="0"/>
        <v>0</v>
      </c>
      <c r="D23">
        <f t="shared" si="1"/>
        <v>63.720093202308369</v>
      </c>
      <c r="E23">
        <f t="shared" si="4"/>
        <v>0</v>
      </c>
      <c r="F23">
        <f t="shared" si="2"/>
        <v>63.720093202308369</v>
      </c>
      <c r="G23">
        <f t="shared" si="3"/>
        <v>1137.0446855723631</v>
      </c>
    </row>
    <row r="24" spans="1:7" ht="15.75" thickBot="1" x14ac:dyDescent="0.3">
      <c r="A24" s="1">
        <v>22</v>
      </c>
      <c r="B24" s="8">
        <v>30</v>
      </c>
      <c r="C24">
        <f t="shared" si="0"/>
        <v>0</v>
      </c>
      <c r="D24">
        <f t="shared" si="1"/>
        <v>67.738868032102218</v>
      </c>
      <c r="E24">
        <f t="shared" si="4"/>
        <v>0</v>
      </c>
      <c r="F24">
        <f t="shared" si="2"/>
        <v>67.738868032102218</v>
      </c>
      <c r="G24">
        <f t="shared" si="3"/>
        <v>1424.2221603444268</v>
      </c>
    </row>
    <row r="25" spans="1:7" ht="15.75" thickBot="1" x14ac:dyDescent="0.3">
      <c r="A25" s="1">
        <v>23</v>
      </c>
      <c r="B25" s="8">
        <v>28</v>
      </c>
      <c r="C25">
        <f t="shared" si="0"/>
        <v>0</v>
      </c>
      <c r="D25">
        <f t="shared" si="1"/>
        <v>71.937173525229937</v>
      </c>
      <c r="E25">
        <f t="shared" si="4"/>
        <v>0</v>
      </c>
      <c r="F25">
        <f t="shared" si="2"/>
        <v>71.937173525229937</v>
      </c>
      <c r="G25">
        <f t="shared" si="3"/>
        <v>1930.4752173861666</v>
      </c>
    </row>
    <row r="26" spans="1:7" ht="15.75" thickBot="1" x14ac:dyDescent="0.3">
      <c r="A26" s="1">
        <v>24</v>
      </c>
      <c r="B26" s="8">
        <v>36</v>
      </c>
      <c r="C26">
        <f t="shared" si="0"/>
        <v>0</v>
      </c>
      <c r="D26">
        <f t="shared" si="1"/>
        <v>76.317249076614388</v>
      </c>
      <c r="E26">
        <f t="shared" si="4"/>
        <v>0</v>
      </c>
      <c r="F26">
        <f t="shared" si="2"/>
        <v>76.317249076614388</v>
      </c>
      <c r="G26">
        <f t="shared" si="3"/>
        <v>1625.4805731057638</v>
      </c>
    </row>
    <row r="27" spans="1:7" ht="15.75" thickBot="1" x14ac:dyDescent="0.3">
      <c r="A27" s="1">
        <v>25</v>
      </c>
      <c r="B27" s="8">
        <v>38</v>
      </c>
      <c r="C27">
        <f t="shared" si="0"/>
        <v>0</v>
      </c>
      <c r="D27">
        <f t="shared" si="1"/>
        <v>80.880894801978201</v>
      </c>
      <c r="E27">
        <f t="shared" si="4"/>
        <v>0</v>
      </c>
      <c r="F27">
        <f t="shared" si="2"/>
        <v>80.880894801978201</v>
      </c>
      <c r="G27">
        <f t="shared" si="3"/>
        <v>1838.771139018321</v>
      </c>
    </row>
    <row r="28" spans="1:7" ht="15.75" thickBot="1" x14ac:dyDescent="0.3">
      <c r="A28" s="1">
        <v>26</v>
      </c>
      <c r="B28" s="8">
        <v>44</v>
      </c>
      <c r="C28">
        <f t="shared" si="0"/>
        <v>0</v>
      </c>
      <c r="D28">
        <f t="shared" si="1"/>
        <v>85.629437187495739</v>
      </c>
      <c r="E28">
        <f t="shared" si="4"/>
        <v>0</v>
      </c>
      <c r="F28">
        <f t="shared" si="2"/>
        <v>85.629437187495739</v>
      </c>
      <c r="G28">
        <f t="shared" si="3"/>
        <v>1733.0100405476533</v>
      </c>
    </row>
    <row r="29" spans="1:7" ht="15.75" thickBot="1" x14ac:dyDescent="0.3">
      <c r="A29" s="1">
        <v>27</v>
      </c>
      <c r="B29" s="8">
        <v>45</v>
      </c>
      <c r="C29">
        <f t="shared" si="0"/>
        <v>0</v>
      </c>
      <c r="D29">
        <f t="shared" si="1"/>
        <v>90.563695170357505</v>
      </c>
      <c r="E29">
        <f t="shared" si="4"/>
        <v>0</v>
      </c>
      <c r="F29">
        <f t="shared" si="2"/>
        <v>90.563695170357505</v>
      </c>
      <c r="G29">
        <f t="shared" si="3"/>
        <v>2076.0503175772596</v>
      </c>
    </row>
    <row r="30" spans="1:7" ht="15.75" thickBot="1" x14ac:dyDescent="0.3">
      <c r="A30" s="1">
        <v>28</v>
      </c>
      <c r="B30" s="8">
        <v>54</v>
      </c>
      <c r="C30">
        <f t="shared" si="0"/>
        <v>0</v>
      </c>
      <c r="D30">
        <f t="shared" si="1"/>
        <v>95.68394689099631</v>
      </c>
      <c r="E30">
        <f t="shared" si="4"/>
        <v>0</v>
      </c>
      <c r="F30">
        <f t="shared" si="2"/>
        <v>95.68394689099631</v>
      </c>
      <c r="G30">
        <f t="shared" si="3"/>
        <v>1737.551428411401</v>
      </c>
    </row>
    <row r="31" spans="1:7" ht="15.75" thickBot="1" x14ac:dyDescent="0.3">
      <c r="A31" s="1">
        <v>29</v>
      </c>
      <c r="B31" s="8">
        <v>50</v>
      </c>
      <c r="C31">
        <f t="shared" si="0"/>
        <v>0</v>
      </c>
      <c r="D31">
        <f t="shared" si="1"/>
        <v>100.98989736701667</v>
      </c>
      <c r="E31">
        <f t="shared" si="4"/>
        <v>0</v>
      </c>
      <c r="F31">
        <f t="shared" si="2"/>
        <v>100.98989736701667</v>
      </c>
      <c r="G31">
        <f t="shared" si="3"/>
        <v>2599.969633498893</v>
      </c>
    </row>
    <row r="32" spans="1:7" ht="15.75" thickBot="1" x14ac:dyDescent="0.3">
      <c r="A32" s="1">
        <v>30</v>
      </c>
      <c r="B32" s="8">
        <v>19</v>
      </c>
      <c r="C32">
        <f t="shared" si="0"/>
        <v>0</v>
      </c>
      <c r="D32">
        <f t="shared" si="1"/>
        <v>106.48064734659395</v>
      </c>
      <c r="E32">
        <f t="shared" si="4"/>
        <v>0</v>
      </c>
      <c r="F32">
        <f t="shared" si="2"/>
        <v>106.48064734659395</v>
      </c>
      <c r="G32">
        <f t="shared" si="3"/>
        <v>7652.8636601791359</v>
      </c>
    </row>
    <row r="33" spans="1:7" ht="15.75" thickBot="1" x14ac:dyDescent="0.3">
      <c r="A33" s="1">
        <v>31</v>
      </c>
      <c r="B33" s="8">
        <v>80</v>
      </c>
      <c r="C33">
        <f t="shared" si="0"/>
        <v>0</v>
      </c>
      <c r="D33">
        <f t="shared" si="1"/>
        <v>112.15466360510598</v>
      </c>
      <c r="E33">
        <f t="shared" si="4"/>
        <v>0</v>
      </c>
      <c r="F33">
        <f t="shared" si="2"/>
        <v>112.15466360510598</v>
      </c>
      <c r="G33">
        <f t="shared" si="3"/>
        <v>1033.9223915575271</v>
      </c>
    </row>
    <row r="34" spans="1:7" ht="15.75" thickBot="1" x14ac:dyDescent="0.3">
      <c r="A34" s="1">
        <v>32</v>
      </c>
      <c r="B34" s="8">
        <v>46</v>
      </c>
      <c r="C34">
        <f t="shared" si="0"/>
        <v>0</v>
      </c>
      <c r="D34">
        <f t="shared" si="1"/>
        <v>118.00975095286809</v>
      </c>
      <c r="E34">
        <f t="shared" si="4"/>
        <v>0</v>
      </c>
      <c r="F34">
        <f t="shared" si="2"/>
        <v>118.00975095286809</v>
      </c>
      <c r="G34">
        <f t="shared" si="3"/>
        <v>5185.4042322940868</v>
      </c>
    </row>
    <row r="35" spans="1:7" ht="15.75" thickBot="1" x14ac:dyDescent="0.3">
      <c r="A35" s="1">
        <v>33</v>
      </c>
      <c r="B35" s="8">
        <v>69</v>
      </c>
      <c r="C35">
        <f t="shared" si="0"/>
        <v>0</v>
      </c>
      <c r="D35">
        <f t="shared" si="1"/>
        <v>124.04302622392159</v>
      </c>
      <c r="E35">
        <f t="shared" si="4"/>
        <v>0</v>
      </c>
      <c r="F35">
        <f t="shared" si="2"/>
        <v>124.04302622392159</v>
      </c>
      <c r="G35">
        <f t="shared" si="3"/>
        <v>3029.7347358873194</v>
      </c>
    </row>
    <row r="36" spans="1:7" ht="15.75" thickBot="1" x14ac:dyDescent="0.3">
      <c r="A36" s="1">
        <v>34</v>
      </c>
      <c r="B36" s="8">
        <v>195</v>
      </c>
      <c r="C36">
        <f t="shared" si="0"/>
        <v>0</v>
      </c>
      <c r="D36">
        <f t="shared" si="1"/>
        <v>130.25089451574172</v>
      </c>
      <c r="E36">
        <f t="shared" si="4"/>
        <v>0</v>
      </c>
      <c r="F36">
        <f t="shared" si="2"/>
        <v>130.25089451574172</v>
      </c>
      <c r="G36">
        <f t="shared" si="3"/>
        <v>4192.446661011606</v>
      </c>
    </row>
    <row r="37" spans="1:7" ht="15.75" thickBot="1" x14ac:dyDescent="0.3">
      <c r="A37" s="1">
        <v>35</v>
      </c>
      <c r="B37" s="8">
        <v>142</v>
      </c>
      <c r="C37">
        <f t="shared" si="0"/>
        <v>0</v>
      </c>
      <c r="D37">
        <f t="shared" si="1"/>
        <v>136.62902794737096</v>
      </c>
      <c r="E37">
        <f t="shared" si="4"/>
        <v>0</v>
      </c>
      <c r="F37">
        <f t="shared" si="2"/>
        <v>136.62902794737096</v>
      </c>
      <c r="G37">
        <f t="shared" si="3"/>
        <v>28.847340790122232</v>
      </c>
    </row>
    <row r="38" spans="1:7" ht="15.75" thickBot="1" x14ac:dyDescent="0.3">
      <c r="A38" s="1">
        <v>36</v>
      </c>
      <c r="B38" s="8">
        <v>236</v>
      </c>
      <c r="C38">
        <f t="shared" si="0"/>
        <v>0</v>
      </c>
      <c r="D38">
        <f t="shared" si="1"/>
        <v>143.17234719874722</v>
      </c>
      <c r="E38">
        <f t="shared" si="4"/>
        <v>0</v>
      </c>
      <c r="F38">
        <f t="shared" si="2"/>
        <v>143.17234719874722</v>
      </c>
      <c r="G38">
        <f t="shared" si="3"/>
        <v>8616.9731245899329</v>
      </c>
    </row>
    <row r="39" spans="1:7" ht="15.75" thickBot="1" x14ac:dyDescent="0.3">
      <c r="A39" s="1">
        <v>37</v>
      </c>
      <c r="B39" s="8">
        <v>210</v>
      </c>
      <c r="C39">
        <f t="shared" si="0"/>
        <v>0</v>
      </c>
      <c r="D39">
        <f t="shared" si="1"/>
        <v>149.87500608680998</v>
      </c>
      <c r="E39">
        <f t="shared" si="4"/>
        <v>0</v>
      </c>
      <c r="F39">
        <f t="shared" si="2"/>
        <v>149.87500608680998</v>
      </c>
      <c r="G39">
        <f t="shared" si="3"/>
        <v>3615.0148930611376</v>
      </c>
    </row>
    <row r="40" spans="1:7" ht="15.75" thickBot="1" x14ac:dyDescent="0.3">
      <c r="A40" s="1">
        <v>38</v>
      </c>
      <c r="B40" s="8">
        <v>186</v>
      </c>
      <c r="C40">
        <f t="shared" si="0"/>
        <v>0</v>
      </c>
      <c r="D40">
        <f t="shared" si="1"/>
        <v>156.73037942426754</v>
      </c>
      <c r="E40">
        <f t="shared" si="4"/>
        <v>0</v>
      </c>
      <c r="F40">
        <f t="shared" si="2"/>
        <v>156.73037942426754</v>
      </c>
      <c r="G40">
        <f t="shared" si="3"/>
        <v>856.71068864734104</v>
      </c>
    </row>
    <row r="41" spans="1:7" ht="15.75" thickBot="1" x14ac:dyDescent="0.3">
      <c r="A41" s="1">
        <v>39</v>
      </c>
      <c r="B41" s="8">
        <v>171</v>
      </c>
      <c r="C41">
        <f t="shared" si="0"/>
        <v>0</v>
      </c>
      <c r="D41">
        <f t="shared" si="1"/>
        <v>163.73105439467292</v>
      </c>
      <c r="E41">
        <f t="shared" si="4"/>
        <v>0</v>
      </c>
      <c r="F41">
        <f t="shared" si="2"/>
        <v>163.73105439467292</v>
      </c>
      <c r="G41">
        <f t="shared" si="3"/>
        <v>52.837570213203811</v>
      </c>
    </row>
    <row r="42" spans="1:7" ht="15.75" thickBot="1" x14ac:dyDescent="0.3">
      <c r="A42" s="1">
        <v>40</v>
      </c>
      <c r="B42" s="8">
        <v>114</v>
      </c>
      <c r="C42">
        <f t="shared" si="0"/>
        <v>0</v>
      </c>
      <c r="D42">
        <f t="shared" si="1"/>
        <v>170.86882566266925</v>
      </c>
      <c r="E42">
        <f t="shared" si="4"/>
        <v>0</v>
      </c>
      <c r="F42">
        <f t="shared" si="2"/>
        <v>170.86882566266925</v>
      </c>
      <c r="G42">
        <f t="shared" si="3"/>
        <v>3234.0633322510689</v>
      </c>
    </row>
    <row r="43" spans="1:7" ht="15.75" thickBot="1" x14ac:dyDescent="0.3">
      <c r="A43" s="1">
        <v>41</v>
      </c>
      <c r="B43" s="8">
        <v>208</v>
      </c>
      <c r="C43">
        <f t="shared" si="0"/>
        <v>0</v>
      </c>
      <c r="D43">
        <f t="shared" si="1"/>
        <v>178.13469442094734</v>
      </c>
      <c r="E43">
        <f t="shared" si="4"/>
        <v>0</v>
      </c>
      <c r="F43">
        <f t="shared" si="2"/>
        <v>178.13469442094734</v>
      </c>
      <c r="G43">
        <f t="shared" si="3"/>
        <v>891.93647733019395</v>
      </c>
    </row>
    <row r="44" spans="1:7" ht="15.75" thickBot="1" x14ac:dyDescent="0.3">
      <c r="A44" s="1">
        <v>42</v>
      </c>
      <c r="B44" s="8">
        <v>210</v>
      </c>
      <c r="C44">
        <f t="shared" si="0"/>
        <v>0</v>
      </c>
      <c r="D44">
        <f t="shared" si="1"/>
        <v>185.51887155566399</v>
      </c>
      <c r="E44">
        <f t="shared" si="4"/>
        <v>0</v>
      </c>
      <c r="F44">
        <f t="shared" si="2"/>
        <v>185.51887155566399</v>
      </c>
      <c r="G44">
        <f t="shared" si="3"/>
        <v>599.32564990807759</v>
      </c>
    </row>
    <row r="45" spans="1:7" ht="15.75" thickBot="1" x14ac:dyDescent="0.3">
      <c r="A45" s="1">
        <v>43</v>
      </c>
      <c r="B45" s="8">
        <v>271</v>
      </c>
      <c r="C45">
        <f t="shared" si="0"/>
        <v>0</v>
      </c>
      <c r="D45">
        <f t="shared" si="1"/>
        <v>193.01078508985799</v>
      </c>
      <c r="E45">
        <f t="shared" si="4"/>
        <v>0</v>
      </c>
      <c r="F45">
        <f t="shared" si="2"/>
        <v>193.01078508985799</v>
      </c>
      <c r="G45">
        <f t="shared" si="3"/>
        <v>6082.3176423003169</v>
      </c>
    </row>
    <row r="46" spans="1:7" ht="15.75" thickBot="1" x14ac:dyDescent="0.3">
      <c r="A46" s="1">
        <v>44</v>
      </c>
      <c r="B46" s="8">
        <v>117</v>
      </c>
      <c r="C46">
        <f t="shared" si="0"/>
        <v>0</v>
      </c>
      <c r="D46">
        <f t="shared" si="1"/>
        <v>200.59909203989361</v>
      </c>
      <c r="E46">
        <f t="shared" si="4"/>
        <v>0</v>
      </c>
      <c r="F46">
        <f t="shared" si="2"/>
        <v>200.59909203989361</v>
      </c>
      <c r="G46">
        <f t="shared" si="3"/>
        <v>6988.808189894602</v>
      </c>
    </row>
    <row r="47" spans="1:7" ht="15.75" thickBot="1" x14ac:dyDescent="0.3">
      <c r="A47" s="1">
        <v>45</v>
      </c>
      <c r="B47" s="8">
        <v>294</v>
      </c>
      <c r="C47">
        <f t="shared" si="0"/>
        <v>0</v>
      </c>
      <c r="D47">
        <f t="shared" si="1"/>
        <v>208.27169479327458</v>
      </c>
      <c r="E47">
        <f t="shared" si="4"/>
        <v>0</v>
      </c>
      <c r="F47">
        <f t="shared" si="2"/>
        <v>208.27169479327458</v>
      </c>
      <c r="G47">
        <f t="shared" si="3"/>
        <v>7349.3423136174652</v>
      </c>
    </row>
    <row r="48" spans="1:7" ht="15.75" thickBot="1" x14ac:dyDescent="0.3">
      <c r="A48" s="1">
        <v>46</v>
      </c>
      <c r="B48" s="8">
        <v>262</v>
      </c>
      <c r="C48">
        <f t="shared" si="0"/>
        <v>0</v>
      </c>
      <c r="D48">
        <f t="shared" si="1"/>
        <v>216.01576208747542</v>
      </c>
      <c r="E48">
        <f t="shared" si="4"/>
        <v>0</v>
      </c>
      <c r="F48">
        <f t="shared" si="2"/>
        <v>216.01576208747542</v>
      </c>
      <c r="G48">
        <f t="shared" si="3"/>
        <v>2114.5501363956628</v>
      </c>
    </row>
    <row r="49" spans="1:7" ht="15.75" thickBot="1" x14ac:dyDescent="0.3">
      <c r="A49" s="1">
        <v>47</v>
      </c>
      <c r="B49" s="8">
        <v>224</v>
      </c>
      <c r="C49">
        <f t="shared" si="0"/>
        <v>0</v>
      </c>
      <c r="D49">
        <f t="shared" si="1"/>
        <v>223.81775463891506</v>
      </c>
      <c r="E49">
        <f t="shared" si="4"/>
        <v>0</v>
      </c>
      <c r="F49">
        <f t="shared" si="2"/>
        <v>223.81775463891506</v>
      </c>
      <c r="G49">
        <f t="shared" si="3"/>
        <v>3.3213371636979412E-2</v>
      </c>
    </row>
    <row r="50" spans="1:7" ht="15.75" thickBot="1" x14ac:dyDescent="0.3">
      <c r="A50" s="1">
        <v>48</v>
      </c>
      <c r="B50" s="8">
        <v>120</v>
      </c>
      <c r="C50">
        <f t="shared" si="0"/>
        <v>0</v>
      </c>
      <c r="D50">
        <f t="shared" si="1"/>
        <v>231.66345543906655</v>
      </c>
      <c r="E50">
        <f t="shared" si="4"/>
        <v>0</v>
      </c>
      <c r="F50">
        <f t="shared" si="2"/>
        <v>231.66345543906655</v>
      </c>
      <c r="G50">
        <f t="shared" si="3"/>
        <v>12468.727280592402</v>
      </c>
    </row>
    <row r="51" spans="1:7" ht="15.75" thickBot="1" x14ac:dyDescent="0.3">
      <c r="A51" s="1">
        <v>49</v>
      </c>
      <c r="B51" s="8">
        <v>142</v>
      </c>
      <c r="C51">
        <f t="shared" si="0"/>
        <v>0</v>
      </c>
      <c r="D51">
        <f t="shared" si="1"/>
        <v>239.5380047011935</v>
      </c>
      <c r="E51">
        <f t="shared" si="4"/>
        <v>0</v>
      </c>
      <c r="F51">
        <f t="shared" si="2"/>
        <v>239.5380047011935</v>
      </c>
      <c r="G51">
        <f t="shared" si="3"/>
        <v>9513.662361090046</v>
      </c>
    </row>
    <row r="52" spans="1:7" ht="15.75" thickBot="1" x14ac:dyDescent="0.3">
      <c r="A52" s="1">
        <v>50</v>
      </c>
      <c r="B52" s="8">
        <v>245</v>
      </c>
      <c r="C52">
        <f t="shared" si="0"/>
        <v>0</v>
      </c>
      <c r="D52">
        <f t="shared" si="1"/>
        <v>247.42593940659597</v>
      </c>
      <c r="E52">
        <f t="shared" si="4"/>
        <v>0</v>
      </c>
      <c r="F52">
        <f t="shared" si="2"/>
        <v>247.42593940659597</v>
      </c>
      <c r="G52">
        <f t="shared" si="3"/>
        <v>5.8851820044752197</v>
      </c>
    </row>
    <row r="53" spans="1:7" ht="15.75" thickBot="1" x14ac:dyDescent="0.3">
      <c r="A53" s="1">
        <v>51</v>
      </c>
      <c r="B53" s="8">
        <v>245</v>
      </c>
      <c r="C53">
        <f t="shared" si="0"/>
        <v>0</v>
      </c>
      <c r="D53">
        <f t="shared" si="1"/>
        <v>255.31123736381713</v>
      </c>
      <c r="E53">
        <f t="shared" si="4"/>
        <v>0</v>
      </c>
      <c r="F53">
        <f t="shared" si="2"/>
        <v>255.31123736381713</v>
      </c>
      <c r="G53">
        <f t="shared" si="3"/>
        <v>106.32161597297839</v>
      </c>
    </row>
    <row r="54" spans="1:7" ht="15.75" thickBot="1" x14ac:dyDescent="0.3">
      <c r="A54" s="1">
        <v>52</v>
      </c>
      <c r="B54" s="8">
        <v>261</v>
      </c>
      <c r="C54">
        <f t="shared" si="0"/>
        <v>0</v>
      </c>
      <c r="D54">
        <f t="shared" si="1"/>
        <v>263.17736565831228</v>
      </c>
      <c r="E54">
        <f t="shared" si="4"/>
        <v>0</v>
      </c>
      <c r="F54">
        <f t="shared" si="2"/>
        <v>263.17736565831228</v>
      </c>
      <c r="G54">
        <f t="shared" si="3"/>
        <v>4.7409212099976807</v>
      </c>
    </row>
    <row r="55" spans="1:7" ht="15.75" thickBot="1" x14ac:dyDescent="0.3">
      <c r="A55" s="1">
        <v>53</v>
      </c>
      <c r="B55" s="8">
        <v>385</v>
      </c>
      <c r="C55">
        <f t="shared" si="0"/>
        <v>0</v>
      </c>
      <c r="D55">
        <f t="shared" si="1"/>
        <v>271.00733333393407</v>
      </c>
      <c r="E55">
        <f t="shared" si="4"/>
        <v>0</v>
      </c>
      <c r="F55">
        <f t="shared" si="2"/>
        <v>271.00733333393407</v>
      </c>
      <c r="G55">
        <f t="shared" si="3"/>
        <v>12994.328053640818</v>
      </c>
    </row>
    <row r="56" spans="1:7" ht="15.75" thickBot="1" x14ac:dyDescent="0.3">
      <c r="A56" s="1">
        <v>54</v>
      </c>
      <c r="B56" s="8">
        <v>312</v>
      </c>
      <c r="C56">
        <f t="shared" si="0"/>
        <v>0</v>
      </c>
      <c r="D56">
        <f t="shared" si="1"/>
        <v>278.78374811157062</v>
      </c>
      <c r="E56">
        <f t="shared" si="4"/>
        <v>0</v>
      </c>
      <c r="F56">
        <f t="shared" si="2"/>
        <v>278.78374811157062</v>
      </c>
      <c r="G56">
        <f t="shared" si="3"/>
        <v>1103.3193895155885</v>
      </c>
    </row>
    <row r="57" spans="1:7" ht="15.75" thickBot="1" x14ac:dyDescent="0.3">
      <c r="A57" s="1">
        <v>55</v>
      </c>
      <c r="B57" s="8">
        <v>315</v>
      </c>
      <c r="C57">
        <f t="shared" si="0"/>
        <v>0</v>
      </c>
      <c r="D57">
        <f t="shared" si="1"/>
        <v>286.48887691473675</v>
      </c>
      <c r="E57">
        <f t="shared" si="4"/>
        <v>0</v>
      </c>
      <c r="F57">
        <f t="shared" si="2"/>
        <v>286.48887691473675</v>
      </c>
      <c r="G57">
        <f t="shared" si="3"/>
        <v>812.88413958303101</v>
      </c>
    </row>
    <row r="58" spans="1:7" ht="15.75" thickBot="1" x14ac:dyDescent="0.3">
      <c r="A58" s="1">
        <v>56</v>
      </c>
      <c r="B58" s="8">
        <v>373</v>
      </c>
      <c r="C58">
        <f t="shared" si="0"/>
        <v>0</v>
      </c>
      <c r="D58">
        <f t="shared" si="1"/>
        <v>294.10470993719986</v>
      </c>
      <c r="E58">
        <f t="shared" si="4"/>
        <v>0</v>
      </c>
      <c r="F58">
        <f t="shared" si="2"/>
        <v>294.10470993719986</v>
      </c>
      <c r="G58">
        <f t="shared" si="3"/>
        <v>6224.4667940933714</v>
      </c>
    </row>
    <row r="59" spans="1:7" ht="15.75" thickBot="1" x14ac:dyDescent="0.3">
      <c r="A59" s="1">
        <v>57</v>
      </c>
      <c r="B59" s="8">
        <v>265</v>
      </c>
      <c r="C59">
        <f t="shared" si="0"/>
        <v>0</v>
      </c>
      <c r="D59">
        <f t="shared" si="1"/>
        <v>301.61302795418209</v>
      </c>
      <c r="E59">
        <f t="shared" si="4"/>
        <v>0</v>
      </c>
      <c r="F59">
        <f t="shared" si="2"/>
        <v>301.61302795418209</v>
      </c>
      <c r="G59">
        <f t="shared" si="3"/>
        <v>1340.5138159737189</v>
      </c>
    </row>
    <row r="60" spans="1:7" ht="15.75" thickBot="1" x14ac:dyDescent="0.3">
      <c r="A60" s="1">
        <v>58</v>
      </c>
      <c r="B60" s="8">
        <v>374</v>
      </c>
      <c r="C60">
        <f t="shared" si="0"/>
        <v>0</v>
      </c>
      <c r="D60">
        <f t="shared" si="1"/>
        <v>308.99547254665919</v>
      </c>
      <c r="E60">
        <f t="shared" si="4"/>
        <v>0</v>
      </c>
      <c r="F60">
        <f t="shared" si="2"/>
        <v>308.99547254665919</v>
      </c>
      <c r="G60">
        <f t="shared" si="3"/>
        <v>4225.5885894321391</v>
      </c>
    </row>
    <row r="61" spans="1:7" ht="15.75" thickBot="1" x14ac:dyDescent="0.3">
      <c r="A61" s="1">
        <v>59</v>
      </c>
      <c r="B61" s="8">
        <v>236</v>
      </c>
      <c r="C61">
        <f t="shared" si="0"/>
        <v>0</v>
      </c>
      <c r="D61">
        <f t="shared" si="1"/>
        <v>316.23361887812172</v>
      </c>
      <c r="E61">
        <f t="shared" si="4"/>
        <v>0</v>
      </c>
      <c r="F61">
        <f t="shared" si="2"/>
        <v>316.23361887812172</v>
      </c>
      <c r="G61">
        <f t="shared" si="3"/>
        <v>6437.4335982796892</v>
      </c>
    </row>
    <row r="62" spans="1:7" ht="15.75" thickBot="1" x14ac:dyDescent="0.3">
      <c r="A62" s="1">
        <v>60</v>
      </c>
      <c r="B62" s="8">
        <v>306</v>
      </c>
      <c r="C62">
        <f t="shared" si="0"/>
        <v>0</v>
      </c>
      <c r="D62">
        <f t="shared" si="1"/>
        <v>323.30905063520675</v>
      </c>
      <c r="E62">
        <f t="shared" si="4"/>
        <v>0</v>
      </c>
      <c r="F62">
        <f t="shared" si="2"/>
        <v>323.30905063520675</v>
      </c>
      <c r="G62">
        <f t="shared" si="3"/>
        <v>299.60323389215102</v>
      </c>
    </row>
    <row r="63" spans="1:7" ht="15.75" thickBot="1" x14ac:dyDescent="0.3">
      <c r="A63" s="1">
        <v>61</v>
      </c>
      <c r="B63" s="8">
        <v>338</v>
      </c>
      <c r="C63">
        <f t="shared" si="0"/>
        <v>0</v>
      </c>
      <c r="D63">
        <f t="shared" si="1"/>
        <v>330.20343671816534</v>
      </c>
      <c r="E63">
        <f t="shared" si="4"/>
        <v>0</v>
      </c>
      <c r="F63">
        <f t="shared" si="2"/>
        <v>330.20343671816534</v>
      </c>
      <c r="G63">
        <f t="shared" si="3"/>
        <v>60.78639900765252</v>
      </c>
    </row>
    <row r="64" spans="1:7" ht="15.75" thickBot="1" x14ac:dyDescent="0.3">
      <c r="A64" s="1">
        <v>62</v>
      </c>
      <c r="B64" s="8">
        <v>482</v>
      </c>
      <c r="C64">
        <f t="shared" si="0"/>
        <v>0</v>
      </c>
      <c r="D64">
        <f t="shared" si="1"/>
        <v>336.898609244505</v>
      </c>
      <c r="E64">
        <f t="shared" si="4"/>
        <v>0</v>
      </c>
      <c r="F64">
        <f t="shared" si="2"/>
        <v>336.898609244505</v>
      </c>
      <c r="G64">
        <f t="shared" si="3"/>
        <v>21054.41359917885</v>
      </c>
    </row>
    <row r="65" spans="1:7" ht="15.75" thickBot="1" x14ac:dyDescent="0.3">
      <c r="A65" s="1">
        <v>63</v>
      </c>
      <c r="B65" s="8">
        <v>444</v>
      </c>
      <c r="C65">
        <f t="shared" si="0"/>
        <v>0</v>
      </c>
      <c r="D65">
        <f t="shared" si="1"/>
        <v>343.3766424096176</v>
      </c>
      <c r="E65">
        <f t="shared" si="4"/>
        <v>0</v>
      </c>
      <c r="F65">
        <f t="shared" si="2"/>
        <v>343.3766424096176</v>
      </c>
      <c r="G65">
        <f t="shared" si="3"/>
        <v>10125.060092761967</v>
      </c>
    </row>
    <row r="66" spans="1:7" ht="15.75" thickBot="1" x14ac:dyDescent="0.3">
      <c r="A66" s="1">
        <v>64</v>
      </c>
      <c r="B66" s="8">
        <v>450</v>
      </c>
      <c r="C66">
        <f t="shared" si="0"/>
        <v>0</v>
      </c>
      <c r="D66">
        <f t="shared" si="1"/>
        <v>349.61993173201853</v>
      </c>
      <c r="E66">
        <f t="shared" si="4"/>
        <v>0</v>
      </c>
      <c r="F66">
        <f t="shared" si="2"/>
        <v>349.61993173201853</v>
      </c>
      <c r="G66">
        <f t="shared" si="3"/>
        <v>10076.158105484621</v>
      </c>
    </row>
    <row r="67" spans="1:7" ht="15.75" thickBot="1" x14ac:dyDescent="0.3">
      <c r="A67" s="1">
        <v>65</v>
      </c>
      <c r="B67" s="8">
        <v>357</v>
      </c>
      <c r="C67">
        <f t="shared" si="0"/>
        <v>0</v>
      </c>
      <c r="D67">
        <f t="shared" si="1"/>
        <v>355.61127319821441</v>
      </c>
      <c r="E67">
        <f t="shared" si="4"/>
        <v>0</v>
      </c>
      <c r="F67">
        <f t="shared" si="2"/>
        <v>355.61127319821441</v>
      </c>
      <c r="G67">
        <f t="shared" si="3"/>
        <v>1.9285621299976459</v>
      </c>
    </row>
    <row r="68" spans="1:7" ht="15.75" thickBot="1" x14ac:dyDescent="0.3">
      <c r="A68" s="1">
        <v>66</v>
      </c>
      <c r="B68" s="8">
        <v>305</v>
      </c>
      <c r="C68">
        <f t="shared" ref="C68:C131" si="5">$J$2*(EXP(-((A68-$J$3)^2)/(2*$J$4^2)))</f>
        <v>0</v>
      </c>
      <c r="D68">
        <f t="shared" ref="D68:D131" si="6">$K$2*(EXP(-((A68-$K$3)^2)/(2*$K$4^2)))</f>
        <v>361.33394181337104</v>
      </c>
      <c r="E68">
        <f t="shared" ref="E68:E131" si="7">$L$2*(EXP(-((A68-$L$3)^2)/(2*$L$4^2)))</f>
        <v>0</v>
      </c>
      <c r="F68">
        <f t="shared" ref="F68:F131" si="8">SUM(C68:E68)</f>
        <v>361.33394181337104</v>
      </c>
      <c r="G68">
        <f t="shared" ref="G68:G131" si="9">(B68-F68)^2</f>
        <v>3173.513000232274</v>
      </c>
    </row>
    <row r="69" spans="1:7" ht="15.75" thickBot="1" x14ac:dyDescent="0.3">
      <c r="A69" s="1">
        <v>67</v>
      </c>
      <c r="B69" s="8">
        <v>526</v>
      </c>
      <c r="C69">
        <f t="shared" si="5"/>
        <v>0</v>
      </c>
      <c r="D69">
        <f t="shared" si="6"/>
        <v>366.77176905902724</v>
      </c>
      <c r="E69">
        <f t="shared" si="7"/>
        <v>0</v>
      </c>
      <c r="F69">
        <f t="shared" si="8"/>
        <v>366.77176905902724</v>
      </c>
      <c r="G69">
        <f t="shared" si="9"/>
        <v>25353.629528591755</v>
      </c>
    </row>
    <row r="70" spans="1:7" ht="15.75" thickBot="1" x14ac:dyDescent="0.3">
      <c r="A70" s="1">
        <v>68</v>
      </c>
      <c r="B70" s="8">
        <v>311</v>
      </c>
      <c r="C70">
        <f t="shared" si="5"/>
        <v>0</v>
      </c>
      <c r="D70">
        <f t="shared" si="6"/>
        <v>371.90921875821658</v>
      </c>
      <c r="E70">
        <f t="shared" si="7"/>
        <v>0</v>
      </c>
      <c r="F70">
        <f t="shared" si="8"/>
        <v>371.90921875821658</v>
      </c>
      <c r="G70">
        <f t="shared" si="9"/>
        <v>3709.9329297362829</v>
      </c>
    </row>
    <row r="71" spans="1:7" ht="15.75" thickBot="1" x14ac:dyDescent="0.3">
      <c r="A71" s="1">
        <v>69</v>
      </c>
      <c r="B71" s="8">
        <v>390</v>
      </c>
      <c r="C71">
        <f t="shared" si="5"/>
        <v>0</v>
      </c>
      <c r="D71">
        <f t="shared" si="6"/>
        <v>376.73146085159419</v>
      </c>
      <c r="E71">
        <f t="shared" si="7"/>
        <v>0</v>
      </c>
      <c r="F71">
        <f t="shared" si="8"/>
        <v>376.73146085159419</v>
      </c>
      <c r="G71">
        <f t="shared" si="9"/>
        <v>176.05413113277751</v>
      </c>
    </row>
    <row r="72" spans="1:7" ht="15.75" thickBot="1" x14ac:dyDescent="0.3">
      <c r="A72" s="1">
        <v>70</v>
      </c>
      <c r="B72" s="8">
        <v>403</v>
      </c>
      <c r="C72">
        <f t="shared" si="5"/>
        <v>0</v>
      </c>
      <c r="D72">
        <f t="shared" si="6"/>
        <v>381.22444259555692</v>
      </c>
      <c r="E72">
        <f t="shared" si="7"/>
        <v>0</v>
      </c>
      <c r="F72">
        <f t="shared" si="8"/>
        <v>381.22444259555692</v>
      </c>
      <c r="G72">
        <f t="shared" si="9"/>
        <v>474.17490027419575</v>
      </c>
    </row>
    <row r="73" spans="1:7" ht="15.75" thickBot="1" x14ac:dyDescent="0.3">
      <c r="A73" s="1">
        <v>71</v>
      </c>
      <c r="B73" s="8">
        <v>444</v>
      </c>
      <c r="C73">
        <f t="shared" si="5"/>
        <v>0</v>
      </c>
      <c r="D73">
        <f t="shared" si="6"/>
        <v>385.3749567048938</v>
      </c>
      <c r="E73">
        <f t="shared" si="7"/>
        <v>0</v>
      </c>
      <c r="F73">
        <f t="shared" si="8"/>
        <v>385.3749567048938</v>
      </c>
      <c r="G73">
        <f t="shared" si="9"/>
        <v>3436.8957013530758</v>
      </c>
    </row>
    <row r="74" spans="1:7" ht="15.75" thickBot="1" x14ac:dyDescent="0.3">
      <c r="A74" s="1">
        <v>72</v>
      </c>
      <c r="B74" s="8">
        <v>474</v>
      </c>
      <c r="C74">
        <f t="shared" si="5"/>
        <v>0</v>
      </c>
      <c r="D74">
        <f t="shared" si="6"/>
        <v>389.17070597815626</v>
      </c>
      <c r="E74">
        <f t="shared" si="7"/>
        <v>0</v>
      </c>
      <c r="F74">
        <f t="shared" si="8"/>
        <v>389.17070597815626</v>
      </c>
      <c r="G74">
        <f t="shared" si="9"/>
        <v>7196.0091242444132</v>
      </c>
    </row>
    <row r="75" spans="1:7" ht="15.75" thickBot="1" x14ac:dyDescent="0.3">
      <c r="A75" s="1">
        <v>73</v>
      </c>
      <c r="B75" s="8">
        <v>350</v>
      </c>
      <c r="C75">
        <f t="shared" si="5"/>
        <v>0</v>
      </c>
      <c r="D75">
        <f t="shared" si="6"/>
        <v>392.60036396360783</v>
      </c>
      <c r="E75">
        <f t="shared" si="7"/>
        <v>0</v>
      </c>
      <c r="F75">
        <f t="shared" si="8"/>
        <v>392.60036396360783</v>
      </c>
      <c r="G75">
        <f t="shared" si="9"/>
        <v>1814.7910098318569</v>
      </c>
    </row>
    <row r="76" spans="1:7" ht="15.75" thickBot="1" x14ac:dyDescent="0.3">
      <c r="A76" s="1">
        <v>74</v>
      </c>
      <c r="B76" s="8">
        <v>327</v>
      </c>
      <c r="C76">
        <f t="shared" si="5"/>
        <v>0</v>
      </c>
      <c r="D76">
        <f t="shared" si="6"/>
        <v>395.65363124716623</v>
      </c>
      <c r="E76">
        <f t="shared" si="7"/>
        <v>0</v>
      </c>
      <c r="F76">
        <f t="shared" si="8"/>
        <v>395.65363124716623</v>
      </c>
      <c r="G76">
        <f t="shared" si="9"/>
        <v>4713.3210834218798</v>
      </c>
    </row>
    <row r="77" spans="1:7" ht="15.75" thickBot="1" x14ac:dyDescent="0.3">
      <c r="A77" s="1">
        <v>75</v>
      </c>
      <c r="B77" s="8">
        <v>325</v>
      </c>
      <c r="C77">
        <f t="shared" si="5"/>
        <v>0</v>
      </c>
      <c r="D77">
        <f t="shared" si="6"/>
        <v>398.3212869710178</v>
      </c>
      <c r="E77">
        <f t="shared" si="7"/>
        <v>0</v>
      </c>
      <c r="F77">
        <f t="shared" si="8"/>
        <v>398.3212869710178</v>
      </c>
      <c r="G77">
        <f t="shared" si="9"/>
        <v>5376.011123086344</v>
      </c>
    </row>
    <row r="78" spans="1:7" ht="15.75" thickBot="1" x14ac:dyDescent="0.3">
      <c r="A78" s="1">
        <v>76</v>
      </c>
      <c r="B78" s="8">
        <v>360</v>
      </c>
      <c r="C78">
        <f t="shared" si="5"/>
        <v>0</v>
      </c>
      <c r="D78">
        <f t="shared" si="6"/>
        <v>400.59523522233752</v>
      </c>
      <c r="E78">
        <f t="shared" si="7"/>
        <v>0</v>
      </c>
      <c r="F78">
        <f t="shared" si="8"/>
        <v>400.59523522233752</v>
      </c>
      <c r="G78">
        <f t="shared" si="9"/>
        <v>1647.973122756913</v>
      </c>
    </row>
    <row r="79" spans="1:7" ht="15.75" thickBot="1" x14ac:dyDescent="0.3">
      <c r="A79" s="1">
        <v>77</v>
      </c>
      <c r="B79" s="8">
        <v>251</v>
      </c>
      <c r="C79">
        <f t="shared" si="5"/>
        <v>0</v>
      </c>
      <c r="D79">
        <f t="shared" si="6"/>
        <v>402.46854596555585</v>
      </c>
      <c r="E79">
        <f t="shared" si="7"/>
        <v>0</v>
      </c>
      <c r="F79">
        <f t="shared" si="8"/>
        <v>402.46854596555585</v>
      </c>
      <c r="G79">
        <f t="shared" si="9"/>
        <v>22942.720416919703</v>
      </c>
    </row>
    <row r="80" spans="1:7" ht="15.75" thickBot="1" x14ac:dyDescent="0.3">
      <c r="A80" s="1">
        <v>78</v>
      </c>
      <c r="B80" s="8">
        <v>247</v>
      </c>
      <c r="C80">
        <f t="shared" si="5"/>
        <v>0</v>
      </c>
      <c r="D80">
        <f t="shared" si="6"/>
        <v>403.93549022856297</v>
      </c>
      <c r="E80">
        <f t="shared" si="7"/>
        <v>0</v>
      </c>
      <c r="F80">
        <f t="shared" si="8"/>
        <v>403.93549022856297</v>
      </c>
      <c r="G80">
        <f t="shared" si="9"/>
        <v>24628.748093279384</v>
      </c>
    </row>
    <row r="81" spans="1:7" ht="15.75" thickBot="1" x14ac:dyDescent="0.3">
      <c r="A81" s="1">
        <v>79</v>
      </c>
      <c r="B81" s="8">
        <v>586</v>
      </c>
      <c r="C81">
        <f t="shared" si="5"/>
        <v>0</v>
      </c>
      <c r="D81">
        <f t="shared" si="6"/>
        <v>404.99156929283492</v>
      </c>
      <c r="E81">
        <f t="shared" si="7"/>
        <v>0</v>
      </c>
      <c r="F81">
        <f t="shared" si="8"/>
        <v>404.99156929283492</v>
      </c>
      <c r="G81">
        <f t="shared" si="9"/>
        <v>32764.051987070579</v>
      </c>
    </row>
    <row r="82" spans="1:7" ht="15.75" thickBot="1" x14ac:dyDescent="0.3">
      <c r="A82" s="1">
        <v>80</v>
      </c>
      <c r="B82" s="8">
        <v>293</v>
      </c>
      <c r="C82">
        <f t="shared" si="5"/>
        <v>0</v>
      </c>
      <c r="D82">
        <f t="shared" si="6"/>
        <v>405.63353767933518</v>
      </c>
      <c r="E82">
        <f t="shared" si="7"/>
        <v>0</v>
      </c>
      <c r="F82">
        <f t="shared" si="8"/>
        <v>405.63353767933518</v>
      </c>
      <c r="G82">
        <f t="shared" si="9"/>
        <v>12686.313810162217</v>
      </c>
    </row>
    <row r="83" spans="1:7" ht="15.75" thickBot="1" x14ac:dyDescent="0.3">
      <c r="A83" s="1">
        <v>81</v>
      </c>
      <c r="B83" s="8">
        <v>279</v>
      </c>
      <c r="C83">
        <f t="shared" si="5"/>
        <v>0</v>
      </c>
      <c r="D83">
        <f t="shared" si="6"/>
        <v>405.85941976582569</v>
      </c>
      <c r="E83">
        <f t="shared" si="7"/>
        <v>0</v>
      </c>
      <c r="F83">
        <f t="shared" si="8"/>
        <v>405.85941976582569</v>
      </c>
      <c r="G83">
        <f t="shared" si="9"/>
        <v>16093.312383321967</v>
      </c>
    </row>
    <row r="84" spans="1:7" ht="15.75" thickBot="1" x14ac:dyDescent="0.3">
      <c r="A84" s="1">
        <v>82</v>
      </c>
      <c r="B84" s="8">
        <v>418</v>
      </c>
      <c r="C84">
        <f t="shared" si="5"/>
        <v>0</v>
      </c>
      <c r="D84">
        <f t="shared" si="6"/>
        <v>405.66851991651367</v>
      </c>
      <c r="E84">
        <f t="shared" si="7"/>
        <v>0</v>
      </c>
      <c r="F84">
        <f t="shared" si="8"/>
        <v>405.66851991651367</v>
      </c>
      <c r="G84">
        <f t="shared" si="9"/>
        <v>152.06540104941993</v>
      </c>
    </row>
    <row r="85" spans="1:7" ht="15.75" thickBot="1" x14ac:dyDescent="0.3">
      <c r="A85" s="1">
        <v>83</v>
      </c>
      <c r="B85" s="8">
        <v>259</v>
      </c>
      <c r="C85">
        <f t="shared" si="5"/>
        <v>0</v>
      </c>
      <c r="D85">
        <f t="shared" si="6"/>
        <v>405.0614260513438</v>
      </c>
      <c r="E85">
        <f t="shared" si="7"/>
        <v>0</v>
      </c>
      <c r="F85">
        <f t="shared" si="8"/>
        <v>405.0614260513438</v>
      </c>
      <c r="G85">
        <f t="shared" si="9"/>
        <v>21333.940180152174</v>
      </c>
    </row>
    <row r="86" spans="1:7" ht="15.75" thickBot="1" x14ac:dyDescent="0.3">
      <c r="A86" s="1">
        <v>84</v>
      </c>
      <c r="B86" s="8">
        <v>459</v>
      </c>
      <c r="C86">
        <f t="shared" si="5"/>
        <v>0</v>
      </c>
      <c r="D86">
        <f t="shared" si="6"/>
        <v>404.0400066293069</v>
      </c>
      <c r="E86">
        <f t="shared" si="7"/>
        <v>0</v>
      </c>
      <c r="F86">
        <f t="shared" si="8"/>
        <v>404.0400066293069</v>
      </c>
      <c r="G86">
        <f t="shared" si="9"/>
        <v>3020.6008713066294</v>
      </c>
    </row>
    <row r="87" spans="1:7" ht="15.75" thickBot="1" x14ac:dyDescent="0.3">
      <c r="A87" s="1">
        <v>85</v>
      </c>
      <c r="B87" s="8">
        <v>572</v>
      </c>
      <c r="C87">
        <f t="shared" si="5"/>
        <v>0</v>
      </c>
      <c r="D87">
        <f t="shared" si="6"/>
        <v>402.60740106742736</v>
      </c>
      <c r="E87">
        <f t="shared" si="7"/>
        <v>0</v>
      </c>
      <c r="F87">
        <f t="shared" si="8"/>
        <v>402.60740106742736</v>
      </c>
      <c r="G87">
        <f t="shared" si="9"/>
        <v>28693.852573131408</v>
      </c>
    </row>
    <row r="88" spans="1:7" ht="15.75" thickBot="1" x14ac:dyDescent="0.3">
      <c r="A88" s="1">
        <v>86</v>
      </c>
      <c r="B88" s="8">
        <v>351</v>
      </c>
      <c r="C88">
        <f t="shared" si="5"/>
        <v>0</v>
      </c>
      <c r="D88">
        <f t="shared" si="6"/>
        <v>400.76800366418627</v>
      </c>
      <c r="E88">
        <f t="shared" si="7"/>
        <v>0</v>
      </c>
      <c r="F88">
        <f t="shared" si="8"/>
        <v>400.76800366418627</v>
      </c>
      <c r="G88">
        <f t="shared" si="9"/>
        <v>2476.8541887184579</v>
      </c>
    </row>
    <row r="89" spans="1:7" ht="15.75" thickBot="1" x14ac:dyDescent="0.3">
      <c r="A89" s="1">
        <v>87</v>
      </c>
      <c r="B89" s="8">
        <v>577</v>
      </c>
      <c r="C89">
        <f t="shared" si="5"/>
        <v>0</v>
      </c>
      <c r="D89">
        <f t="shared" si="6"/>
        <v>398.52744114259889</v>
      </c>
      <c r="E89">
        <f t="shared" si="7"/>
        <v>0</v>
      </c>
      <c r="F89">
        <f t="shared" si="8"/>
        <v>398.52744114259889</v>
      </c>
      <c r="G89">
        <f t="shared" si="9"/>
        <v>31852.454265108503</v>
      </c>
    </row>
    <row r="90" spans="1:7" ht="15.75" thickBot="1" x14ac:dyDescent="0.3">
      <c r="A90" s="1">
        <v>88</v>
      </c>
      <c r="B90" s="8">
        <v>447</v>
      </c>
      <c r="C90">
        <f t="shared" si="5"/>
        <v>0</v>
      </c>
      <c r="D90">
        <f t="shared" si="6"/>
        <v>395.89254397356012</v>
      </c>
      <c r="E90">
        <f t="shared" si="7"/>
        <v>0</v>
      </c>
      <c r="F90">
        <f t="shared" si="8"/>
        <v>395.89254397356012</v>
      </c>
      <c r="G90">
        <f t="shared" si="9"/>
        <v>2611.9720614944858</v>
      </c>
    </row>
    <row r="91" spans="1:7" ht="15.75" thickBot="1" x14ac:dyDescent="0.3">
      <c r="A91" s="1">
        <v>89</v>
      </c>
      <c r="B91" s="8">
        <v>460</v>
      </c>
      <c r="C91">
        <f t="shared" si="5"/>
        <v>0</v>
      </c>
      <c r="D91">
        <f t="shared" si="6"/>
        <v>392.87131168399793</v>
      </c>
      <c r="E91">
        <f t="shared" si="7"/>
        <v>0</v>
      </c>
      <c r="F91">
        <f t="shared" si="8"/>
        <v>392.87131168399793</v>
      </c>
      <c r="G91">
        <f t="shared" si="9"/>
        <v>4506.260795026953</v>
      </c>
    </row>
    <row r="92" spans="1:7" ht="15.75" thickBot="1" x14ac:dyDescent="0.3">
      <c r="A92" s="1">
        <v>90</v>
      </c>
      <c r="B92" s="8">
        <v>294</v>
      </c>
      <c r="C92">
        <f t="shared" si="5"/>
        <v>0</v>
      </c>
      <c r="D92">
        <f t="shared" si="6"/>
        <v>389.47287239641753</v>
      </c>
      <c r="E92">
        <f t="shared" si="7"/>
        <v>0</v>
      </c>
      <c r="F92">
        <f t="shared" si="8"/>
        <v>389.47287239641753</v>
      </c>
      <c r="G92">
        <f t="shared" si="9"/>
        <v>9115.0693636226242</v>
      </c>
    </row>
    <row r="93" spans="1:7" ht="15.75" thickBot="1" x14ac:dyDescent="0.3">
      <c r="A93" s="1">
        <v>91</v>
      </c>
      <c r="B93" s="8">
        <v>391</v>
      </c>
      <c r="C93">
        <f t="shared" si="5"/>
        <v>0</v>
      </c>
      <c r="D93">
        <f t="shared" si="6"/>
        <v>385.70743688621764</v>
      </c>
      <c r="E93">
        <f t="shared" si="7"/>
        <v>0</v>
      </c>
      <c r="F93">
        <f t="shared" si="8"/>
        <v>385.70743688621764</v>
      </c>
      <c r="G93">
        <f t="shared" si="9"/>
        <v>28.011224313369677</v>
      </c>
    </row>
    <row r="94" spans="1:7" ht="15.75" thickBot="1" x14ac:dyDescent="0.3">
      <c r="A94" s="1">
        <v>92</v>
      </c>
      <c r="B94" s="8">
        <v>527</v>
      </c>
      <c r="C94">
        <f t="shared" si="5"/>
        <v>0</v>
      </c>
      <c r="D94">
        <f t="shared" si="6"/>
        <v>381.58624748034669</v>
      </c>
      <c r="E94">
        <f t="shared" si="7"/>
        <v>0</v>
      </c>
      <c r="F94">
        <f t="shared" si="8"/>
        <v>381.58624748034669</v>
      </c>
      <c r="G94">
        <f t="shared" si="9"/>
        <v>21145.15942184698</v>
      </c>
    </row>
    <row r="95" spans="1:7" ht="15.75" thickBot="1" x14ac:dyDescent="0.3">
      <c r="A95" s="1">
        <v>93</v>
      </c>
      <c r="B95" s="8">
        <v>352</v>
      </c>
      <c r="C95">
        <f t="shared" si="5"/>
        <v>0</v>
      </c>
      <c r="D95">
        <f t="shared" si="6"/>
        <v>377.12152215512845</v>
      </c>
      <c r="E95">
        <f t="shared" si="7"/>
        <v>0</v>
      </c>
      <c r="F95">
        <f t="shared" si="8"/>
        <v>377.12152215512845</v>
      </c>
      <c r="G95">
        <f t="shared" si="9"/>
        <v>631.09087539060931</v>
      </c>
    </row>
    <row r="96" spans="1:7" ht="15.75" thickBot="1" x14ac:dyDescent="0.3">
      <c r="A96" s="1">
        <v>94</v>
      </c>
      <c r="B96" s="8">
        <v>413</v>
      </c>
      <c r="C96">
        <f t="shared" si="5"/>
        <v>0</v>
      </c>
      <c r="D96">
        <f t="shared" si="6"/>
        <v>372.3263942221293</v>
      </c>
      <c r="E96">
        <f t="shared" si="7"/>
        <v>0</v>
      </c>
      <c r="F96">
        <f t="shared" si="8"/>
        <v>372.3263942221293</v>
      </c>
      <c r="G96">
        <f t="shared" si="9"/>
        <v>1654.3422069736373</v>
      </c>
    </row>
    <row r="97" spans="1:7" ht="15.75" thickBot="1" x14ac:dyDescent="0.3">
      <c r="A97" s="1">
        <v>95</v>
      </c>
      <c r="B97" s="8">
        <v>477</v>
      </c>
      <c r="C97">
        <f t="shared" si="5"/>
        <v>0</v>
      </c>
      <c r="D97">
        <f t="shared" si="6"/>
        <v>367.21484801850363</v>
      </c>
      <c r="E97">
        <f t="shared" si="7"/>
        <v>0</v>
      </c>
      <c r="F97">
        <f t="shared" si="8"/>
        <v>367.21484801850363</v>
      </c>
      <c r="G97">
        <f t="shared" si="9"/>
        <v>12052.779595600256</v>
      </c>
    </row>
    <row r="98" spans="1:7" ht="15.75" thickBot="1" x14ac:dyDescent="0.3">
      <c r="A98" s="1">
        <v>96</v>
      </c>
      <c r="B98" s="8">
        <v>279</v>
      </c>
      <c r="C98">
        <f t="shared" si="5"/>
        <v>0</v>
      </c>
      <c r="D98">
        <f t="shared" si="6"/>
        <v>361.80165104212671</v>
      </c>
      <c r="E98">
        <f t="shared" si="7"/>
        <v>0</v>
      </c>
      <c r="F98">
        <f t="shared" si="8"/>
        <v>361.80165104212671</v>
      </c>
      <c r="G98">
        <f t="shared" si="9"/>
        <v>6856.113415302123</v>
      </c>
    </row>
    <row r="99" spans="1:7" ht="15.75" thickBot="1" x14ac:dyDescent="0.3">
      <c r="A99" s="1">
        <v>97</v>
      </c>
      <c r="B99" s="8">
        <v>300</v>
      </c>
      <c r="C99">
        <f t="shared" si="5"/>
        <v>0</v>
      </c>
      <c r="D99">
        <f t="shared" si="6"/>
        <v>356.10228299182864</v>
      </c>
      <c r="E99">
        <f t="shared" si="7"/>
        <v>0</v>
      </c>
      <c r="F99">
        <f t="shared" si="8"/>
        <v>356.10228299182864</v>
      </c>
      <c r="G99">
        <f t="shared" si="9"/>
        <v>3147.4661568952256</v>
      </c>
    </row>
    <row r="100" spans="1:7" ht="15.75" thickBot="1" x14ac:dyDescent="0.3">
      <c r="A100" s="1">
        <v>98</v>
      </c>
      <c r="B100" s="8">
        <v>384</v>
      </c>
      <c r="C100">
        <f t="shared" si="5"/>
        <v>0</v>
      </c>
      <c r="D100">
        <f t="shared" si="6"/>
        <v>350.13286218903443</v>
      </c>
      <c r="E100">
        <f t="shared" si="7"/>
        <v>0</v>
      </c>
      <c r="F100">
        <f t="shared" si="8"/>
        <v>350.13286218903443</v>
      </c>
      <c r="G100">
        <f t="shared" si="9"/>
        <v>1146.9830235069339</v>
      </c>
    </row>
    <row r="101" spans="1:7" ht="15.75" thickBot="1" x14ac:dyDescent="0.3">
      <c r="A101" s="1">
        <v>99</v>
      </c>
      <c r="B101" s="8">
        <v>421</v>
      </c>
      <c r="C101">
        <f t="shared" si="5"/>
        <v>0</v>
      </c>
      <c r="D101">
        <f t="shared" si="6"/>
        <v>343.91006986901095</v>
      </c>
      <c r="E101">
        <f t="shared" si="7"/>
        <v>0</v>
      </c>
      <c r="F101">
        <f t="shared" si="8"/>
        <v>343.91006986901095</v>
      </c>
      <c r="G101">
        <f t="shared" si="9"/>
        <v>5942.8573276007728</v>
      </c>
    </row>
    <row r="102" spans="1:7" ht="15.75" thickBot="1" x14ac:dyDescent="0.3">
      <c r="A102" s="1">
        <v>100</v>
      </c>
      <c r="B102" s="8">
        <v>342</v>
      </c>
      <c r="C102">
        <f t="shared" si="5"/>
        <v>0</v>
      </c>
      <c r="D102">
        <f t="shared" si="6"/>
        <v>337.45107283766521</v>
      </c>
      <c r="E102">
        <f t="shared" si="7"/>
        <v>0</v>
      </c>
      <c r="F102">
        <f t="shared" si="8"/>
        <v>337.45107283766521</v>
      </c>
      <c r="G102">
        <f t="shared" si="9"/>
        <v>20.692738328227261</v>
      </c>
    </row>
    <row r="103" spans="1:7" ht="15.75" thickBot="1" x14ac:dyDescent="0.3">
      <c r="A103" s="1">
        <v>101</v>
      </c>
      <c r="B103" s="8">
        <v>388</v>
      </c>
      <c r="C103">
        <f t="shared" si="5"/>
        <v>0</v>
      </c>
      <c r="D103">
        <f t="shared" si="6"/>
        <v>330.77344499341712</v>
      </c>
      <c r="E103">
        <f t="shared" si="7"/>
        <v>0</v>
      </c>
      <c r="F103">
        <f t="shared" si="8"/>
        <v>330.77344499341712</v>
      </c>
      <c r="G103">
        <f t="shared" si="9"/>
        <v>3274.8785979214567</v>
      </c>
    </row>
    <row r="104" spans="1:7" ht="15.75" thickBot="1" x14ac:dyDescent="0.3">
      <c r="A104" s="1">
        <v>102</v>
      </c>
      <c r="B104" s="8">
        <v>393</v>
      </c>
      <c r="C104">
        <f t="shared" si="5"/>
        <v>0</v>
      </c>
      <c r="D104">
        <f t="shared" si="6"/>
        <v>323.89508821313422</v>
      </c>
      <c r="E104">
        <f t="shared" si="7"/>
        <v>0</v>
      </c>
      <c r="F104">
        <f t="shared" si="8"/>
        <v>323.89508821313422</v>
      </c>
      <c r="G104">
        <f t="shared" si="9"/>
        <v>4775.4888330705016</v>
      </c>
    </row>
    <row r="105" spans="1:7" ht="15.75" thickBot="1" x14ac:dyDescent="0.3">
      <c r="A105" s="1">
        <v>103</v>
      </c>
      <c r="B105" s="8">
        <v>214</v>
      </c>
      <c r="C105">
        <f t="shared" si="5"/>
        <v>0</v>
      </c>
      <c r="D105">
        <f t="shared" si="6"/>
        <v>316.83415309652139</v>
      </c>
      <c r="E105">
        <f t="shared" si="7"/>
        <v>0</v>
      </c>
      <c r="F105">
        <f t="shared" si="8"/>
        <v>316.83415309652139</v>
      </c>
      <c r="G105">
        <f t="shared" si="9"/>
        <v>10574.8630430788</v>
      </c>
    </row>
    <row r="106" spans="1:7" ht="15.75" thickBot="1" x14ac:dyDescent="0.3">
      <c r="A106" s="1">
        <v>104</v>
      </c>
      <c r="B106" s="8">
        <v>218</v>
      </c>
      <c r="C106">
        <f t="shared" si="5"/>
        <v>0</v>
      </c>
      <c r="D106">
        <f t="shared" si="6"/>
        <v>309.60896005483875</v>
      </c>
      <c r="E106">
        <f t="shared" si="7"/>
        <v>0</v>
      </c>
      <c r="F106">
        <f t="shared" si="8"/>
        <v>309.60896005483875</v>
      </c>
      <c r="G106">
        <f t="shared" si="9"/>
        <v>8392.2015623290408</v>
      </c>
    </row>
    <row r="107" spans="1:7" ht="15.75" thickBot="1" x14ac:dyDescent="0.3">
      <c r="A107" s="1">
        <v>105</v>
      </c>
      <c r="B107" s="8">
        <v>243</v>
      </c>
      <c r="C107">
        <f t="shared" si="5"/>
        <v>0</v>
      </c>
      <c r="D107">
        <f t="shared" si="6"/>
        <v>302.23792121752035</v>
      </c>
      <c r="E107">
        <f t="shared" si="7"/>
        <v>0</v>
      </c>
      <c r="F107">
        <f t="shared" si="8"/>
        <v>302.23792121752035</v>
      </c>
      <c r="G107">
        <f t="shared" si="9"/>
        <v>3509.131310173148</v>
      </c>
    </row>
    <row r="108" spans="1:7" ht="15.75" thickBot="1" x14ac:dyDescent="0.3">
      <c r="A108" s="1">
        <v>106</v>
      </c>
      <c r="B108" s="8">
        <v>171</v>
      </c>
      <c r="C108">
        <f t="shared" si="5"/>
        <v>0</v>
      </c>
      <c r="D108">
        <f t="shared" si="6"/>
        <v>294.73946361437487</v>
      </c>
      <c r="E108">
        <f t="shared" si="7"/>
        <v>0</v>
      </c>
      <c r="F108">
        <f t="shared" si="8"/>
        <v>294.73946361437487</v>
      </c>
      <c r="G108">
        <f t="shared" si="9"/>
        <v>15311.454855573202</v>
      </c>
    </row>
    <row r="109" spans="1:7" ht="15.75" thickBot="1" x14ac:dyDescent="0.3">
      <c r="A109" s="1">
        <v>107</v>
      </c>
      <c r="B109" s="8">
        <v>121</v>
      </c>
      <c r="C109">
        <f t="shared" si="5"/>
        <v>0</v>
      </c>
      <c r="D109">
        <f t="shared" si="6"/>
        <v>287.13195407179057</v>
      </c>
      <c r="E109">
        <f t="shared" si="7"/>
        <v>0</v>
      </c>
      <c r="F109">
        <f t="shared" si="8"/>
        <v>287.13195407179057</v>
      </c>
      <c r="G109">
        <f t="shared" si="9"/>
        <v>27599.826163711532</v>
      </c>
    </row>
    <row r="110" spans="1:7" ht="15.75" thickBot="1" x14ac:dyDescent="0.3">
      <c r="A110" s="1">
        <v>108</v>
      </c>
      <c r="B110" s="8">
        <v>212</v>
      </c>
      <c r="C110">
        <f t="shared" si="5"/>
        <v>0</v>
      </c>
      <c r="D110">
        <f t="shared" si="6"/>
        <v>279.43362623899077</v>
      </c>
      <c r="E110">
        <f t="shared" si="7"/>
        <v>0</v>
      </c>
      <c r="F110">
        <f t="shared" si="8"/>
        <v>279.43362623899077</v>
      </c>
      <c r="G110">
        <f t="shared" si="9"/>
        <v>4547.2939477399041</v>
      </c>
    </row>
    <row r="111" spans="1:7" ht="15.75" thickBot="1" x14ac:dyDescent="0.3">
      <c r="A111" s="1">
        <v>109</v>
      </c>
      <c r="B111" s="8">
        <v>167</v>
      </c>
      <c r="C111">
        <f t="shared" si="5"/>
        <v>0</v>
      </c>
      <c r="D111">
        <f t="shared" si="6"/>
        <v>271.66251013517058</v>
      </c>
      <c r="E111">
        <f t="shared" si="7"/>
        <v>0</v>
      </c>
      <c r="F111">
        <f t="shared" si="8"/>
        <v>271.66251013517058</v>
      </c>
      <c r="G111">
        <f t="shared" si="9"/>
        <v>10954.241027794684</v>
      </c>
    </row>
    <row r="112" spans="1:7" ht="15.75" thickBot="1" x14ac:dyDescent="0.3">
      <c r="A112" s="1">
        <v>110</v>
      </c>
      <c r="B112" s="8">
        <v>172</v>
      </c>
      <c r="C112">
        <f t="shared" si="5"/>
        <v>0</v>
      </c>
      <c r="D112">
        <f t="shared" si="6"/>
        <v>263.83636458058322</v>
      </c>
      <c r="E112">
        <f t="shared" si="7"/>
        <v>0</v>
      </c>
      <c r="F112">
        <f t="shared" si="8"/>
        <v>263.83636458058322</v>
      </c>
      <c r="G112">
        <f t="shared" si="9"/>
        <v>8433.9178593777997</v>
      </c>
    </row>
    <row r="113" spans="1:7" ht="15.75" thickBot="1" x14ac:dyDescent="0.3">
      <c r="A113" s="1">
        <v>111</v>
      </c>
      <c r="B113" s="8">
        <v>164</v>
      </c>
      <c r="C113">
        <f t="shared" si="5"/>
        <v>0</v>
      </c>
      <c r="D113">
        <f t="shared" si="6"/>
        <v>255.97261284466529</v>
      </c>
      <c r="E113">
        <f t="shared" si="7"/>
        <v>0</v>
      </c>
      <c r="F113">
        <f t="shared" si="8"/>
        <v>255.97261284466529</v>
      </c>
      <c r="G113">
        <f t="shared" si="9"/>
        <v>8458.9615134746909</v>
      </c>
    </row>
    <row r="114" spans="1:7" ht="15.75" thickBot="1" x14ac:dyDescent="0.3">
      <c r="A114" s="1">
        <v>112</v>
      </c>
      <c r="B114" s="8">
        <v>169</v>
      </c>
      <c r="C114">
        <f t="shared" si="5"/>
        <v>0</v>
      </c>
      <c r="D114">
        <f t="shared" si="6"/>
        <v>248.08828181241057</v>
      </c>
      <c r="E114">
        <f t="shared" si="7"/>
        <v>0</v>
      </c>
      <c r="F114">
        <f t="shared" si="8"/>
        <v>248.08828181241057</v>
      </c>
      <c r="G114">
        <f t="shared" si="9"/>
        <v>6254.9563200392731</v>
      </c>
    </row>
    <row r="115" spans="1:7" ht="15.75" thickBot="1" x14ac:dyDescent="0.3">
      <c r="A115" s="1">
        <v>113</v>
      </c>
      <c r="B115" s="8">
        <v>169</v>
      </c>
      <c r="C115">
        <f t="shared" si="5"/>
        <v>0</v>
      </c>
      <c r="D115">
        <f t="shared" si="6"/>
        <v>240.19994493677544</v>
      </c>
      <c r="E115">
        <f t="shared" si="7"/>
        <v>0</v>
      </c>
      <c r="F115">
        <f t="shared" si="8"/>
        <v>240.19994493677544</v>
      </c>
      <c r="G115">
        <f t="shared" si="9"/>
        <v>5069.4321589998544</v>
      </c>
    </row>
    <row r="116" spans="1:7" ht="15.75" thickBot="1" x14ac:dyDescent="0.3">
      <c r="A116" s="1">
        <v>114</v>
      </c>
      <c r="B116" s="8">
        <v>149</v>
      </c>
      <c r="C116">
        <f t="shared" si="5"/>
        <v>0</v>
      </c>
      <c r="D116">
        <f t="shared" si="6"/>
        <v>232.3236692102696</v>
      </c>
      <c r="E116">
        <f t="shared" si="7"/>
        <v>0</v>
      </c>
      <c r="F116">
        <f t="shared" si="8"/>
        <v>232.3236692102696</v>
      </c>
      <c r="G116">
        <f t="shared" si="9"/>
        <v>6942.8338506624305</v>
      </c>
    </row>
    <row r="117" spans="1:7" ht="15.75" thickBot="1" x14ac:dyDescent="0.3">
      <c r="A117" s="1">
        <v>115</v>
      </c>
      <c r="B117" s="8">
        <v>209</v>
      </c>
      <c r="C117">
        <f t="shared" si="5"/>
        <v>0</v>
      </c>
      <c r="D117">
        <f t="shared" si="6"/>
        <v>224.47496635339957</v>
      </c>
      <c r="E117">
        <f t="shared" si="7"/>
        <v>0</v>
      </c>
      <c r="F117">
        <f t="shared" si="8"/>
        <v>224.47496635339957</v>
      </c>
      <c r="G117">
        <f t="shared" si="9"/>
        <v>239.47458363884866</v>
      </c>
    </row>
    <row r="118" spans="1:7" ht="15.75" thickBot="1" x14ac:dyDescent="0.3">
      <c r="A118" s="1">
        <v>116</v>
      </c>
      <c r="B118" s="8">
        <v>227</v>
      </c>
      <c r="C118">
        <f t="shared" si="5"/>
        <v>0</v>
      </c>
      <c r="D118">
        <f t="shared" si="6"/>
        <v>216.66874838164605</v>
      </c>
      <c r="E118">
        <f t="shared" si="7"/>
        <v>0</v>
      </c>
      <c r="F118">
        <f t="shared" si="8"/>
        <v>216.66874838164605</v>
      </c>
      <c r="G118">
        <f t="shared" si="9"/>
        <v>106.73476000174102</v>
      </c>
    </row>
    <row r="119" spans="1:7" ht="15.75" thickBot="1" x14ac:dyDescent="0.3">
      <c r="A119" s="1">
        <v>117</v>
      </c>
      <c r="B119" s="8">
        <v>243</v>
      </c>
      <c r="C119">
        <f t="shared" si="5"/>
        <v>0</v>
      </c>
      <c r="D119">
        <f t="shared" si="6"/>
        <v>208.91928767650467</v>
      </c>
      <c r="E119">
        <f t="shared" si="7"/>
        <v>0</v>
      </c>
      <c r="F119">
        <f t="shared" si="8"/>
        <v>208.91928767650467</v>
      </c>
      <c r="G119">
        <f t="shared" si="9"/>
        <v>1161.4949524768467</v>
      </c>
    </row>
    <row r="120" spans="1:7" ht="15.75" thickBot="1" x14ac:dyDescent="0.3">
      <c r="A120" s="1">
        <v>118</v>
      </c>
      <c r="B120" s="8">
        <v>246</v>
      </c>
      <c r="C120">
        <f t="shared" si="5"/>
        <v>0</v>
      </c>
      <c r="D120">
        <f t="shared" si="6"/>
        <v>201.24018165014226</v>
      </c>
      <c r="E120">
        <f t="shared" si="7"/>
        <v>0</v>
      </c>
      <c r="F120">
        <f t="shared" si="8"/>
        <v>201.24018165014226</v>
      </c>
      <c r="G120">
        <f t="shared" si="9"/>
        <v>2003.4413387122615</v>
      </c>
    </row>
    <row r="121" spans="1:7" ht="15.75" thickBot="1" x14ac:dyDescent="0.3">
      <c r="A121" s="1">
        <v>119</v>
      </c>
      <c r="B121" s="8">
        <v>209</v>
      </c>
      <c r="C121">
        <f t="shared" si="5"/>
        <v>0</v>
      </c>
      <c r="D121">
        <f t="shared" si="6"/>
        <v>193.64432205773198</v>
      </c>
      <c r="E121">
        <f t="shared" si="7"/>
        <v>0</v>
      </c>
      <c r="F121">
        <f t="shared" si="8"/>
        <v>193.64432205773198</v>
      </c>
      <c r="G121">
        <f t="shared" si="9"/>
        <v>235.79684506665652</v>
      </c>
    </row>
    <row r="122" spans="1:7" ht="15.75" thickBot="1" x14ac:dyDescent="0.3">
      <c r="A122" s="1">
        <v>120</v>
      </c>
      <c r="B122" s="8">
        <v>221</v>
      </c>
      <c r="C122">
        <f t="shared" si="5"/>
        <v>0</v>
      </c>
      <c r="D122">
        <f t="shared" si="6"/>
        <v>186.14386897684409</v>
      </c>
      <c r="E122">
        <f t="shared" si="7"/>
        <v>0</v>
      </c>
      <c r="F122">
        <f t="shared" si="8"/>
        <v>186.14386897684409</v>
      </c>
      <c r="G122">
        <f t="shared" si="9"/>
        <v>1214.9498699034118</v>
      </c>
    </row>
    <row r="123" spans="1:7" ht="15.75" thickBot="1" x14ac:dyDescent="0.3">
      <c r="A123" s="1">
        <v>121</v>
      </c>
      <c r="B123" s="8">
        <v>191</v>
      </c>
      <c r="C123">
        <f t="shared" si="5"/>
        <v>0</v>
      </c>
      <c r="D123">
        <f t="shared" si="6"/>
        <v>178.75022943966189</v>
      </c>
      <c r="E123">
        <f t="shared" si="7"/>
        <v>0</v>
      </c>
      <c r="F123">
        <f t="shared" si="8"/>
        <v>178.75022943966189</v>
      </c>
      <c r="G123">
        <f t="shared" si="9"/>
        <v>150.05687878092616</v>
      </c>
    </row>
    <row r="124" spans="1:7" ht="15.75" thickBot="1" x14ac:dyDescent="0.3">
      <c r="A124" s="1">
        <v>122</v>
      </c>
      <c r="B124" s="8">
        <v>235</v>
      </c>
      <c r="C124">
        <f t="shared" si="5"/>
        <v>0</v>
      </c>
      <c r="D124">
        <f t="shared" si="6"/>
        <v>171.4740406715373</v>
      </c>
      <c r="E124">
        <f t="shared" si="7"/>
        <v>0</v>
      </c>
      <c r="F124">
        <f t="shared" si="8"/>
        <v>171.4740406715373</v>
      </c>
      <c r="G124">
        <f t="shared" si="9"/>
        <v>4035.5475086014976</v>
      </c>
    </row>
    <row r="125" spans="1:7" ht="15.75" thickBot="1" x14ac:dyDescent="0.3">
      <c r="A125" s="1">
        <v>123</v>
      </c>
      <c r="B125" s="8">
        <v>263</v>
      </c>
      <c r="C125">
        <f t="shared" si="5"/>
        <v>0</v>
      </c>
      <c r="D125">
        <f t="shared" si="6"/>
        <v>164.32515785873332</v>
      </c>
      <c r="E125">
        <f t="shared" si="7"/>
        <v>0</v>
      </c>
      <c r="F125">
        <f t="shared" si="8"/>
        <v>164.32515785873332</v>
      </c>
      <c r="G125">
        <f t="shared" si="9"/>
        <v>9736.7244716038986</v>
      </c>
    </row>
    <row r="126" spans="1:7" ht="15.75" thickBot="1" x14ac:dyDescent="0.3">
      <c r="A126" s="1">
        <v>124</v>
      </c>
      <c r="B126" s="8">
        <v>250</v>
      </c>
      <c r="C126">
        <f t="shared" si="5"/>
        <v>0</v>
      </c>
      <c r="D126">
        <f t="shared" si="6"/>
        <v>157.31264633934552</v>
      </c>
      <c r="E126">
        <f t="shared" si="7"/>
        <v>0</v>
      </c>
      <c r="F126">
        <f t="shared" si="8"/>
        <v>157.31264633934552</v>
      </c>
      <c r="G126">
        <f t="shared" si="9"/>
        <v>8590.9455286152388</v>
      </c>
    </row>
    <row r="127" spans="1:7" ht="15.75" thickBot="1" x14ac:dyDescent="0.3">
      <c r="A127" s="1">
        <v>125</v>
      </c>
      <c r="B127" s="8">
        <v>260</v>
      </c>
      <c r="C127">
        <f t="shared" si="5"/>
        <v>0</v>
      </c>
      <c r="D127">
        <f t="shared" si="6"/>
        <v>150.44477808453152</v>
      </c>
      <c r="E127">
        <f t="shared" si="7"/>
        <v>0</v>
      </c>
      <c r="F127">
        <f t="shared" si="8"/>
        <v>150.44477808453152</v>
      </c>
      <c r="G127">
        <f t="shared" si="9"/>
        <v>12002.346648947545</v>
      </c>
    </row>
    <row r="128" spans="1:7" ht="15.75" thickBot="1" x14ac:dyDescent="0.3">
      <c r="A128" s="1">
        <v>126</v>
      </c>
      <c r="B128" s="8">
        <v>235</v>
      </c>
      <c r="C128">
        <f t="shared" si="5"/>
        <v>0</v>
      </c>
      <c r="D128">
        <f t="shared" si="6"/>
        <v>143.72903231248154</v>
      </c>
      <c r="E128">
        <f t="shared" si="7"/>
        <v>0</v>
      </c>
      <c r="F128">
        <f t="shared" si="8"/>
        <v>143.72903231248154</v>
      </c>
      <c r="G128">
        <f t="shared" si="9"/>
        <v>8330.3895426160398</v>
      </c>
    </row>
    <row r="129" spans="1:7" ht="15.75" thickBot="1" x14ac:dyDescent="0.3">
      <c r="A129" s="1">
        <v>127</v>
      </c>
      <c r="B129" s="8">
        <v>189</v>
      </c>
      <c r="C129">
        <f t="shared" si="5"/>
        <v>0</v>
      </c>
      <c r="D129">
        <f t="shared" si="6"/>
        <v>137.17210005515579</v>
      </c>
      <c r="E129">
        <f t="shared" si="7"/>
        <v>0</v>
      </c>
      <c r="F129">
        <f t="shared" si="8"/>
        <v>137.17210005515579</v>
      </c>
      <c r="G129">
        <f t="shared" si="9"/>
        <v>2686.1312126927819</v>
      </c>
    </row>
    <row r="130" spans="1:7" ht="15.75" thickBot="1" x14ac:dyDescent="0.3">
      <c r="A130" s="1">
        <v>128</v>
      </c>
      <c r="B130" s="8">
        <v>177</v>
      </c>
      <c r="C130">
        <f t="shared" si="5"/>
        <v>0</v>
      </c>
      <c r="D130">
        <f t="shared" si="6"/>
        <v>130.77989247781218</v>
      </c>
      <c r="E130">
        <f t="shared" si="7"/>
        <v>0</v>
      </c>
      <c r="F130">
        <f t="shared" si="8"/>
        <v>130.77989247781218</v>
      </c>
      <c r="G130">
        <f t="shared" si="9"/>
        <v>2136.2983393626027</v>
      </c>
    </row>
    <row r="131" spans="1:7" ht="15.75" thickBot="1" x14ac:dyDescent="0.3">
      <c r="A131" s="1">
        <v>129</v>
      </c>
      <c r="B131" s="8">
        <v>254</v>
      </c>
      <c r="C131">
        <f t="shared" si="5"/>
        <v>0</v>
      </c>
      <c r="D131">
        <f t="shared" si="6"/>
        <v>124.55755273382157</v>
      </c>
      <c r="E131">
        <f t="shared" si="7"/>
        <v>0</v>
      </c>
      <c r="F131">
        <f t="shared" si="8"/>
        <v>124.55755273382157</v>
      </c>
      <c r="G131">
        <f t="shared" si="9"/>
        <v>16755.347154257382</v>
      </c>
    </row>
    <row r="132" spans="1:7" ht="15.75" thickBot="1" x14ac:dyDescent="0.3">
      <c r="A132" s="1">
        <v>130</v>
      </c>
      <c r="B132" s="8">
        <v>284</v>
      </c>
      <c r="C132">
        <f t="shared" ref="C132:C195" si="10">$J$2*(EXP(-((A132-$J$3)^2)/(2*$J$4^2)))</f>
        <v>0</v>
      </c>
      <c r="D132">
        <f t="shared" ref="D132:D195" si="11">$K$2*(EXP(-((A132-$K$3)^2)/(2*$K$4^2)))</f>
        <v>118.50947112226611</v>
      </c>
      <c r="E132">
        <f t="shared" ref="E132:E195" si="12">$L$2*(EXP(-((A132-$L$3)^2)/(2*$L$4^2)))</f>
        <v>0</v>
      </c>
      <c r="F132">
        <f t="shared" ref="F132:F195" si="13">SUM(C132:E132)</f>
        <v>118.50947112226611</v>
      </c>
      <c r="G132">
        <f t="shared" ref="G132:G195" si="14">(B132-F132)^2</f>
        <v>27387.115148232071</v>
      </c>
    </row>
    <row r="133" spans="1:7" ht="15.75" thickBot="1" x14ac:dyDescent="0.3">
      <c r="A133" s="1">
        <v>131</v>
      </c>
      <c r="B133" s="8">
        <v>96</v>
      </c>
      <c r="C133">
        <f t="shared" si="10"/>
        <v>0</v>
      </c>
      <c r="D133">
        <f t="shared" si="11"/>
        <v>112.6393033033669</v>
      </c>
      <c r="E133">
        <f t="shared" si="12"/>
        <v>0</v>
      </c>
      <c r="F133">
        <f t="shared" si="13"/>
        <v>112.6393033033669</v>
      </c>
      <c r="G133">
        <f t="shared" si="14"/>
        <v>276.86641442143667</v>
      </c>
    </row>
    <row r="134" spans="1:7" ht="15.75" thickBot="1" x14ac:dyDescent="0.3">
      <c r="A134" s="1">
        <v>132</v>
      </c>
      <c r="B134" s="8">
        <v>62</v>
      </c>
      <c r="C134">
        <f t="shared" si="10"/>
        <v>0</v>
      </c>
      <c r="D134">
        <f t="shared" si="11"/>
        <v>106.9499913168746</v>
      </c>
      <c r="E134">
        <f t="shared" si="12"/>
        <v>0</v>
      </c>
      <c r="F134">
        <f t="shared" si="13"/>
        <v>106.9499913168746</v>
      </c>
      <c r="G134">
        <f t="shared" si="14"/>
        <v>2020.5017193871022</v>
      </c>
    </row>
    <row r="135" spans="1:7" ht="15.75" thickBot="1" x14ac:dyDescent="0.3">
      <c r="A135" s="1">
        <v>133</v>
      </c>
      <c r="B135" s="8">
        <v>53</v>
      </c>
      <c r="C135">
        <f t="shared" si="10"/>
        <v>0</v>
      </c>
      <c r="D135">
        <f t="shared" si="11"/>
        <v>101.44378714116282</v>
      </c>
      <c r="E135">
        <f t="shared" si="12"/>
        <v>0</v>
      </c>
      <c r="F135">
        <f t="shared" si="13"/>
        <v>101.44378714116282</v>
      </c>
      <c r="G135">
        <f t="shared" si="14"/>
        <v>2346.8005125782915</v>
      </c>
    </row>
    <row r="136" spans="1:7" ht="15.75" thickBot="1" x14ac:dyDescent="0.3">
      <c r="A136" s="1">
        <v>134</v>
      </c>
      <c r="B136" s="8">
        <v>56</v>
      </c>
      <c r="C136">
        <f t="shared" si="10"/>
        <v>0</v>
      </c>
      <c r="D136">
        <f t="shared" si="11"/>
        <v>96.122278525822239</v>
      </c>
      <c r="E136">
        <f t="shared" si="12"/>
        <v>0</v>
      </c>
      <c r="F136">
        <f t="shared" si="13"/>
        <v>96.122278525822239</v>
      </c>
      <c r="G136">
        <f t="shared" si="14"/>
        <v>1609.7972341036564</v>
      </c>
    </row>
    <row r="137" spans="1:7" ht="15.75" thickBot="1" x14ac:dyDescent="0.3">
      <c r="A137" s="1">
        <v>135</v>
      </c>
      <c r="B137" s="8">
        <v>41</v>
      </c>
      <c r="C137">
        <f t="shared" si="10"/>
        <v>0</v>
      </c>
      <c r="D137">
        <f t="shared" si="11"/>
        <v>90.986416827999307</v>
      </c>
      <c r="E137">
        <f t="shared" si="12"/>
        <v>0</v>
      </c>
      <c r="F137">
        <f t="shared" si="13"/>
        <v>90.986416827999307</v>
      </c>
      <c r="G137">
        <f t="shared" si="14"/>
        <v>2498.6418673024923</v>
      </c>
    </row>
    <row r="138" spans="1:7" ht="15.75" thickBot="1" x14ac:dyDescent="0.3">
      <c r="A138" s="1">
        <v>136</v>
      </c>
      <c r="B138" s="8">
        <v>51</v>
      </c>
      <c r="C138">
        <f t="shared" si="10"/>
        <v>0</v>
      </c>
      <c r="D138">
        <f t="shared" si="11"/>
        <v>86.036546582451308</v>
      </c>
      <c r="E138">
        <f t="shared" si="12"/>
        <v>0</v>
      </c>
      <c r="F138">
        <f t="shared" si="13"/>
        <v>86.036546582451308</v>
      </c>
      <c r="G138">
        <f t="shared" si="14"/>
        <v>1227.5595964242805</v>
      </c>
    </row>
    <row r="139" spans="1:7" ht="15.75" thickBot="1" x14ac:dyDescent="0.3">
      <c r="A139" s="1">
        <v>137</v>
      </c>
      <c r="B139" s="8">
        <v>74</v>
      </c>
      <c r="C139">
        <f t="shared" si="10"/>
        <v>0</v>
      </c>
      <c r="D139">
        <f t="shared" si="11"/>
        <v>81.272436537192391</v>
      </c>
      <c r="E139">
        <f t="shared" si="12"/>
        <v>0</v>
      </c>
      <c r="F139">
        <f t="shared" si="13"/>
        <v>81.272436537192391</v>
      </c>
      <c r="G139">
        <f t="shared" si="14"/>
        <v>52.888333187490851</v>
      </c>
    </row>
    <row r="140" spans="1:7" ht="15.75" thickBot="1" x14ac:dyDescent="0.3">
      <c r="A140" s="1">
        <v>138</v>
      </c>
      <c r="B140" s="8">
        <v>40</v>
      </c>
      <c r="C140">
        <f t="shared" si="10"/>
        <v>0</v>
      </c>
      <c r="D140">
        <f t="shared" si="11"/>
        <v>76.693311890548671</v>
      </c>
      <c r="E140">
        <f t="shared" si="12"/>
        <v>0</v>
      </c>
      <c r="F140">
        <f t="shared" si="13"/>
        <v>76.693311890548671</v>
      </c>
      <c r="G140">
        <f t="shared" si="14"/>
        <v>1346.3991374970806</v>
      </c>
    </row>
    <row r="141" spans="1:7" ht="15.75" thickBot="1" x14ac:dyDescent="0.3">
      <c r="A141" s="1">
        <v>139</v>
      </c>
      <c r="B141" s="8">
        <v>34</v>
      </c>
      <c r="C141">
        <f t="shared" si="10"/>
        <v>0</v>
      </c>
      <c r="D141">
        <f t="shared" si="11"/>
        <v>72.297887471282976</v>
      </c>
      <c r="E141">
        <f t="shared" si="12"/>
        <v>0</v>
      </c>
      <c r="F141">
        <f t="shared" si="13"/>
        <v>72.297887471282976</v>
      </c>
      <c r="G141">
        <f t="shared" si="14"/>
        <v>1466.7281847630536</v>
      </c>
    </row>
    <row r="142" spans="1:7" ht="15.75" thickBot="1" x14ac:dyDescent="0.3">
      <c r="A142" s="1">
        <v>140</v>
      </c>
      <c r="B142" s="8">
        <v>41</v>
      </c>
      <c r="C142">
        <f t="shared" si="10"/>
        <v>0</v>
      </c>
      <c r="D142">
        <f t="shared" si="11"/>
        <v>68.08440161103718</v>
      </c>
      <c r="E142">
        <f t="shared" si="12"/>
        <v>0</v>
      </c>
      <c r="F142">
        <f t="shared" si="13"/>
        <v>68.08440161103718</v>
      </c>
      <c r="G142">
        <f t="shared" si="14"/>
        <v>733.56481062795342</v>
      </c>
    </row>
    <row r="143" spans="1:7" ht="15.75" thickBot="1" x14ac:dyDescent="0.3">
      <c r="A143" s="1">
        <v>141</v>
      </c>
      <c r="B143" s="8">
        <v>31</v>
      </c>
      <c r="C143">
        <f t="shared" si="10"/>
        <v>0</v>
      </c>
      <c r="D143">
        <f t="shared" si="11"/>
        <v>64.050650467506713</v>
      </c>
      <c r="E143">
        <f t="shared" si="12"/>
        <v>0</v>
      </c>
      <c r="F143">
        <f t="shared" si="13"/>
        <v>64.050650467506713</v>
      </c>
      <c r="G143">
        <f t="shared" si="14"/>
        <v>1092.3454963253018</v>
      </c>
    </row>
    <row r="144" spans="1:7" ht="15.75" thickBot="1" x14ac:dyDescent="0.3">
      <c r="A144" s="1">
        <v>142</v>
      </c>
      <c r="B144" s="8">
        <v>72</v>
      </c>
      <c r="C144">
        <f t="shared" si="10"/>
        <v>0</v>
      </c>
      <c r="D144">
        <f t="shared" si="11"/>
        <v>60.194022567338067</v>
      </c>
      <c r="E144">
        <f t="shared" si="12"/>
        <v>0</v>
      </c>
      <c r="F144">
        <f t="shared" si="13"/>
        <v>60.194022567338067</v>
      </c>
      <c r="G144">
        <f t="shared" si="14"/>
        <v>139.38110314052287</v>
      </c>
    </row>
    <row r="145" spans="1:7" ht="15.75" thickBot="1" x14ac:dyDescent="0.3">
      <c r="A145" s="1">
        <v>143</v>
      </c>
      <c r="B145" s="8">
        <v>50</v>
      </c>
      <c r="C145">
        <f t="shared" si="10"/>
        <v>0</v>
      </c>
      <c r="D145">
        <f t="shared" si="11"/>
        <v>56.511533349552998</v>
      </c>
      <c r="E145">
        <f t="shared" si="12"/>
        <v>0</v>
      </c>
      <c r="F145">
        <f t="shared" si="13"/>
        <v>56.511533349552998</v>
      </c>
      <c r="G145">
        <f t="shared" si="14"/>
        <v>42.400066562340889</v>
      </c>
    </row>
    <row r="146" spans="1:7" ht="15.75" thickBot="1" x14ac:dyDescent="0.3">
      <c r="A146" s="1">
        <v>144</v>
      </c>
      <c r="B146" s="8">
        <v>40</v>
      </c>
      <c r="C146">
        <f t="shared" si="10"/>
        <v>0</v>
      </c>
      <c r="D146">
        <f t="shared" si="11"/>
        <v>52.999859503171592</v>
      </c>
      <c r="E146">
        <f t="shared" si="12"/>
        <v>0</v>
      </c>
      <c r="F146">
        <f t="shared" si="13"/>
        <v>52.999859503171592</v>
      </c>
      <c r="G146">
        <f t="shared" si="14"/>
        <v>168.99634710220076</v>
      </c>
    </row>
    <row r="147" spans="1:7" ht="15.75" thickBot="1" x14ac:dyDescent="0.3">
      <c r="A147" s="1">
        <v>145</v>
      </c>
      <c r="B147" s="8">
        <v>49</v>
      </c>
      <c r="C147">
        <f t="shared" si="10"/>
        <v>0</v>
      </c>
      <c r="D147">
        <f t="shared" si="11"/>
        <v>49.655372906456869</v>
      </c>
      <c r="E147">
        <f t="shared" si="12"/>
        <v>0</v>
      </c>
      <c r="F147">
        <f t="shared" si="13"/>
        <v>49.655372906456869</v>
      </c>
      <c r="G147">
        <f t="shared" si="14"/>
        <v>0.42951364651772334</v>
      </c>
    </row>
    <row r="148" spans="1:7" ht="15.75" thickBot="1" x14ac:dyDescent="0.3">
      <c r="A148" s="1">
        <v>146</v>
      </c>
      <c r="B148" s="8">
        <v>71</v>
      </c>
      <c r="C148">
        <f t="shared" si="10"/>
        <v>0</v>
      </c>
      <c r="D148">
        <f t="shared" si="11"/>
        <v>46.474173989658404</v>
      </c>
      <c r="E148">
        <f t="shared" si="12"/>
        <v>0</v>
      </c>
      <c r="F148">
        <f t="shared" si="13"/>
        <v>46.474173989658404</v>
      </c>
      <c r="G148">
        <f t="shared" si="14"/>
        <v>601.51614148954843</v>
      </c>
    </row>
    <row r="149" spans="1:7" ht="15.75" thickBot="1" x14ac:dyDescent="0.3">
      <c r="A149" s="1">
        <v>147</v>
      </c>
      <c r="B149" s="8">
        <v>58</v>
      </c>
      <c r="C149">
        <f t="shared" si="10"/>
        <v>0</v>
      </c>
      <c r="D149">
        <f t="shared" si="11"/>
        <v>43.452124358119264</v>
      </c>
      <c r="E149">
        <f t="shared" si="12"/>
        <v>0</v>
      </c>
      <c r="F149">
        <f t="shared" si="13"/>
        <v>43.452124358119264</v>
      </c>
      <c r="G149">
        <f t="shared" si="14"/>
        <v>211.64068569162686</v>
      </c>
    </row>
    <row r="150" spans="1:7" ht="15.75" thickBot="1" x14ac:dyDescent="0.3">
      <c r="A150" s="1">
        <v>148</v>
      </c>
      <c r="B150" s="8">
        <v>43</v>
      </c>
      <c r="C150">
        <f t="shared" si="10"/>
        <v>0</v>
      </c>
      <c r="D150">
        <f t="shared" si="11"/>
        <v>40.584878527964818</v>
      </c>
      <c r="E150">
        <f t="shared" si="12"/>
        <v>0</v>
      </c>
      <c r="F150">
        <f t="shared" si="13"/>
        <v>40.584878527964818</v>
      </c>
      <c r="G150">
        <f t="shared" si="14"/>
        <v>5.8328117246853832</v>
      </c>
    </row>
    <row r="151" spans="1:7" ht="15.75" thickBot="1" x14ac:dyDescent="0.3">
      <c r="A151" s="1">
        <v>149</v>
      </c>
      <c r="B151" s="8">
        <v>57</v>
      </c>
      <c r="C151">
        <f t="shared" si="10"/>
        <v>0</v>
      </c>
      <c r="D151">
        <f t="shared" si="11"/>
        <v>37.867914642150346</v>
      </c>
      <c r="E151">
        <f t="shared" si="12"/>
        <v>0</v>
      </c>
      <c r="F151">
        <f t="shared" si="13"/>
        <v>37.867914642150346</v>
      </c>
      <c r="G151">
        <f t="shared" si="14"/>
        <v>366.0366901400451</v>
      </c>
    </row>
    <row r="152" spans="1:7" ht="15.75" thickBot="1" x14ac:dyDescent="0.3">
      <c r="A152" s="1">
        <v>150</v>
      </c>
      <c r="B152" s="8">
        <v>52</v>
      </c>
      <c r="C152">
        <f t="shared" si="10"/>
        <v>0</v>
      </c>
      <c r="D152">
        <f t="shared" si="11"/>
        <v>35.296564050257423</v>
      </c>
      <c r="E152">
        <f t="shared" si="12"/>
        <v>0</v>
      </c>
      <c r="F152">
        <f t="shared" si="13"/>
        <v>35.296564050257423</v>
      </c>
      <c r="G152">
        <f t="shared" si="14"/>
        <v>279.00477252715268</v>
      </c>
    </row>
    <row r="153" spans="1:7" ht="15.75" thickBot="1" x14ac:dyDescent="0.3">
      <c r="A153" s="1">
        <v>151</v>
      </c>
      <c r="B153" s="8">
        <v>39</v>
      </c>
      <c r="C153">
        <f t="shared" si="10"/>
        <v>0</v>
      </c>
      <c r="D153">
        <f t="shared" si="11"/>
        <v>32.866039650952921</v>
      </c>
      <c r="E153">
        <f t="shared" si="12"/>
        <v>0</v>
      </c>
      <c r="F153">
        <f t="shared" si="13"/>
        <v>32.866039650952921</v>
      </c>
      <c r="G153">
        <f t="shared" si="14"/>
        <v>37.625469563681769</v>
      </c>
    </row>
    <row r="154" spans="1:7" ht="15.75" thickBot="1" x14ac:dyDescent="0.3">
      <c r="A154" s="1">
        <v>152</v>
      </c>
      <c r="B154" s="8">
        <v>66</v>
      </c>
      <c r="C154">
        <f t="shared" si="10"/>
        <v>0</v>
      </c>
      <c r="D154">
        <f t="shared" si="11"/>
        <v>30.571462911325728</v>
      </c>
      <c r="E154">
        <f t="shared" si="12"/>
        <v>0</v>
      </c>
      <c r="F154">
        <f t="shared" si="13"/>
        <v>30.571462911325728</v>
      </c>
      <c r="G154">
        <f t="shared" si="14"/>
        <v>1255.1812402435687</v>
      </c>
    </row>
    <row r="155" spans="1:7" ht="15.75" thickBot="1" x14ac:dyDescent="0.3">
      <c r="A155" s="1">
        <v>153</v>
      </c>
      <c r="B155" s="8">
        <v>77</v>
      </c>
      <c r="C155">
        <f t="shared" si="10"/>
        <v>0</v>
      </c>
      <c r="D155">
        <f t="shared" si="11"/>
        <v>28.407889492274816</v>
      </c>
      <c r="E155">
        <f t="shared" si="12"/>
        <v>0</v>
      </c>
      <c r="F155">
        <f t="shared" si="13"/>
        <v>28.407889492274816</v>
      </c>
      <c r="G155">
        <f t="shared" si="14"/>
        <v>2361.1932035949758</v>
      </c>
    </row>
    <row r="156" spans="1:7" ht="15.75" thickBot="1" x14ac:dyDescent="0.3">
      <c r="A156" s="1">
        <v>154</v>
      </c>
      <c r="B156" s="8">
        <v>69</v>
      </c>
      <c r="C156">
        <f t="shared" si="10"/>
        <v>0</v>
      </c>
      <c r="D156">
        <f t="shared" si="11"/>
        <v>26.370333423626594</v>
      </c>
      <c r="E156">
        <f t="shared" si="12"/>
        <v>0</v>
      </c>
      <c r="F156">
        <f t="shared" si="13"/>
        <v>26.370333423626594</v>
      </c>
      <c r="G156">
        <f t="shared" si="14"/>
        <v>1817.2884724127682</v>
      </c>
    </row>
    <row r="157" spans="1:7" ht="15.75" thickBot="1" x14ac:dyDescent="0.3">
      <c r="A157" s="1">
        <v>155</v>
      </c>
      <c r="B157" s="8">
        <v>57</v>
      </c>
      <c r="C157">
        <f t="shared" si="10"/>
        <v>0</v>
      </c>
      <c r="D157">
        <f t="shared" si="11"/>
        <v>24.453789786611566</v>
      </c>
      <c r="E157">
        <f t="shared" si="12"/>
        <v>0</v>
      </c>
      <c r="F157">
        <f t="shared" si="13"/>
        <v>24.453789786611566</v>
      </c>
      <c r="G157">
        <f t="shared" si="14"/>
        <v>1059.2557992540696</v>
      </c>
    </row>
    <row r="158" spans="1:7" ht="15.75" thickBot="1" x14ac:dyDescent="0.3">
      <c r="A158" s="1">
        <v>156</v>
      </c>
      <c r="B158" s="8">
        <v>57</v>
      </c>
      <c r="C158">
        <f t="shared" si="10"/>
        <v>0</v>
      </c>
      <c r="D158">
        <f t="shared" si="11"/>
        <v>22.653255874644625</v>
      </c>
      <c r="E158">
        <f t="shared" si="12"/>
        <v>0</v>
      </c>
      <c r="F158">
        <f t="shared" si="13"/>
        <v>22.653255874644625</v>
      </c>
      <c r="G158">
        <f t="shared" si="14"/>
        <v>1179.6988320126338</v>
      </c>
    </row>
    <row r="159" spans="1:7" ht="15.75" thickBot="1" x14ac:dyDescent="0.3">
      <c r="A159" s="1">
        <v>157</v>
      </c>
      <c r="B159" s="8">
        <v>43</v>
      </c>
      <c r="C159">
        <f t="shared" si="10"/>
        <v>0</v>
      </c>
      <c r="D159">
        <f t="shared" si="11"/>
        <v>20.963750815955784</v>
      </c>
      <c r="E159">
        <f t="shared" si="12"/>
        <v>0</v>
      </c>
      <c r="F159">
        <f t="shared" si="13"/>
        <v>20.963750815955784</v>
      </c>
      <c r="G159">
        <f t="shared" si="14"/>
        <v>485.59627810128939</v>
      </c>
    </row>
    <row r="160" spans="1:7" ht="15.75" thickBot="1" x14ac:dyDescent="0.3">
      <c r="A160" s="1">
        <v>158</v>
      </c>
      <c r="B160" s="8">
        <v>49</v>
      </c>
      <c r="C160">
        <f t="shared" si="10"/>
        <v>0</v>
      </c>
      <c r="D160">
        <f t="shared" si="11"/>
        <v>19.380333653447543</v>
      </c>
      <c r="E160">
        <f t="shared" si="12"/>
        <v>0</v>
      </c>
      <c r="F160">
        <f t="shared" si="13"/>
        <v>19.380333653447543</v>
      </c>
      <c r="G160">
        <f t="shared" si="14"/>
        <v>877.32463448109218</v>
      </c>
    </row>
    <row r="161" spans="1:7" ht="15.75" thickBot="1" x14ac:dyDescent="0.3">
      <c r="A161" s="1">
        <v>159</v>
      </c>
      <c r="B161" s="8">
        <v>56</v>
      </c>
      <c r="C161">
        <f t="shared" si="10"/>
        <v>0</v>
      </c>
      <c r="D161">
        <f t="shared" si="11"/>
        <v>17.898119888161329</v>
      </c>
      <c r="E161">
        <f t="shared" si="12"/>
        <v>0</v>
      </c>
      <c r="F161">
        <f t="shared" si="13"/>
        <v>17.898119888161329</v>
      </c>
      <c r="G161">
        <f t="shared" si="14"/>
        <v>1451.753268056927</v>
      </c>
    </row>
    <row r="162" spans="1:7" ht="15.75" thickBot="1" x14ac:dyDescent="0.3">
      <c r="A162" s="1">
        <v>160</v>
      </c>
      <c r="B162" s="8">
        <v>68</v>
      </c>
      <c r="C162">
        <f t="shared" si="10"/>
        <v>0</v>
      </c>
      <c r="D162">
        <f t="shared" si="11"/>
        <v>16.512296502882297</v>
      </c>
      <c r="E162">
        <f t="shared" si="12"/>
        <v>0</v>
      </c>
      <c r="F162">
        <f t="shared" si="13"/>
        <v>16.512296502882297</v>
      </c>
      <c r="G162">
        <f t="shared" si="14"/>
        <v>2650.9836114071068</v>
      </c>
    </row>
    <row r="163" spans="1:7" ht="15.75" thickBot="1" x14ac:dyDescent="0.3">
      <c r="A163" s="1">
        <v>161</v>
      </c>
      <c r="B163" s="8">
        <v>39</v>
      </c>
      <c r="C163">
        <f t="shared" si="10"/>
        <v>0</v>
      </c>
      <c r="D163">
        <f t="shared" si="11"/>
        <v>15.218135491670848</v>
      </c>
      <c r="E163">
        <f t="shared" si="12"/>
        <v>0</v>
      </c>
      <c r="F163">
        <f t="shared" si="13"/>
        <v>15.218135491670848</v>
      </c>
      <c r="G163">
        <f t="shared" si="14"/>
        <v>565.57707949252563</v>
      </c>
    </row>
    <row r="164" spans="1:7" ht="15.75" thickBot="1" x14ac:dyDescent="0.3">
      <c r="A164" s="1">
        <v>162</v>
      </c>
      <c r="B164" s="8">
        <v>38</v>
      </c>
      <c r="C164">
        <f t="shared" si="10"/>
        <v>0</v>
      </c>
      <c r="D164">
        <f t="shared" si="11"/>
        <v>14.011005929466879</v>
      </c>
      <c r="E164">
        <f t="shared" si="12"/>
        <v>0</v>
      </c>
      <c r="F164">
        <f t="shared" si="13"/>
        <v>14.011005929466879</v>
      </c>
      <c r="G164">
        <f t="shared" si="14"/>
        <v>575.47183651607327</v>
      </c>
    </row>
    <row r="165" spans="1:7" ht="15.75" thickBot="1" x14ac:dyDescent="0.3">
      <c r="A165" s="1">
        <v>163</v>
      </c>
      <c r="B165" s="8">
        <v>52</v>
      </c>
      <c r="C165">
        <f t="shared" si="10"/>
        <v>0</v>
      </c>
      <c r="D165">
        <f t="shared" si="11"/>
        <v>12.886384623361474</v>
      </c>
      <c r="E165">
        <f t="shared" si="12"/>
        <v>0</v>
      </c>
      <c r="F165">
        <f t="shared" si="13"/>
        <v>12.886384623361474</v>
      </c>
      <c r="G165">
        <f t="shared" si="14"/>
        <v>1529.8749078316139</v>
      </c>
    </row>
    <row r="166" spans="1:7" ht="15.75" thickBot="1" x14ac:dyDescent="0.3">
      <c r="A166" s="1">
        <v>164</v>
      </c>
      <c r="B166" s="8">
        <v>58</v>
      </c>
      <c r="C166">
        <f t="shared" si="10"/>
        <v>0</v>
      </c>
      <c r="D166">
        <f t="shared" si="11"/>
        <v>11.839865393675661</v>
      </c>
      <c r="E166">
        <f t="shared" si="12"/>
        <v>0</v>
      </c>
      <c r="F166">
        <f t="shared" si="13"/>
        <v>11.839865393675661</v>
      </c>
      <c r="G166">
        <f t="shared" si="14"/>
        <v>2130.7580268739821</v>
      </c>
    </row>
    <row r="167" spans="1:7" ht="15.75" thickBot="1" x14ac:dyDescent="0.3">
      <c r="A167" s="1">
        <v>165</v>
      </c>
      <c r="B167" s="8">
        <v>54</v>
      </c>
      <c r="C167">
        <f t="shared" si="10"/>
        <v>0</v>
      </c>
      <c r="D167">
        <f t="shared" si="11"/>
        <v>10.867167038638671</v>
      </c>
      <c r="E167">
        <f t="shared" si="12"/>
        <v>0</v>
      </c>
      <c r="F167">
        <f t="shared" si="13"/>
        <v>10.867167038638671</v>
      </c>
      <c r="G167">
        <f t="shared" si="14"/>
        <v>1860.4412792726985</v>
      </c>
    </row>
    <row r="168" spans="1:7" ht="15.75" thickBot="1" x14ac:dyDescent="0.3">
      <c r="A168" s="1">
        <v>166</v>
      </c>
      <c r="B168" s="8">
        <v>31</v>
      </c>
      <c r="C168">
        <f t="shared" si="10"/>
        <v>0</v>
      </c>
      <c r="D168">
        <f t="shared" si="11"/>
        <v>9.9641400412393057</v>
      </c>
      <c r="E168">
        <f t="shared" si="12"/>
        <v>0</v>
      </c>
      <c r="F168">
        <f t="shared" si="13"/>
        <v>9.9641400412393057</v>
      </c>
      <c r="G168">
        <f t="shared" si="14"/>
        <v>442.50740420459158</v>
      </c>
    </row>
    <row r="169" spans="1:7" ht="15.75" thickBot="1" x14ac:dyDescent="0.3">
      <c r="A169" s="1">
        <v>167</v>
      </c>
      <c r="B169" s="8">
        <v>32</v>
      </c>
      <c r="C169">
        <f t="shared" si="10"/>
        <v>0</v>
      </c>
      <c r="D169">
        <f t="shared" si="11"/>
        <v>9.1267720807602402</v>
      </c>
      <c r="E169">
        <f t="shared" si="12"/>
        <v>0</v>
      </c>
      <c r="F169">
        <f t="shared" si="13"/>
        <v>9.1267720807602402</v>
      </c>
      <c r="G169">
        <f t="shared" si="14"/>
        <v>523.1845554454892</v>
      </c>
    </row>
    <row r="170" spans="1:7" ht="15.75" thickBot="1" x14ac:dyDescent="0.3">
      <c r="A170" s="1">
        <v>168</v>
      </c>
      <c r="B170" s="8">
        <v>43</v>
      </c>
      <c r="C170">
        <f t="shared" si="10"/>
        <v>0</v>
      </c>
      <c r="D170">
        <f t="shared" si="11"/>
        <v>8.3511924146305585</v>
      </c>
      <c r="E170">
        <f t="shared" si="12"/>
        <v>0</v>
      </c>
      <c r="F170">
        <f t="shared" si="13"/>
        <v>8.3511924146305585</v>
      </c>
      <c r="G170">
        <f t="shared" si="14"/>
        <v>1200.5398670879549</v>
      </c>
    </row>
    <row r="171" spans="1:7" ht="15.75" thickBot="1" x14ac:dyDescent="0.3">
      <c r="A171" s="1">
        <v>169</v>
      </c>
      <c r="B171" s="8">
        <v>51</v>
      </c>
      <c r="C171">
        <f t="shared" si="10"/>
        <v>0</v>
      </c>
      <c r="D171">
        <f t="shared" si="11"/>
        <v>7.6336751985840969</v>
      </c>
      <c r="E171">
        <f t="shared" si="12"/>
        <v>0</v>
      </c>
      <c r="F171">
        <f t="shared" si="13"/>
        <v>7.6336751985840969</v>
      </c>
      <c r="G171">
        <f t="shared" si="14"/>
        <v>1880.6381267818997</v>
      </c>
    </row>
    <row r="172" spans="1:7" ht="15.75" thickBot="1" x14ac:dyDescent="0.3">
      <c r="A172" s="1">
        <v>170</v>
      </c>
      <c r="B172" s="8">
        <v>64</v>
      </c>
      <c r="C172">
        <f t="shared" si="10"/>
        <v>0</v>
      </c>
      <c r="D172">
        <f t="shared" si="11"/>
        <v>6.9706418147339626</v>
      </c>
      <c r="E172">
        <f t="shared" si="12"/>
        <v>0</v>
      </c>
      <c r="F172">
        <f t="shared" si="13"/>
        <v>6.9706418147339626</v>
      </c>
      <c r="G172">
        <f t="shared" si="14"/>
        <v>3252.3476950233699</v>
      </c>
    </row>
    <row r="173" spans="1:7" ht="15.75" thickBot="1" x14ac:dyDescent="0.3">
      <c r="A173" s="1">
        <v>171</v>
      </c>
      <c r="B173" s="8">
        <v>65</v>
      </c>
      <c r="C173">
        <f t="shared" si="10"/>
        <v>0</v>
      </c>
      <c r="D173">
        <f t="shared" si="11"/>
        <v>6.3586622781132389</v>
      </c>
      <c r="E173">
        <f t="shared" si="12"/>
        <v>0</v>
      </c>
      <c r="F173">
        <f t="shared" si="13"/>
        <v>6.3586622781132389</v>
      </c>
      <c r="G173">
        <f t="shared" si="14"/>
        <v>3438.8064898123794</v>
      </c>
    </row>
    <row r="174" spans="1:7" ht="15.75" thickBot="1" x14ac:dyDescent="0.3">
      <c r="A174" s="1">
        <v>172</v>
      </c>
      <c r="B174" s="8">
        <v>72</v>
      </c>
      <c r="C174">
        <f t="shared" si="10"/>
        <v>0</v>
      </c>
      <c r="D174">
        <f t="shared" si="11"/>
        <v>5.7944557925376872</v>
      </c>
      <c r="E174">
        <f t="shared" si="12"/>
        <v>0</v>
      </c>
      <c r="F174">
        <f t="shared" si="13"/>
        <v>5.7944557925376872</v>
      </c>
      <c r="G174">
        <f t="shared" si="14"/>
        <v>4383.174083806246</v>
      </c>
    </row>
    <row r="175" spans="1:7" ht="15.75" thickBot="1" x14ac:dyDescent="0.3">
      <c r="A175" s="1">
        <v>173</v>
      </c>
      <c r="B175" s="8">
        <v>43</v>
      </c>
      <c r="C175">
        <f t="shared" si="10"/>
        <v>0</v>
      </c>
      <c r="D175">
        <f t="shared" si="11"/>
        <v>5.2748905263697479</v>
      </c>
      <c r="E175">
        <f t="shared" si="12"/>
        <v>0</v>
      </c>
      <c r="F175">
        <f t="shared" si="13"/>
        <v>5.2748905263697479</v>
      </c>
      <c r="G175">
        <f t="shared" si="14"/>
        <v>1423.1838847973872</v>
      </c>
    </row>
    <row r="176" spans="1:7" ht="15.75" thickBot="1" x14ac:dyDescent="0.3">
      <c r="A176" s="1">
        <v>174</v>
      </c>
      <c r="B176" s="8">
        <v>31</v>
      </c>
      <c r="C176">
        <f t="shared" si="10"/>
        <v>0</v>
      </c>
      <c r="D176">
        <f t="shared" si="11"/>
        <v>4.7969826779571729</v>
      </c>
      <c r="E176">
        <f t="shared" si="12"/>
        <v>0</v>
      </c>
      <c r="F176">
        <f t="shared" si="13"/>
        <v>4.7969826779571729</v>
      </c>
      <c r="G176">
        <f t="shared" si="14"/>
        <v>686.59811677927632</v>
      </c>
    </row>
    <row r="177" spans="1:7" ht="15.75" thickBot="1" x14ac:dyDescent="0.3">
      <c r="A177" s="1">
        <v>175</v>
      </c>
      <c r="B177" s="8">
        <v>48</v>
      </c>
      <c r="C177">
        <f t="shared" si="10"/>
        <v>0</v>
      </c>
      <c r="D177">
        <f t="shared" si="11"/>
        <v>4.3578948992370758</v>
      </c>
      <c r="E177">
        <f t="shared" si="12"/>
        <v>0</v>
      </c>
      <c r="F177">
        <f t="shared" si="13"/>
        <v>4.3578948992370758</v>
      </c>
      <c r="G177">
        <f t="shared" si="14"/>
        <v>1904.6333376260375</v>
      </c>
    </row>
    <row r="178" spans="1:7" ht="15.75" thickBot="1" x14ac:dyDescent="0.3">
      <c r="A178" s="1">
        <v>176</v>
      </c>
      <c r="B178" s="8">
        <v>65</v>
      </c>
      <c r="C178">
        <f t="shared" si="10"/>
        <v>0</v>
      </c>
      <c r="D178">
        <f t="shared" si="11"/>
        <v>3.9549341442908927</v>
      </c>
      <c r="E178">
        <f t="shared" si="12"/>
        <v>0</v>
      </c>
      <c r="F178">
        <f t="shared" si="13"/>
        <v>3.9549341442908927</v>
      </c>
      <c r="G178">
        <f t="shared" si="14"/>
        <v>3726.5000653278616</v>
      </c>
    </row>
    <row r="179" spans="1:7" ht="15.75" thickBot="1" x14ac:dyDescent="0.3">
      <c r="A179" s="1">
        <v>177</v>
      </c>
      <c r="B179" s="8">
        <v>60</v>
      </c>
      <c r="C179">
        <f t="shared" si="10"/>
        <v>0</v>
      </c>
      <c r="D179">
        <f t="shared" si="11"/>
        <v>3.5855490075600791</v>
      </c>
      <c r="E179">
        <f t="shared" si="12"/>
        <v>0</v>
      </c>
      <c r="F179">
        <f t="shared" si="13"/>
        <v>3.5855490075600791</v>
      </c>
      <c r="G179">
        <f t="shared" si="14"/>
        <v>3182.5902807784059</v>
      </c>
    </row>
    <row r="180" spans="1:7" ht="15.75" thickBot="1" x14ac:dyDescent="0.3">
      <c r="A180" s="1">
        <v>178</v>
      </c>
      <c r="B180" s="8">
        <v>57</v>
      </c>
      <c r="C180">
        <f t="shared" si="10"/>
        <v>0</v>
      </c>
      <c r="D180">
        <f t="shared" si="11"/>
        <v>3.247326614038069</v>
      </c>
      <c r="E180">
        <f t="shared" si="12"/>
        <v>0</v>
      </c>
      <c r="F180">
        <f t="shared" si="13"/>
        <v>3.247326614038069</v>
      </c>
      <c r="G180">
        <f t="shared" si="14"/>
        <v>2889.3498961379005</v>
      </c>
    </row>
    <row r="181" spans="1:7" ht="15.75" thickBot="1" x14ac:dyDescent="0.3">
      <c r="A181" s="1">
        <v>179</v>
      </c>
      <c r="B181" s="8">
        <v>62</v>
      </c>
      <c r="C181">
        <f t="shared" si="10"/>
        <v>0</v>
      </c>
      <c r="D181">
        <f t="shared" si="11"/>
        <v>2.9379891210913067</v>
      </c>
      <c r="E181">
        <f t="shared" si="12"/>
        <v>0</v>
      </c>
      <c r="F181">
        <f t="shared" si="13"/>
        <v>2.9379891210913067</v>
      </c>
      <c r="G181">
        <f t="shared" si="14"/>
        <v>3488.321129060329</v>
      </c>
    </row>
    <row r="182" spans="1:7" ht="15.75" thickBot="1" x14ac:dyDescent="0.3">
      <c r="A182" s="1">
        <v>180</v>
      </c>
      <c r="B182" s="8">
        <v>45</v>
      </c>
      <c r="C182">
        <f t="shared" si="10"/>
        <v>0</v>
      </c>
      <c r="D182">
        <f t="shared" si="11"/>
        <v>2.6553898886787559</v>
      </c>
      <c r="E182">
        <f t="shared" si="12"/>
        <v>0</v>
      </c>
      <c r="F182">
        <f t="shared" si="13"/>
        <v>2.6553898886787559</v>
      </c>
      <c r="G182">
        <f t="shared" si="14"/>
        <v>1793.0660054798095</v>
      </c>
    </row>
    <row r="183" spans="1:7" ht="15.75" thickBot="1" x14ac:dyDescent="0.3">
      <c r="A183" s="1">
        <v>181</v>
      </c>
      <c r="B183" s="8">
        <v>61</v>
      </c>
      <c r="C183">
        <f t="shared" si="10"/>
        <v>0</v>
      </c>
      <c r="D183">
        <f t="shared" si="11"/>
        <v>2.3975093716815641</v>
      </c>
      <c r="E183">
        <f t="shared" si="12"/>
        <v>0</v>
      </c>
      <c r="F183">
        <f t="shared" si="13"/>
        <v>2.3975093716815641</v>
      </c>
      <c r="G183">
        <f t="shared" si="14"/>
        <v>3434.2519078421501</v>
      </c>
    </row>
    <row r="184" spans="1:7" ht="15.75" thickBot="1" x14ac:dyDescent="0.3">
      <c r="A184" s="1">
        <v>182</v>
      </c>
      <c r="B184" s="8">
        <v>48</v>
      </c>
      <c r="C184">
        <f t="shared" si="10"/>
        <v>0</v>
      </c>
      <c r="D184">
        <f t="shared" si="11"/>
        <v>2.162450784865245</v>
      </c>
      <c r="E184">
        <f t="shared" si="12"/>
        <v>0</v>
      </c>
      <c r="F184">
        <f t="shared" si="13"/>
        <v>2.162450784865245</v>
      </c>
      <c r="G184">
        <f t="shared" si="14"/>
        <v>2101.0809180499009</v>
      </c>
    </row>
    <row r="185" spans="1:7" ht="15.75" thickBot="1" x14ac:dyDescent="0.3">
      <c r="A185" s="1">
        <v>183</v>
      </c>
      <c r="B185" s="8">
        <v>65</v>
      </c>
      <c r="C185">
        <f t="shared" si="10"/>
        <v>0</v>
      </c>
      <c r="D185">
        <f t="shared" si="11"/>
        <v>1.9484355877167017</v>
      </c>
      <c r="E185">
        <f t="shared" si="12"/>
        <v>0</v>
      </c>
      <c r="F185">
        <f t="shared" si="13"/>
        <v>1.9484355877167017</v>
      </c>
      <c r="G185">
        <f t="shared" si="14"/>
        <v>3975.4997748363098</v>
      </c>
    </row>
    <row r="186" spans="1:7" ht="15.75" thickBot="1" x14ac:dyDescent="0.3">
      <c r="A186" s="1">
        <v>184</v>
      </c>
      <c r="B186" s="8">
        <v>53</v>
      </c>
      <c r="C186">
        <f t="shared" si="10"/>
        <v>0</v>
      </c>
      <c r="D186">
        <f t="shared" si="11"/>
        <v>1.7537988330648087</v>
      </c>
      <c r="E186">
        <f t="shared" si="12"/>
        <v>0</v>
      </c>
      <c r="F186">
        <f t="shared" si="13"/>
        <v>1.7537988330648087</v>
      </c>
      <c r="G186">
        <f t="shared" si="14"/>
        <v>2626.1731340419901</v>
      </c>
    </row>
    <row r="187" spans="1:7" ht="15.75" thickBot="1" x14ac:dyDescent="0.3">
      <c r="A187" s="1">
        <v>185</v>
      </c>
      <c r="B187" s="8">
        <v>65</v>
      </c>
      <c r="C187">
        <f t="shared" si="10"/>
        <v>0</v>
      </c>
      <c r="D187">
        <f t="shared" si="11"/>
        <v>1.5769844200408758</v>
      </c>
      <c r="E187">
        <f t="shared" si="12"/>
        <v>0</v>
      </c>
      <c r="F187">
        <f t="shared" si="13"/>
        <v>1.5769844200408758</v>
      </c>
      <c r="G187">
        <f t="shared" si="14"/>
        <v>4022.478905255738</v>
      </c>
    </row>
    <row r="188" spans="1:7" ht="15.75" thickBot="1" x14ac:dyDescent="0.3">
      <c r="A188" s="1">
        <v>186</v>
      </c>
      <c r="B188" s="8">
        <v>45</v>
      </c>
      <c r="C188">
        <f t="shared" si="10"/>
        <v>0</v>
      </c>
      <c r="D188">
        <f t="shared" si="11"/>
        <v>1.4165402885949994</v>
      </c>
      <c r="E188">
        <f t="shared" si="12"/>
        <v>0</v>
      </c>
      <c r="F188">
        <f t="shared" si="13"/>
        <v>1.4165402885949994</v>
      </c>
      <c r="G188">
        <f t="shared" si="14"/>
        <v>1899.5179604156626</v>
      </c>
    </row>
    <row r="189" spans="1:7" ht="15.75" thickBot="1" x14ac:dyDescent="0.3">
      <c r="A189" s="1">
        <v>187</v>
      </c>
      <c r="B189" s="8">
        <v>58</v>
      </c>
      <c r="C189">
        <f t="shared" si="10"/>
        <v>0</v>
      </c>
      <c r="D189">
        <f t="shared" si="11"/>
        <v>1.2711135894845182</v>
      </c>
      <c r="E189">
        <f t="shared" si="12"/>
        <v>0</v>
      </c>
      <c r="F189">
        <f t="shared" si="13"/>
        <v>1.2711135894845182</v>
      </c>
      <c r="G189">
        <f t="shared" si="14"/>
        <v>3218.1665533771679</v>
      </c>
    </row>
    <row r="190" spans="1:7" ht="15.75" thickBot="1" x14ac:dyDescent="0.3">
      <c r="A190" s="1">
        <v>188</v>
      </c>
      <c r="B190" s="8">
        <v>55</v>
      </c>
      <c r="C190">
        <f t="shared" si="10"/>
        <v>0</v>
      </c>
      <c r="D190">
        <f t="shared" si="11"/>
        <v>1.1394458604161022</v>
      </c>
      <c r="E190">
        <f t="shared" si="12"/>
        <v>0</v>
      </c>
      <c r="F190">
        <f t="shared" si="13"/>
        <v>1.1394458604161022</v>
      </c>
      <c r="G190">
        <f t="shared" si="14"/>
        <v>2900.9592922230481</v>
      </c>
    </row>
    <row r="191" spans="1:7" ht="15.75" thickBot="1" x14ac:dyDescent="0.3">
      <c r="A191" s="1">
        <v>189</v>
      </c>
      <c r="B191" s="8">
        <v>52</v>
      </c>
      <c r="C191">
        <f t="shared" si="10"/>
        <v>0</v>
      </c>
      <c r="D191">
        <f t="shared" si="11"/>
        <v>1.0203682358754882</v>
      </c>
      <c r="E191">
        <f t="shared" si="12"/>
        <v>0</v>
      </c>
      <c r="F191">
        <f t="shared" si="13"/>
        <v>1.0203682358754882</v>
      </c>
      <c r="G191">
        <f t="shared" si="14"/>
        <v>2598.9228548057331</v>
      </c>
    </row>
    <row r="192" spans="1:7" ht="15.75" thickBot="1" x14ac:dyDescent="0.3">
      <c r="A192" s="1">
        <v>190</v>
      </c>
      <c r="B192" s="8">
        <v>51</v>
      </c>
      <c r="C192">
        <f t="shared" si="10"/>
        <v>0</v>
      </c>
      <c r="D192">
        <f t="shared" si="11"/>
        <v>0.91279671513707927</v>
      </c>
      <c r="E192">
        <f t="shared" si="12"/>
        <v>0</v>
      </c>
      <c r="F192">
        <f t="shared" si="13"/>
        <v>0.91279671513707927</v>
      </c>
      <c r="G192">
        <f t="shared" si="14"/>
        <v>2508.7279328991831</v>
      </c>
    </row>
    <row r="193" spans="1:7" ht="15.75" thickBot="1" x14ac:dyDescent="0.3">
      <c r="A193" s="1">
        <v>191</v>
      </c>
      <c r="B193" s="8">
        <v>64</v>
      </c>
      <c r="C193">
        <f t="shared" si="10"/>
        <v>0</v>
      </c>
      <c r="D193">
        <f t="shared" si="11"/>
        <v>0.81572751002544541</v>
      </c>
      <c r="E193">
        <f t="shared" si="12"/>
        <v>0</v>
      </c>
      <c r="F193">
        <f t="shared" si="13"/>
        <v>0.81572751002544541</v>
      </c>
      <c r="G193">
        <f t="shared" si="14"/>
        <v>3992.252290087355</v>
      </c>
    </row>
    <row r="194" spans="1:7" ht="15.75" thickBot="1" x14ac:dyDescent="0.3">
      <c r="A194" s="1">
        <v>192</v>
      </c>
      <c r="B194" s="8">
        <v>53</v>
      </c>
      <c r="C194">
        <f t="shared" si="10"/>
        <v>0</v>
      </c>
      <c r="D194">
        <f t="shared" si="11"/>
        <v>0.72823249121520672</v>
      </c>
      <c r="E194">
        <f t="shared" si="12"/>
        <v>0</v>
      </c>
      <c r="F194">
        <f t="shared" si="13"/>
        <v>0.72823249121520672</v>
      </c>
      <c r="G194">
        <f t="shared" si="14"/>
        <v>2732.3376784924494</v>
      </c>
    </row>
    <row r="195" spans="1:7" ht="15.75" thickBot="1" x14ac:dyDescent="0.3">
      <c r="A195" s="1">
        <v>193</v>
      </c>
      <c r="B195" s="8">
        <v>66</v>
      </c>
      <c r="C195">
        <f t="shared" si="10"/>
        <v>0</v>
      </c>
      <c r="D195">
        <f t="shared" si="11"/>
        <v>0.6494547492151711</v>
      </c>
      <c r="E195">
        <f t="shared" si="12"/>
        <v>0</v>
      </c>
      <c r="F195">
        <f t="shared" si="13"/>
        <v>0.6494547492151711</v>
      </c>
      <c r="G195">
        <f t="shared" si="14"/>
        <v>4270.6937645748758</v>
      </c>
    </row>
    <row r="196" spans="1:7" ht="15.75" thickBot="1" x14ac:dyDescent="0.3">
      <c r="A196" s="1">
        <v>194</v>
      </c>
      <c r="B196" s="8">
        <v>51</v>
      </c>
      <c r="C196">
        <f t="shared" ref="C196:C211" si="15">$J$2*(EXP(-((A196-$J$3)^2)/(2*$J$4^2)))</f>
        <v>0</v>
      </c>
      <c r="D196">
        <f t="shared" ref="D196:D211" si="16">$K$2*(EXP(-((A196-$K$3)^2)/(2*$K$4^2)))</f>
        <v>0.57860428369481509</v>
      </c>
      <c r="E196">
        <f t="shared" ref="E196:E211" si="17">$L$2*(EXP(-((A196-$L$3)^2)/(2*$L$4^2)))</f>
        <v>0</v>
      </c>
      <c r="F196">
        <f t="shared" ref="F196:F211" si="18">SUM(C196:E196)</f>
        <v>0.57860428369481509</v>
      </c>
      <c r="G196">
        <f t="shared" ref="G196:G211" si="19">(B196-F196)^2</f>
        <v>2542.3171459802388</v>
      </c>
    </row>
    <row r="197" spans="1:7" ht="15.75" thickBot="1" x14ac:dyDescent="0.3">
      <c r="A197" s="1">
        <v>195</v>
      </c>
      <c r="B197" s="8">
        <v>53</v>
      </c>
      <c r="C197">
        <f t="shared" si="15"/>
        <v>0</v>
      </c>
      <c r="D197">
        <f t="shared" si="16"/>
        <v>0.51495383248181947</v>
      </c>
      <c r="E197">
        <f t="shared" si="17"/>
        <v>0</v>
      </c>
      <c r="F197">
        <f t="shared" si="18"/>
        <v>0.51495383248181947</v>
      </c>
      <c r="G197">
        <f t="shared" si="19"/>
        <v>2754.6800712065146</v>
      </c>
    </row>
    <row r="198" spans="1:7" ht="15.75" thickBot="1" x14ac:dyDescent="0.3">
      <c r="A198" s="1">
        <v>196</v>
      </c>
      <c r="B198" s="8">
        <v>14</v>
      </c>
      <c r="C198">
        <f t="shared" si="15"/>
        <v>0</v>
      </c>
      <c r="D198">
        <f t="shared" si="16"/>
        <v>0.45783484939175856</v>
      </c>
      <c r="E198">
        <f t="shared" si="17"/>
        <v>0</v>
      </c>
      <c r="F198">
        <f t="shared" si="18"/>
        <v>0.45783484939175856</v>
      </c>
      <c r="G198">
        <f t="shared" si="19"/>
        <v>183.39023696634834</v>
      </c>
    </row>
    <row r="199" spans="1:7" ht="15.75" thickBot="1" x14ac:dyDescent="0.3">
      <c r="A199" s="1">
        <v>197</v>
      </c>
      <c r="B199" s="8">
        <v>49</v>
      </c>
      <c r="C199">
        <f t="shared" si="15"/>
        <v>0</v>
      </c>
      <c r="D199">
        <f t="shared" si="16"/>
        <v>0.40663363804677699</v>
      </c>
      <c r="E199">
        <f t="shared" si="17"/>
        <v>0</v>
      </c>
      <c r="F199">
        <f t="shared" si="18"/>
        <v>0.40663363804677699</v>
      </c>
      <c r="G199">
        <f t="shared" si="19"/>
        <v>2361.3152543870069</v>
      </c>
    </row>
    <row r="200" spans="1:7" ht="15.75" thickBot="1" x14ac:dyDescent="0.3">
      <c r="A200" s="1">
        <v>198</v>
      </c>
      <c r="B200" s="8">
        <v>43</v>
      </c>
      <c r="C200">
        <f t="shared" si="15"/>
        <v>0</v>
      </c>
      <c r="D200">
        <f t="shared" si="16"/>
        <v>0.36078764699883437</v>
      </c>
      <c r="E200">
        <f t="shared" si="17"/>
        <v>0</v>
      </c>
      <c r="F200">
        <f t="shared" si="18"/>
        <v>0.36078764699883437</v>
      </c>
      <c r="G200">
        <f t="shared" si="19"/>
        <v>1818.1024300843269</v>
      </c>
    </row>
    <row r="201" spans="1:7" ht="15.75" thickBot="1" x14ac:dyDescent="0.3">
      <c r="A201" s="1">
        <v>199</v>
      </c>
      <c r="B201" s="8">
        <v>52</v>
      </c>
      <c r="C201">
        <f t="shared" si="15"/>
        <v>0</v>
      </c>
      <c r="D201">
        <f t="shared" si="16"/>
        <v>0.31978192979311781</v>
      </c>
      <c r="E201">
        <f t="shared" si="17"/>
        <v>0</v>
      </c>
      <c r="F201">
        <f t="shared" si="18"/>
        <v>0.31978192979311781</v>
      </c>
      <c r="G201">
        <f t="shared" si="19"/>
        <v>2670.8449397841382</v>
      </c>
    </row>
    <row r="202" spans="1:7" ht="15.75" thickBot="1" x14ac:dyDescent="0.3">
      <c r="A202" s="1">
        <v>200</v>
      </c>
      <c r="B202" s="8">
        <v>61</v>
      </c>
      <c r="C202">
        <f t="shared" si="15"/>
        <v>0</v>
      </c>
      <c r="D202">
        <f t="shared" si="16"/>
        <v>0.2831457720852929</v>
      </c>
      <c r="E202">
        <f t="shared" si="17"/>
        <v>0</v>
      </c>
      <c r="F202">
        <f t="shared" si="18"/>
        <v>0.2831457720852929</v>
      </c>
      <c r="G202">
        <f t="shared" si="19"/>
        <v>3686.5363873338442</v>
      </c>
    </row>
    <row r="203" spans="1:7" ht="15.75" thickBot="1" x14ac:dyDescent="0.3">
      <c r="A203" s="1">
        <v>201</v>
      </c>
      <c r="B203" s="8">
        <v>43</v>
      </c>
      <c r="C203">
        <f t="shared" si="15"/>
        <v>0</v>
      </c>
      <c r="D203">
        <f t="shared" si="16"/>
        <v>0.25044948655810223</v>
      </c>
      <c r="E203">
        <f t="shared" si="17"/>
        <v>0</v>
      </c>
      <c r="F203">
        <f t="shared" si="18"/>
        <v>0.25044948655810223</v>
      </c>
      <c r="G203">
        <f t="shared" si="19"/>
        <v>1827.5240691013203</v>
      </c>
    </row>
    <row r="204" spans="1:7" ht="15.75" thickBot="1" x14ac:dyDescent="0.3">
      <c r="A204" s="1">
        <v>202</v>
      </c>
      <c r="B204" s="8">
        <v>39</v>
      </c>
      <c r="C204">
        <f t="shared" si="15"/>
        <v>0</v>
      </c>
      <c r="D204">
        <f t="shared" si="16"/>
        <v>0.22130137516302023</v>
      </c>
      <c r="E204">
        <f t="shared" si="17"/>
        <v>0</v>
      </c>
      <c r="F204">
        <f t="shared" si="18"/>
        <v>0.22130137516302023</v>
      </c>
      <c r="G204">
        <f t="shared" si="19"/>
        <v>1503.7874670359333</v>
      </c>
    </row>
    <row r="205" spans="1:7" ht="15.75" thickBot="1" x14ac:dyDescent="0.3">
      <c r="A205" s="1">
        <v>203</v>
      </c>
      <c r="B205" s="8">
        <v>40</v>
      </c>
      <c r="C205">
        <f t="shared" si="15"/>
        <v>0</v>
      </c>
      <c r="D205">
        <f t="shared" si="16"/>
        <v>0.19534485713510563</v>
      </c>
      <c r="E205">
        <f t="shared" si="17"/>
        <v>0</v>
      </c>
      <c r="F205">
        <f t="shared" si="18"/>
        <v>0.19534485713510563</v>
      </c>
      <c r="G205">
        <f t="shared" si="19"/>
        <v>1584.4105710424008</v>
      </c>
    </row>
    <row r="206" spans="1:7" ht="15.75" thickBot="1" x14ac:dyDescent="0.3">
      <c r="A206" s="1">
        <v>204</v>
      </c>
      <c r="B206" s="8">
        <v>9</v>
      </c>
      <c r="C206">
        <f t="shared" si="15"/>
        <v>0</v>
      </c>
      <c r="D206">
        <f t="shared" si="16"/>
        <v>0.17225576028698236</v>
      </c>
      <c r="E206">
        <f t="shared" si="17"/>
        <v>0</v>
      </c>
      <c r="F206">
        <f t="shared" si="18"/>
        <v>0.17225576028698236</v>
      </c>
      <c r="G206">
        <f t="shared" si="19"/>
        <v>77.929068361786378</v>
      </c>
    </row>
    <row r="207" spans="1:7" ht="15.75" thickBot="1" x14ac:dyDescent="0.3">
      <c r="A207" s="1">
        <v>205</v>
      </c>
      <c r="B207" s="8">
        <v>11</v>
      </c>
      <c r="C207">
        <f t="shared" si="15"/>
        <v>0</v>
      </c>
      <c r="D207">
        <f t="shared" si="16"/>
        <v>0.15173977227365568</v>
      </c>
      <c r="E207">
        <f t="shared" si="17"/>
        <v>0</v>
      </c>
      <c r="F207">
        <f t="shared" si="18"/>
        <v>0.15173977227365568</v>
      </c>
      <c r="G207">
        <f t="shared" si="19"/>
        <v>117.68474996846923</v>
      </c>
    </row>
    <row r="208" spans="1:7" ht="15.75" thickBot="1" x14ac:dyDescent="0.3">
      <c r="A208" s="1">
        <v>206</v>
      </c>
      <c r="B208" s="8">
        <v>11</v>
      </c>
      <c r="C208">
        <f t="shared" si="15"/>
        <v>0</v>
      </c>
      <c r="D208">
        <f t="shared" si="16"/>
        <v>0.13353004782589445</v>
      </c>
      <c r="E208">
        <f t="shared" si="17"/>
        <v>0</v>
      </c>
      <c r="F208">
        <f t="shared" si="18"/>
        <v>0.13353004782589445</v>
      </c>
      <c r="G208">
        <f t="shared" si="19"/>
        <v>118.0801692215027</v>
      </c>
    </row>
    <row r="209" spans="1:7" ht="15.75" thickBot="1" x14ac:dyDescent="0.3">
      <c r="A209" s="1">
        <v>207</v>
      </c>
      <c r="B209" s="8">
        <v>12</v>
      </c>
      <c r="C209">
        <f t="shared" si="15"/>
        <v>0</v>
      </c>
      <c r="D209">
        <f t="shared" si="16"/>
        <v>0.11738496736814463</v>
      </c>
      <c r="E209">
        <f t="shared" si="17"/>
        <v>0</v>
      </c>
      <c r="F209">
        <f t="shared" si="18"/>
        <v>0.11738496736814463</v>
      </c>
      <c r="G209">
        <f t="shared" si="19"/>
        <v>141.19654001372857</v>
      </c>
    </row>
    <row r="210" spans="1:7" ht="15.75" thickBot="1" x14ac:dyDescent="0.3">
      <c r="A210" s="1">
        <v>208</v>
      </c>
      <c r="B210" s="8">
        <v>7</v>
      </c>
      <c r="C210">
        <f t="shared" si="15"/>
        <v>0</v>
      </c>
      <c r="D210">
        <f t="shared" si="16"/>
        <v>0.10308604195924062</v>
      </c>
      <c r="E210">
        <f t="shared" si="17"/>
        <v>0</v>
      </c>
      <c r="F210">
        <f t="shared" si="18"/>
        <v>0.10308604195924062</v>
      </c>
      <c r="G210">
        <f t="shared" si="19"/>
        <v>47.567422144617453</v>
      </c>
    </row>
    <row r="211" spans="1:7" ht="15.75" thickBot="1" x14ac:dyDescent="0.3">
      <c r="A211" s="1">
        <v>209</v>
      </c>
      <c r="B211" s="8">
        <v>20</v>
      </c>
      <c r="C211">
        <f t="shared" si="15"/>
        <v>0</v>
      </c>
      <c r="D211">
        <f t="shared" si="16"/>
        <v>9.0435959112355482E-2</v>
      </c>
      <c r="E211">
        <f t="shared" si="17"/>
        <v>0</v>
      </c>
      <c r="F211">
        <f t="shared" si="18"/>
        <v>9.0435959112355482E-2</v>
      </c>
      <c r="G211">
        <f t="shared" si="19"/>
        <v>396.39074029820637</v>
      </c>
    </row>
    <row r="212" spans="1:7" ht="15.75" thickBot="1" x14ac:dyDescent="0.3">
      <c r="A212" t="s">
        <v>209</v>
      </c>
      <c r="C212">
        <f>STDEV(B3:B211)</f>
        <v>149.16955743109398</v>
      </c>
    </row>
    <row r="213" spans="1:7" x14ac:dyDescent="0.25">
      <c r="A213" s="13">
        <v>210</v>
      </c>
      <c r="B213" s="14"/>
      <c r="C213">
        <f>$J$2*(EXP(-((A213-$J$3)^2)/(2*$J$4^2)))</f>
        <v>0</v>
      </c>
      <c r="D213">
        <f>$K$2*(EXP(-((A213-$K$3)^2)/(2*$K$4^2)))</f>
        <v>7.925676375652041E-2</v>
      </c>
      <c r="E213">
        <f t="shared" ref="E213:E226" si="20">$L$2*(EXP(-((A213-$L$3)^2)/(2*$L$4^2)))</f>
        <v>0</v>
      </c>
      <c r="F213">
        <f t="shared" ref="F213:F226" si="21">SUM(C213:E213)</f>
        <v>7.925676375652041E-2</v>
      </c>
    </row>
    <row r="214" spans="1:7" ht="15.75" thickBot="1" x14ac:dyDescent="0.3">
      <c r="A214" s="16">
        <v>211</v>
      </c>
      <c r="B214" s="17"/>
      <c r="C214">
        <f t="shared" ref="C214:C226" si="22">$J$2*(EXP(-((A214-$J$3)^2)/(2*$J$4^2)))</f>
        <v>0</v>
      </c>
      <c r="D214">
        <f t="shared" ref="D214:D226" si="23">$K$2*(EXP(-((A214-$K$3)^2)/(2*$K$4^2)))</f>
        <v>6.9388168387656213E-2</v>
      </c>
      <c r="E214">
        <f t="shared" si="20"/>
        <v>0</v>
      </c>
      <c r="F214">
        <f>SUM(C214:E214)</f>
        <v>6.9388168387656213E-2</v>
      </c>
    </row>
    <row r="215" spans="1:7" x14ac:dyDescent="0.25">
      <c r="A215" s="13">
        <v>212</v>
      </c>
      <c r="B215" s="17"/>
      <c r="C215">
        <f>$J$2*(EXP(-((A215-$J$3)^2)/(2*$J$4^2)))</f>
        <v>0</v>
      </c>
      <c r="D215">
        <f t="shared" si="23"/>
        <v>6.0685986314562214E-2</v>
      </c>
      <c r="E215">
        <f t="shared" si="20"/>
        <v>0</v>
      </c>
      <c r="F215">
        <f t="shared" si="21"/>
        <v>6.0685986314562214E-2</v>
      </c>
    </row>
    <row r="216" spans="1:7" ht="15.75" thickBot="1" x14ac:dyDescent="0.3">
      <c r="A216" s="16">
        <v>213</v>
      </c>
      <c r="B216" s="17"/>
      <c r="C216">
        <f t="shared" si="22"/>
        <v>0</v>
      </c>
      <c r="D216">
        <f t="shared" si="23"/>
        <v>5.3020681827171852E-2</v>
      </c>
      <c r="E216">
        <f t="shared" si="20"/>
        <v>0</v>
      </c>
      <c r="F216">
        <f>SUM(C216:E216)</f>
        <v>5.3020681827171852E-2</v>
      </c>
    </row>
    <row r="217" spans="1:7" x14ac:dyDescent="0.25">
      <c r="A217" s="13">
        <v>214</v>
      </c>
      <c r="B217" s="17"/>
      <c r="C217">
        <f t="shared" si="22"/>
        <v>0</v>
      </c>
      <c r="D217">
        <f t="shared" si="23"/>
        <v>4.6276031093343793E-2</v>
      </c>
      <c r="E217">
        <f t="shared" si="20"/>
        <v>0</v>
      </c>
      <c r="F217">
        <f t="shared" si="21"/>
        <v>4.6276031093343793E-2</v>
      </c>
    </row>
    <row r="218" spans="1:7" ht="15.75" thickBot="1" x14ac:dyDescent="0.3">
      <c r="A218" s="16">
        <v>215</v>
      </c>
      <c r="B218" s="17"/>
      <c r="C218">
        <f t="shared" si="22"/>
        <v>0</v>
      </c>
      <c r="D218">
        <f t="shared" si="23"/>
        <v>4.0347887619632088E-2</v>
      </c>
      <c r="E218">
        <f t="shared" si="20"/>
        <v>0</v>
      </c>
      <c r="F218">
        <f t="shared" si="21"/>
        <v>4.0347887619632088E-2</v>
      </c>
    </row>
    <row r="219" spans="1:7" x14ac:dyDescent="0.25">
      <c r="A219" s="13">
        <v>216</v>
      </c>
      <c r="B219" s="17"/>
      <c r="C219">
        <f t="shared" si="22"/>
        <v>0</v>
      </c>
      <c r="D219">
        <f t="shared" si="23"/>
        <v>3.5143046184337737E-2</v>
      </c>
      <c r="E219">
        <f t="shared" si="20"/>
        <v>0</v>
      </c>
      <c r="F219">
        <f t="shared" si="21"/>
        <v>3.5143046184337737E-2</v>
      </c>
    </row>
    <row r="220" spans="1:7" ht="15.75" thickBot="1" x14ac:dyDescent="0.3">
      <c r="A220" s="16">
        <v>217</v>
      </c>
      <c r="B220" s="17"/>
      <c r="C220">
        <f t="shared" si="22"/>
        <v>0</v>
      </c>
      <c r="D220">
        <f t="shared" si="23"/>
        <v>3.0578199261563164E-2</v>
      </c>
      <c r="E220">
        <f t="shared" si="20"/>
        <v>0</v>
      </c>
      <c r="F220">
        <f t="shared" si="21"/>
        <v>3.0578199261563164E-2</v>
      </c>
    </row>
    <row r="221" spans="1:7" x14ac:dyDescent="0.25">
      <c r="A221" s="13">
        <v>218</v>
      </c>
      <c r="B221" s="17"/>
      <c r="C221">
        <f t="shared" si="22"/>
        <v>0</v>
      </c>
      <c r="D221">
        <f t="shared" si="23"/>
        <v>2.6578980097266051E-2</v>
      </c>
      <c r="E221">
        <f t="shared" si="20"/>
        <v>0</v>
      </c>
      <c r="F221">
        <f t="shared" si="21"/>
        <v>2.6578980097266051E-2</v>
      </c>
    </row>
    <row r="222" spans="1:7" ht="15.75" thickBot="1" x14ac:dyDescent="0.3">
      <c r="A222" s="16">
        <v>219</v>
      </c>
      <c r="B222" s="17"/>
      <c r="C222">
        <f t="shared" si="22"/>
        <v>0</v>
      </c>
      <c r="D222">
        <f t="shared" si="23"/>
        <v>2.307908676714087E-2</v>
      </c>
      <c r="E222">
        <f t="shared" si="20"/>
        <v>0</v>
      </c>
      <c r="F222">
        <f t="shared" si="21"/>
        <v>2.307908676714087E-2</v>
      </c>
    </row>
    <row r="223" spans="1:7" x14ac:dyDescent="0.25">
      <c r="A223" s="13">
        <v>220</v>
      </c>
      <c r="B223" s="17"/>
      <c r="C223">
        <f t="shared" si="22"/>
        <v>0</v>
      </c>
      <c r="D223">
        <f t="shared" si="23"/>
        <v>2.0019481736683456E-2</v>
      </c>
      <c r="E223">
        <f t="shared" si="20"/>
        <v>0</v>
      </c>
      <c r="F223">
        <f t="shared" si="21"/>
        <v>2.0019481736683456E-2</v>
      </c>
    </row>
    <row r="224" spans="1:7" ht="15.75" thickBot="1" x14ac:dyDescent="0.3">
      <c r="A224" s="16">
        <v>221</v>
      </c>
      <c r="B224" s="17"/>
      <c r="C224">
        <f t="shared" si="22"/>
        <v>0</v>
      </c>
      <c r="D224">
        <f t="shared" si="23"/>
        <v>1.7347661651566555E-2</v>
      </c>
      <c r="E224">
        <f t="shared" si="20"/>
        <v>0</v>
      </c>
      <c r="F224">
        <f t="shared" si="21"/>
        <v>1.7347661651566555E-2</v>
      </c>
    </row>
    <row r="225" spans="1:6" x14ac:dyDescent="0.25">
      <c r="A225" s="13">
        <v>222</v>
      </c>
      <c r="B225" s="17"/>
      <c r="C225">
        <f t="shared" si="22"/>
        <v>0</v>
      </c>
      <c r="D225">
        <f t="shared" si="23"/>
        <v>1.5016992307431802E-2</v>
      </c>
      <c r="E225">
        <f t="shared" si="20"/>
        <v>0</v>
      </c>
      <c r="F225">
        <f t="shared" si="21"/>
        <v>1.5016992307431802E-2</v>
      </c>
    </row>
    <row r="226" spans="1:6" ht="15.75" thickBot="1" x14ac:dyDescent="0.3">
      <c r="A226" s="16">
        <v>223</v>
      </c>
      <c r="B226" s="20"/>
      <c r="C226">
        <f t="shared" si="22"/>
        <v>0</v>
      </c>
      <c r="D226">
        <f t="shared" si="23"/>
        <v>1.2986103978761338E-2</v>
      </c>
      <c r="E226">
        <f t="shared" si="20"/>
        <v>0</v>
      </c>
      <c r="F226">
        <f t="shared" si="21"/>
        <v>1.2986103978761338E-2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KSA</vt:lpstr>
      <vt:lpstr>Riyad</vt:lpstr>
      <vt:lpstr>Jeddah</vt:lpstr>
      <vt:lpstr>KSAFitting</vt:lpstr>
      <vt:lpstr>RyadhFitting</vt:lpstr>
      <vt:lpstr>JeddahFitting</vt:lpstr>
      <vt:lpstr>KSA3Hubs</vt:lpstr>
      <vt:lpstr>Ryadh3Hubs</vt:lpstr>
      <vt:lpstr>Jeddah3Hubs</vt:lpstr>
      <vt:lpstr>Ryadh simulaion</vt:lpstr>
      <vt:lpstr>jeddah Simualtion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</dc:creator>
  <cp:lastModifiedBy>Sami</cp:lastModifiedBy>
  <dcterms:created xsi:type="dcterms:W3CDTF">2015-06-05T18:17:20Z</dcterms:created>
  <dcterms:modified xsi:type="dcterms:W3CDTF">2021-01-19T21:21:51Z</dcterms:modified>
</cp:coreProperties>
</file>