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6860" windowHeight="7305" activeTab="3"/>
  </bookViews>
  <sheets>
    <sheet name="Hoja1" sheetId="1" r:id="rId1"/>
    <sheet name="Hoja2" sheetId="2" r:id="rId2"/>
    <sheet name="Hoja3" sheetId="3" r:id="rId3"/>
    <sheet name="Lista Final" sheetId="4" r:id="rId4"/>
  </sheets>
  <definedNames>
    <definedName name="_xlnm._FilterDatabase" localSheetId="0" hidden="1">Hoja1!$B$7:$Q$24</definedName>
    <definedName name="_xlnm._FilterDatabase" localSheetId="3" hidden="1">'Lista Final'!$A$7:$O$19</definedName>
  </definedNames>
  <calcPr calcId="125725"/>
</workbook>
</file>

<file path=xl/calcChain.xml><?xml version="1.0" encoding="utf-8"?>
<calcChain xmlns="http://schemas.openxmlformats.org/spreadsheetml/2006/main">
  <c r="N19" i="4"/>
  <c r="O19"/>
  <c r="M19"/>
  <c r="R19"/>
  <c r="Q19"/>
  <c r="S19" l="1"/>
  <c r="T20" i="1"/>
  <c r="T21" s="1"/>
  <c r="Q24"/>
  <c r="P24"/>
  <c r="O24"/>
  <c r="N24"/>
  <c r="M24"/>
  <c r="L24"/>
</calcChain>
</file>

<file path=xl/comments1.xml><?xml version="1.0" encoding="utf-8"?>
<comments xmlns="http://schemas.openxmlformats.org/spreadsheetml/2006/main">
  <authors>
    <author>Albatrino Aza, Giuseppe Martin</author>
  </authors>
  <commentList>
    <comment ref="M13" authorId="0">
      <text>
        <r>
          <rPr>
            <b/>
            <sz val="9"/>
            <color indexed="81"/>
            <rFont val="Tahoma"/>
            <family val="2"/>
          </rPr>
          <t>Albatrino Aza, Giuseppe Martin:</t>
        </r>
        <r>
          <rPr>
            <sz val="9"/>
            <color indexed="81"/>
            <rFont val="Tahoma"/>
            <family val="2"/>
          </rPr>
          <t xml:space="preserve">
con ios8
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Albatrino Aza, Giuseppe Martin:</t>
        </r>
        <r>
          <rPr>
            <sz val="9"/>
            <color indexed="81"/>
            <rFont val="Tahoma"/>
            <family val="2"/>
          </rPr>
          <t xml:space="preserve">
con ios8
</t>
        </r>
      </text>
    </comment>
  </commentList>
</comments>
</file>

<file path=xl/sharedStrings.xml><?xml version="1.0" encoding="utf-8"?>
<sst xmlns="http://schemas.openxmlformats.org/spreadsheetml/2006/main" count="329" uniqueCount="108">
  <si>
    <t>Tipo</t>
  </si>
  <si>
    <t>Plataforma</t>
  </si>
  <si>
    <t>Versión</t>
  </si>
  <si>
    <t>Fabricante</t>
  </si>
  <si>
    <t>Modelo</t>
  </si>
  <si>
    <t>Display</t>
  </si>
  <si>
    <t>Prioridad</t>
  </si>
  <si>
    <t>TABLET</t>
  </si>
  <si>
    <t>Android</t>
  </si>
  <si>
    <t>4.2.2</t>
  </si>
  <si>
    <t>Lenovo</t>
  </si>
  <si>
    <t>7''</t>
  </si>
  <si>
    <t>Secundario</t>
  </si>
  <si>
    <t>iOS</t>
  </si>
  <si>
    <t>Apple</t>
  </si>
  <si>
    <t>9.7''</t>
  </si>
  <si>
    <t>Primario</t>
  </si>
  <si>
    <t>SMARTPHONES</t>
  </si>
  <si>
    <t>Windows Phone</t>
  </si>
  <si>
    <t>Nokia</t>
  </si>
  <si>
    <t>4''</t>
  </si>
  <si>
    <t>4.1.2</t>
  </si>
  <si>
    <t>Samsung</t>
  </si>
  <si>
    <t>3''</t>
  </si>
  <si>
    <t>Motorola</t>
  </si>
  <si>
    <t>Moto G</t>
  </si>
  <si>
    <t>5''</t>
  </si>
  <si>
    <t>iPhone 6</t>
  </si>
  <si>
    <t>7.0.3</t>
  </si>
  <si>
    <t>iPhone 4S</t>
  </si>
  <si>
    <t>3.5''</t>
  </si>
  <si>
    <t>Sony</t>
  </si>
  <si>
    <t>Experia</t>
  </si>
  <si>
    <t>4.3''</t>
  </si>
  <si>
    <t>8.1 upgrade</t>
  </si>
  <si>
    <t>Lumia 530</t>
  </si>
  <si>
    <t>Lista 7 de Julio</t>
  </si>
  <si>
    <t>Num</t>
  </si>
  <si>
    <t>Tenemos en PER o CID</t>
  </si>
  <si>
    <t>Tiene el proveedor de celulares</t>
  </si>
  <si>
    <t>2 de julio faltaban</t>
  </si>
  <si>
    <t>Lenovo 7" / SO Android 4.2.2</t>
  </si>
  <si>
    <t>Samsung Galaxy Chat / SO Android 4.1.2</t>
  </si>
  <si>
    <t>4.1.1</t>
  </si>
  <si>
    <t>AOC</t>
  </si>
  <si>
    <t>iPad</t>
  </si>
  <si>
    <t>4.4.2</t>
  </si>
  <si>
    <t>Galaxy 10''</t>
  </si>
  <si>
    <t>Galaxy Chat</t>
  </si>
  <si>
    <t>iPhone 4</t>
  </si>
  <si>
    <t>RFP</t>
  </si>
  <si>
    <t>reducida</t>
  </si>
  <si>
    <t>CN 7 Julio</t>
  </si>
  <si>
    <t>X</t>
  </si>
  <si>
    <t>iPad Air (air?)</t>
  </si>
  <si>
    <t>Lumia 520 (o 530)</t>
  </si>
  <si>
    <t>NO</t>
  </si>
  <si>
    <t>Totales</t>
  </si>
  <si>
    <t>9 (o ultima version de 8.X)</t>
  </si>
  <si>
    <t>Tiene Avantica</t>
  </si>
  <si>
    <t>La tenenemos Yanbal</t>
  </si>
  <si>
    <t>la podemos conseguir equivalente</t>
  </si>
  <si>
    <t>lo podemos conseguir</t>
  </si>
  <si>
    <t>Sí, pero compartida con Avantica</t>
  </si>
  <si>
    <t>Aromania (1,085)</t>
  </si>
  <si>
    <t>Extranet (156K)</t>
  </si>
  <si>
    <r>
      <t>5.1 /</t>
    </r>
    <r>
      <rPr>
        <sz val="11"/>
        <color rgb="FFFF0000"/>
        <rFont val="Calibri"/>
        <family val="2"/>
        <scheme val="minor"/>
      </rPr>
      <t xml:space="preserve"> 4.4.4</t>
    </r>
  </si>
  <si>
    <t>1,566 (1%)</t>
  </si>
  <si>
    <t xml:space="preserve">Samsung Galaxy Pocket Neo S53 </t>
  </si>
  <si>
    <r>
      <t xml:space="preserve">Samsung Galaxy Pocket Neo S53 
</t>
    </r>
    <r>
      <rPr>
        <sz val="11"/>
        <color rgb="FFFF0000"/>
        <rFont val="Calibri"/>
        <family val="2"/>
        <scheme val="minor"/>
      </rPr>
      <t>Samsung GT-I8260L Galaxy Core</t>
    </r>
  </si>
  <si>
    <t>1,215 (0.78%)</t>
  </si>
  <si>
    <t xml:space="preserve">iPhone 5 </t>
  </si>
  <si>
    <t>15,121 (10%)</t>
  </si>
  <si>
    <t>269 (25%)</t>
  </si>
  <si>
    <t>50 (5%)</t>
  </si>
  <si>
    <t>143 (13%)</t>
  </si>
  <si>
    <t>137 (13%)</t>
  </si>
  <si>
    <t>Galaxy S IV</t>
  </si>
  <si>
    <t xml:space="preserve">iPad </t>
  </si>
  <si>
    <t xml:space="preserve">Lumia 520 </t>
  </si>
  <si>
    <t>iPhone 5S</t>
  </si>
  <si>
    <t>SI</t>
  </si>
  <si>
    <t>koKY</t>
  </si>
  <si>
    <t>8.1.3</t>
  </si>
  <si>
    <t>kOKY</t>
  </si>
  <si>
    <t>Costo Alquiler
Mensual
US$</t>
  </si>
  <si>
    <t>Desarrollo</t>
  </si>
  <si>
    <t>Certificación</t>
  </si>
  <si>
    <t>Experia L</t>
  </si>
  <si>
    <t>VERSIÓN EN
AVANTICA</t>
  </si>
  <si>
    <t>-</t>
  </si>
  <si>
    <t>4.4.4</t>
  </si>
  <si>
    <t>8.1.1</t>
  </si>
  <si>
    <t>4.0.4</t>
  </si>
  <si>
    <t>VERSIÓN ENTREGADA POR YANBAL</t>
  </si>
  <si>
    <t>8.1 Update</t>
  </si>
  <si>
    <t>5 PRIMARIOS</t>
  </si>
  <si>
    <t>LUCHO</t>
  </si>
  <si>
    <t>YANINA</t>
  </si>
  <si>
    <t>CAMILO</t>
  </si>
  <si>
    <t>JORGE</t>
  </si>
  <si>
    <t>SILVIA</t>
  </si>
  <si>
    <t>con cargador</t>
  </si>
  <si>
    <t>con cargador y cable de datos</t>
  </si>
  <si>
    <t>LORENA</t>
  </si>
  <si>
    <t>MARIA PIA</t>
  </si>
  <si>
    <t>LUZ</t>
  </si>
  <si>
    <t>con cargador (roto)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</si>
</sst>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2" borderId="0" xfId="0" applyFill="1"/>
    <xf numFmtId="0" fontId="0" fillId="2" borderId="1" xfId="0" applyFill="1" applyBorder="1" applyAlignment="1">
      <alignment horizontal="center" wrapText="1"/>
    </xf>
    <xf numFmtId="0" fontId="0" fillId="2" borderId="1" xfId="0" applyFont="1" applyFill="1" applyBorder="1"/>
    <xf numFmtId="0" fontId="0" fillId="0" borderId="1" xfId="0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0" fillId="0" borderId="1" xfId="0" applyNumberFormat="1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0" fillId="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2:T24"/>
  <sheetViews>
    <sheetView topLeftCell="B1" workbookViewId="0">
      <selection activeCell="B25" sqref="B25"/>
    </sheetView>
  </sheetViews>
  <sheetFormatPr defaultColWidth="11.42578125" defaultRowHeight="15"/>
  <cols>
    <col min="3" max="3" width="14.42578125" bestFit="1" customWidth="1"/>
    <col min="4" max="4" width="15.42578125" bestFit="1" customWidth="1"/>
    <col min="7" max="7" width="32.140625" bestFit="1" customWidth="1"/>
    <col min="9" max="9" width="11.42578125" style="12"/>
    <col min="10" max="10" width="15.28515625" style="12" customWidth="1"/>
    <col min="12" max="12" width="11.85546875" bestFit="1" customWidth="1"/>
  </cols>
  <sheetData>
    <row r="2" spans="2:18">
      <c r="B2" t="s">
        <v>40</v>
      </c>
      <c r="D2" s="5" t="s">
        <v>41</v>
      </c>
      <c r="F2">
        <v>1</v>
      </c>
    </row>
    <row r="3" spans="2:18">
      <c r="D3" s="6" t="s">
        <v>42</v>
      </c>
    </row>
    <row r="6" spans="2:18">
      <c r="D6" t="s">
        <v>36</v>
      </c>
    </row>
    <row r="7" spans="2:18" ht="60">
      <c r="B7" s="1" t="s">
        <v>37</v>
      </c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64</v>
      </c>
      <c r="J7" s="1" t="s">
        <v>65</v>
      </c>
      <c r="K7" s="2" t="s">
        <v>6</v>
      </c>
      <c r="L7" s="2" t="s">
        <v>50</v>
      </c>
      <c r="M7" s="2" t="s">
        <v>51</v>
      </c>
      <c r="N7" s="2" t="s">
        <v>52</v>
      </c>
      <c r="O7" s="4" t="s">
        <v>38</v>
      </c>
      <c r="P7" s="4" t="s">
        <v>39</v>
      </c>
      <c r="Q7" s="4" t="s">
        <v>59</v>
      </c>
    </row>
    <row r="8" spans="2:18" ht="60" hidden="1">
      <c r="B8" s="3">
        <v>1</v>
      </c>
      <c r="C8" s="3" t="s">
        <v>7</v>
      </c>
      <c r="D8" s="3" t="s">
        <v>8</v>
      </c>
      <c r="E8" s="3" t="s">
        <v>9</v>
      </c>
      <c r="F8" s="3" t="s">
        <v>10</v>
      </c>
      <c r="G8" s="3"/>
      <c r="H8" s="3" t="s">
        <v>11</v>
      </c>
      <c r="I8" s="13" t="s">
        <v>73</v>
      </c>
      <c r="J8" s="13" t="s">
        <v>72</v>
      </c>
      <c r="K8" s="3" t="s">
        <v>12</v>
      </c>
      <c r="L8" s="7" t="s">
        <v>53</v>
      </c>
      <c r="M8" s="7" t="s">
        <v>53</v>
      </c>
      <c r="N8" s="7" t="s">
        <v>53</v>
      </c>
      <c r="O8" s="9" t="s">
        <v>63</v>
      </c>
      <c r="P8" s="3"/>
      <c r="Q8" s="9" t="s">
        <v>60</v>
      </c>
    </row>
    <row r="9" spans="2:18">
      <c r="B9" s="3">
        <v>2</v>
      </c>
      <c r="C9" s="3" t="s">
        <v>7</v>
      </c>
      <c r="D9" s="3" t="s">
        <v>13</v>
      </c>
      <c r="E9" s="3">
        <v>8</v>
      </c>
      <c r="F9" s="3" t="s">
        <v>14</v>
      </c>
      <c r="G9" s="3" t="s">
        <v>54</v>
      </c>
      <c r="H9" s="3" t="s">
        <v>15</v>
      </c>
      <c r="I9" s="13" t="s">
        <v>74</v>
      </c>
      <c r="J9" s="7"/>
      <c r="K9" s="3" t="s">
        <v>16</v>
      </c>
      <c r="L9" s="7" t="s">
        <v>53</v>
      </c>
      <c r="M9" s="7" t="s">
        <v>53</v>
      </c>
      <c r="N9" s="7" t="s">
        <v>53</v>
      </c>
      <c r="O9" s="7" t="s">
        <v>56</v>
      </c>
      <c r="P9" s="7"/>
      <c r="Q9" s="9" t="s">
        <v>53</v>
      </c>
    </row>
    <row r="10" spans="2:18">
      <c r="B10" s="3">
        <v>3</v>
      </c>
      <c r="C10" s="3" t="s">
        <v>17</v>
      </c>
      <c r="D10" s="3" t="s">
        <v>18</v>
      </c>
      <c r="E10" s="3">
        <v>8.1</v>
      </c>
      <c r="F10" s="3" t="s">
        <v>19</v>
      </c>
      <c r="G10" s="3" t="s">
        <v>55</v>
      </c>
      <c r="H10" s="3" t="s">
        <v>20</v>
      </c>
      <c r="I10" s="7"/>
      <c r="J10" s="13" t="s">
        <v>67</v>
      </c>
      <c r="K10" s="3" t="s">
        <v>16</v>
      </c>
      <c r="L10" s="7" t="s">
        <v>53</v>
      </c>
      <c r="M10" s="7" t="s">
        <v>53</v>
      </c>
      <c r="N10" s="7" t="s">
        <v>53</v>
      </c>
      <c r="O10" s="7" t="s">
        <v>56</v>
      </c>
      <c r="P10" s="7"/>
      <c r="Q10" s="9" t="s">
        <v>53</v>
      </c>
    </row>
    <row r="11" spans="2:18" ht="43.5" hidden="1" customHeight="1">
      <c r="B11" s="3">
        <v>4</v>
      </c>
      <c r="C11" s="3" t="s">
        <v>17</v>
      </c>
      <c r="D11" s="3" t="s">
        <v>8</v>
      </c>
      <c r="E11" s="3" t="s">
        <v>21</v>
      </c>
      <c r="F11" s="3" t="s">
        <v>22</v>
      </c>
      <c r="G11" s="9" t="s">
        <v>69</v>
      </c>
      <c r="H11" s="3" t="s">
        <v>23</v>
      </c>
      <c r="I11" s="7"/>
      <c r="J11" s="14" t="s">
        <v>70</v>
      </c>
      <c r="K11" s="3" t="s">
        <v>12</v>
      </c>
      <c r="L11" s="7"/>
      <c r="M11" s="7"/>
      <c r="N11" s="10" t="s">
        <v>53</v>
      </c>
      <c r="O11" s="7"/>
      <c r="P11" s="7" t="s">
        <v>53</v>
      </c>
      <c r="Q11" s="9" t="s">
        <v>61</v>
      </c>
      <c r="R11">
        <v>90</v>
      </c>
    </row>
    <row r="12" spans="2:18" ht="30">
      <c r="B12" s="3">
        <v>5</v>
      </c>
      <c r="C12" s="3" t="s">
        <v>17</v>
      </c>
      <c r="D12" s="3" t="s">
        <v>8</v>
      </c>
      <c r="E12" s="3" t="s">
        <v>66</v>
      </c>
      <c r="F12" s="3" t="s">
        <v>24</v>
      </c>
      <c r="G12" s="8" t="s">
        <v>25</v>
      </c>
      <c r="H12" s="3" t="s">
        <v>26</v>
      </c>
      <c r="I12" s="7"/>
      <c r="J12" s="15">
        <v>2242</v>
      </c>
      <c r="K12" s="3" t="s">
        <v>16</v>
      </c>
      <c r="L12" s="7"/>
      <c r="M12" s="7" t="s">
        <v>53</v>
      </c>
      <c r="N12" s="10" t="s">
        <v>53</v>
      </c>
      <c r="O12" s="7" t="s">
        <v>56</v>
      </c>
      <c r="P12" s="7" t="s">
        <v>53</v>
      </c>
      <c r="Q12" s="9" t="s">
        <v>62</v>
      </c>
      <c r="R12">
        <v>145</v>
      </c>
    </row>
    <row r="13" spans="2:18">
      <c r="B13" s="3">
        <v>6</v>
      </c>
      <c r="C13" s="3" t="s">
        <v>17</v>
      </c>
      <c r="D13" s="3" t="s">
        <v>13</v>
      </c>
      <c r="E13" s="3">
        <v>8</v>
      </c>
      <c r="F13" s="3" t="s">
        <v>14</v>
      </c>
      <c r="G13" s="8" t="s">
        <v>27</v>
      </c>
      <c r="H13" s="3" t="s">
        <v>26</v>
      </c>
      <c r="I13" s="13" t="s">
        <v>76</v>
      </c>
      <c r="J13" s="7"/>
      <c r="K13" s="3" t="s">
        <v>16</v>
      </c>
      <c r="L13" s="7" t="s">
        <v>53</v>
      </c>
      <c r="M13" s="7" t="s">
        <v>53</v>
      </c>
      <c r="N13" s="7" t="s">
        <v>53</v>
      </c>
      <c r="O13" s="7" t="s">
        <v>56</v>
      </c>
      <c r="P13" s="7"/>
      <c r="Q13" s="9" t="s">
        <v>53</v>
      </c>
    </row>
    <row r="14" spans="2:18" hidden="1">
      <c r="B14" s="11">
        <v>7</v>
      </c>
      <c r="C14" s="3" t="s">
        <v>17</v>
      </c>
      <c r="D14" s="3" t="s">
        <v>13</v>
      </c>
      <c r="E14" s="3" t="s">
        <v>28</v>
      </c>
      <c r="F14" s="3" t="s">
        <v>14</v>
      </c>
      <c r="G14" s="8" t="s">
        <v>29</v>
      </c>
      <c r="H14" s="3" t="s">
        <v>30</v>
      </c>
      <c r="I14" s="7"/>
      <c r="J14" s="7"/>
      <c r="K14" s="3" t="s">
        <v>12</v>
      </c>
      <c r="L14" s="7"/>
      <c r="M14" s="7"/>
      <c r="N14" s="10" t="s">
        <v>53</v>
      </c>
      <c r="O14" s="7" t="s">
        <v>56</v>
      </c>
      <c r="P14" s="7"/>
      <c r="Q14" s="9" t="s">
        <v>56</v>
      </c>
      <c r="R14">
        <v>200</v>
      </c>
    </row>
    <row r="15" spans="2:18">
      <c r="B15" s="3">
        <v>8</v>
      </c>
      <c r="C15" s="3" t="s">
        <v>17</v>
      </c>
      <c r="D15" s="3" t="s">
        <v>8</v>
      </c>
      <c r="E15" s="3" t="s">
        <v>9</v>
      </c>
      <c r="F15" s="3" t="s">
        <v>31</v>
      </c>
      <c r="G15" s="8" t="s">
        <v>32</v>
      </c>
      <c r="H15" s="3" t="s">
        <v>33</v>
      </c>
      <c r="I15" s="7"/>
      <c r="J15" s="7">
        <v>973</v>
      </c>
      <c r="K15" s="3" t="s">
        <v>16</v>
      </c>
      <c r="L15" s="7"/>
      <c r="M15" s="7"/>
      <c r="N15" s="10" t="s">
        <v>53</v>
      </c>
      <c r="O15" s="7" t="s">
        <v>56</v>
      </c>
      <c r="P15" s="7"/>
      <c r="Q15" s="9" t="s">
        <v>56</v>
      </c>
      <c r="R15">
        <v>200</v>
      </c>
    </row>
    <row r="16" spans="2:18">
      <c r="B16" s="11">
        <v>9</v>
      </c>
      <c r="C16" s="3" t="s">
        <v>17</v>
      </c>
      <c r="D16" s="3" t="s">
        <v>18</v>
      </c>
      <c r="E16" s="3" t="s">
        <v>34</v>
      </c>
      <c r="F16" s="3" t="s">
        <v>19</v>
      </c>
      <c r="G16" s="3" t="s">
        <v>35</v>
      </c>
      <c r="H16" s="3" t="s">
        <v>20</v>
      </c>
      <c r="I16" s="7"/>
      <c r="J16" s="7"/>
      <c r="K16" s="3" t="s">
        <v>16</v>
      </c>
      <c r="L16" s="7"/>
      <c r="M16" s="7"/>
      <c r="N16" s="10" t="s">
        <v>53</v>
      </c>
      <c r="O16" s="7" t="s">
        <v>56</v>
      </c>
      <c r="P16" s="7" t="s">
        <v>53</v>
      </c>
      <c r="Q16" s="9" t="s">
        <v>53</v>
      </c>
    </row>
    <row r="17" spans="2:20" ht="45">
      <c r="B17" s="11">
        <v>10</v>
      </c>
      <c r="C17" s="3" t="s">
        <v>17</v>
      </c>
      <c r="D17" s="3" t="s">
        <v>13</v>
      </c>
      <c r="E17" s="9" t="s">
        <v>58</v>
      </c>
      <c r="F17" s="3" t="s">
        <v>14</v>
      </c>
      <c r="G17" s="3" t="s">
        <v>71</v>
      </c>
      <c r="H17" s="3" t="s">
        <v>20</v>
      </c>
      <c r="I17" s="13"/>
      <c r="J17" s="7"/>
      <c r="K17" s="3" t="s">
        <v>16</v>
      </c>
      <c r="L17" s="7" t="s">
        <v>53</v>
      </c>
      <c r="M17" s="7" t="s">
        <v>53</v>
      </c>
      <c r="N17" s="7" t="s">
        <v>53</v>
      </c>
      <c r="O17" s="7" t="s">
        <v>56</v>
      </c>
      <c r="P17" s="7" t="s">
        <v>53</v>
      </c>
      <c r="Q17" s="7" t="s">
        <v>53</v>
      </c>
    </row>
    <row r="18" spans="2:20" hidden="1">
      <c r="B18" s="11">
        <v>11</v>
      </c>
      <c r="C18" s="3" t="s">
        <v>7</v>
      </c>
      <c r="D18" s="3" t="s">
        <v>8</v>
      </c>
      <c r="E18" s="3" t="s">
        <v>43</v>
      </c>
      <c r="F18" s="3" t="s">
        <v>44</v>
      </c>
      <c r="G18" s="3" t="s">
        <v>11</v>
      </c>
      <c r="H18" s="3"/>
      <c r="I18" s="7"/>
      <c r="J18" s="7"/>
      <c r="K18" s="3"/>
      <c r="L18" s="7" t="s">
        <v>53</v>
      </c>
      <c r="M18" s="7"/>
      <c r="N18" s="7"/>
      <c r="O18" s="7" t="s">
        <v>53</v>
      </c>
      <c r="P18" s="7"/>
      <c r="Q18" s="7"/>
    </row>
    <row r="19" spans="2:20" hidden="1">
      <c r="B19" s="11">
        <v>12</v>
      </c>
      <c r="C19" s="3" t="s">
        <v>7</v>
      </c>
      <c r="D19" s="3" t="s">
        <v>13</v>
      </c>
      <c r="E19" s="3">
        <v>7</v>
      </c>
      <c r="F19" s="3" t="s">
        <v>14</v>
      </c>
      <c r="G19" s="3" t="s">
        <v>45</v>
      </c>
      <c r="H19" s="3"/>
      <c r="I19" s="7"/>
      <c r="J19" s="7"/>
      <c r="K19" s="3"/>
      <c r="L19" s="7" t="s">
        <v>53</v>
      </c>
      <c r="M19" s="7"/>
      <c r="N19" s="7"/>
      <c r="O19" s="7" t="s">
        <v>53</v>
      </c>
      <c r="P19" s="7"/>
      <c r="Q19" s="7"/>
    </row>
    <row r="20" spans="2:20" hidden="1">
      <c r="B20" s="3">
        <v>13</v>
      </c>
      <c r="C20" s="3" t="s">
        <v>7</v>
      </c>
      <c r="D20" s="3" t="s">
        <v>8</v>
      </c>
      <c r="E20" s="3" t="s">
        <v>46</v>
      </c>
      <c r="F20" s="3" t="s">
        <v>22</v>
      </c>
      <c r="G20" s="3" t="s">
        <v>47</v>
      </c>
      <c r="H20" s="3"/>
      <c r="I20" s="13" t="s">
        <v>75</v>
      </c>
      <c r="J20" s="7"/>
      <c r="K20" s="3"/>
      <c r="L20" s="7" t="s">
        <v>53</v>
      </c>
      <c r="M20" s="7"/>
      <c r="N20" s="7"/>
      <c r="O20" s="7" t="s">
        <v>53</v>
      </c>
      <c r="P20" s="7"/>
      <c r="Q20" s="7"/>
      <c r="S20">
        <v>9533</v>
      </c>
      <c r="T20">
        <f>S20*3.1</f>
        <v>29552.3</v>
      </c>
    </row>
    <row r="21" spans="2:20" hidden="1">
      <c r="B21" s="11">
        <v>14</v>
      </c>
      <c r="C21" s="3" t="s">
        <v>17</v>
      </c>
      <c r="D21" s="3" t="s">
        <v>8</v>
      </c>
      <c r="E21" s="3" t="s">
        <v>21</v>
      </c>
      <c r="F21" s="3" t="s">
        <v>22</v>
      </c>
      <c r="G21" s="3" t="s">
        <v>48</v>
      </c>
      <c r="H21" s="3"/>
      <c r="I21" s="7"/>
      <c r="J21" s="7"/>
      <c r="K21" s="3"/>
      <c r="L21" s="7" t="s">
        <v>53</v>
      </c>
      <c r="M21" s="7" t="s">
        <v>53</v>
      </c>
      <c r="N21" s="7"/>
      <c r="O21" s="7" t="s">
        <v>56</v>
      </c>
      <c r="P21" s="7"/>
      <c r="Q21" s="7"/>
      <c r="S21">
        <v>6500</v>
      </c>
      <c r="T21">
        <f>T20/S21</f>
        <v>4.5465076923076921</v>
      </c>
    </row>
    <row r="22" spans="2:20" hidden="1">
      <c r="B22" s="3">
        <v>15</v>
      </c>
      <c r="C22" s="3" t="s">
        <v>17</v>
      </c>
      <c r="D22" s="3" t="s">
        <v>8</v>
      </c>
      <c r="E22" s="3" t="s">
        <v>46</v>
      </c>
      <c r="F22" s="3" t="s">
        <v>22</v>
      </c>
      <c r="G22" s="3" t="s">
        <v>77</v>
      </c>
      <c r="H22" s="3"/>
      <c r="I22" s="7"/>
      <c r="J22" s="7">
        <v>960</v>
      </c>
      <c r="K22" s="3"/>
      <c r="L22" s="7" t="s">
        <v>53</v>
      </c>
      <c r="M22" s="7"/>
      <c r="N22" s="7"/>
      <c r="O22" s="7" t="s">
        <v>53</v>
      </c>
      <c r="P22" s="3"/>
      <c r="Q22" s="7" t="s">
        <v>53</v>
      </c>
    </row>
    <row r="23" spans="2:20" hidden="1">
      <c r="B23" s="11">
        <v>16</v>
      </c>
      <c r="C23" s="3" t="s">
        <v>17</v>
      </c>
      <c r="D23" s="3" t="s">
        <v>13</v>
      </c>
      <c r="E23" s="3">
        <v>7</v>
      </c>
      <c r="F23" s="3" t="s">
        <v>14</v>
      </c>
      <c r="G23" s="3" t="s">
        <v>49</v>
      </c>
      <c r="H23" s="3"/>
      <c r="I23" s="7"/>
      <c r="J23" s="7"/>
      <c r="K23" s="3"/>
      <c r="L23" s="7" t="s">
        <v>53</v>
      </c>
      <c r="M23" s="7"/>
      <c r="N23" s="7"/>
      <c r="O23" s="7" t="s">
        <v>53</v>
      </c>
      <c r="P23" s="3"/>
      <c r="Q23" s="7" t="s">
        <v>53</v>
      </c>
    </row>
    <row r="24" spans="2:20" hidden="1">
      <c r="I24"/>
      <c r="J24"/>
      <c r="K24" t="s">
        <v>57</v>
      </c>
      <c r="L24">
        <f t="shared" ref="L24:Q24" si="0">COUNTIF(L8:L23, "x")</f>
        <v>11</v>
      </c>
      <c r="M24">
        <f t="shared" si="0"/>
        <v>7</v>
      </c>
      <c r="N24">
        <f t="shared" si="0"/>
        <v>10</v>
      </c>
      <c r="O24">
        <f t="shared" si="0"/>
        <v>5</v>
      </c>
      <c r="P24">
        <f t="shared" si="0"/>
        <v>4</v>
      </c>
      <c r="Q24">
        <f t="shared" si="0"/>
        <v>7</v>
      </c>
    </row>
  </sheetData>
  <autoFilter ref="B7:Q24">
    <filterColumn colId="1">
      <customFilters>
        <customFilter operator="notEqual" val=" "/>
      </customFilters>
    </filterColumn>
    <filterColumn colId="9">
      <filters>
        <filter val="Primario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T19"/>
  <sheetViews>
    <sheetView tabSelected="1" zoomScale="85" zoomScaleNormal="85" workbookViewId="0">
      <selection activeCell="F12" sqref="F12"/>
    </sheetView>
  </sheetViews>
  <sheetFormatPr defaultColWidth="11.42578125" defaultRowHeight="15"/>
  <cols>
    <col min="1" max="1" width="6.7109375" style="12" customWidth="1"/>
    <col min="2" max="2" width="14.42578125" bestFit="1" customWidth="1"/>
    <col min="3" max="3" width="15.42578125" bestFit="1" customWidth="1"/>
    <col min="5" max="5" width="17.28515625" bestFit="1" customWidth="1"/>
    <col min="8" max="8" width="32.140625" bestFit="1" customWidth="1"/>
    <col min="10" max="10" width="11.42578125" style="12"/>
    <col min="11" max="11" width="15.28515625" style="12" customWidth="1"/>
    <col min="12" max="12" width="17" customWidth="1"/>
    <col min="13" max="17" width="11.42578125" style="12"/>
    <col min="18" max="18" width="13.5703125" style="12" customWidth="1"/>
    <col min="20" max="20" width="28.85546875" bestFit="1" customWidth="1"/>
  </cols>
  <sheetData>
    <row r="2" spans="1:20">
      <c r="A2" s="12" t="s">
        <v>40</v>
      </c>
      <c r="C2" s="5" t="s">
        <v>41</v>
      </c>
      <c r="G2">
        <v>1</v>
      </c>
    </row>
    <row r="3" spans="1:20">
      <c r="C3" s="6" t="s">
        <v>42</v>
      </c>
    </row>
    <row r="6" spans="1:20">
      <c r="C6" t="s">
        <v>36</v>
      </c>
      <c r="L6" s="21" t="s">
        <v>96</v>
      </c>
    </row>
    <row r="7" spans="1:20" ht="60">
      <c r="A7" s="1" t="s">
        <v>37</v>
      </c>
      <c r="B7" s="1" t="s">
        <v>0</v>
      </c>
      <c r="C7" s="1" t="s">
        <v>1</v>
      </c>
      <c r="D7" s="1" t="s">
        <v>2</v>
      </c>
      <c r="E7" s="22" t="s">
        <v>94</v>
      </c>
      <c r="F7" s="20" t="s">
        <v>89</v>
      </c>
      <c r="G7" s="1" t="s">
        <v>3</v>
      </c>
      <c r="H7" s="1" t="s">
        <v>4</v>
      </c>
      <c r="I7" s="1" t="s">
        <v>5</v>
      </c>
      <c r="J7" s="1" t="s">
        <v>64</v>
      </c>
      <c r="K7" s="1" t="s">
        <v>65</v>
      </c>
      <c r="L7" s="4" t="s">
        <v>6</v>
      </c>
      <c r="M7" s="4" t="s">
        <v>38</v>
      </c>
      <c r="N7" s="4" t="s">
        <v>39</v>
      </c>
      <c r="O7" s="20" t="s">
        <v>59</v>
      </c>
      <c r="P7" s="16" t="s">
        <v>85</v>
      </c>
      <c r="Q7" s="4" t="s">
        <v>86</v>
      </c>
      <c r="R7" s="4" t="s">
        <v>87</v>
      </c>
    </row>
    <row r="8" spans="1:20" s="38" customFormat="1">
      <c r="A8" s="24">
        <v>3</v>
      </c>
      <c r="B8" s="25" t="s">
        <v>17</v>
      </c>
      <c r="C8" s="25" t="s">
        <v>18</v>
      </c>
      <c r="D8" s="26">
        <v>8.1</v>
      </c>
      <c r="E8" s="27"/>
      <c r="F8" s="30">
        <v>8.1</v>
      </c>
      <c r="G8" s="25" t="s">
        <v>19</v>
      </c>
      <c r="H8" s="25" t="s">
        <v>79</v>
      </c>
      <c r="I8" s="25" t="s">
        <v>20</v>
      </c>
      <c r="J8" s="24"/>
      <c r="K8" s="29" t="s">
        <v>67</v>
      </c>
      <c r="L8" s="25" t="s">
        <v>12</v>
      </c>
      <c r="M8" s="24"/>
      <c r="N8" s="24"/>
      <c r="O8" s="33" t="s">
        <v>81</v>
      </c>
      <c r="P8" s="24"/>
      <c r="Q8" s="24"/>
      <c r="R8" s="24">
        <v>75</v>
      </c>
      <c r="S8" s="32" t="s">
        <v>99</v>
      </c>
      <c r="T8" s="38" t="s">
        <v>103</v>
      </c>
    </row>
    <row r="9" spans="1:20" s="38" customFormat="1">
      <c r="A9" s="18">
        <v>4</v>
      </c>
      <c r="B9" s="19" t="s">
        <v>17</v>
      </c>
      <c r="C9" s="19" t="s">
        <v>18</v>
      </c>
      <c r="D9" s="35" t="s">
        <v>34</v>
      </c>
      <c r="E9" s="36" t="s">
        <v>95</v>
      </c>
      <c r="F9" s="39" t="s">
        <v>90</v>
      </c>
      <c r="G9" s="19" t="s">
        <v>19</v>
      </c>
      <c r="H9" s="19" t="s">
        <v>35</v>
      </c>
      <c r="I9" s="19"/>
      <c r="J9" s="18"/>
      <c r="K9" s="37"/>
      <c r="L9" s="23" t="s">
        <v>16</v>
      </c>
      <c r="M9" s="18"/>
      <c r="N9" s="18" t="s">
        <v>81</v>
      </c>
      <c r="O9" s="40" t="s">
        <v>56</v>
      </c>
      <c r="P9" s="18">
        <v>75</v>
      </c>
      <c r="Q9" s="18"/>
      <c r="R9" s="18">
        <v>75</v>
      </c>
    </row>
    <row r="10" spans="1:20" s="38" customFormat="1">
      <c r="A10" s="24">
        <v>7</v>
      </c>
      <c r="B10" s="25" t="s">
        <v>17</v>
      </c>
      <c r="C10" s="25" t="s">
        <v>13</v>
      </c>
      <c r="D10" s="26" t="s">
        <v>83</v>
      </c>
      <c r="E10" s="27"/>
      <c r="F10" s="30">
        <v>8.3000000000000007</v>
      </c>
      <c r="G10" s="25" t="s">
        <v>14</v>
      </c>
      <c r="H10" s="34" t="s">
        <v>80</v>
      </c>
      <c r="I10" s="25" t="s">
        <v>26</v>
      </c>
      <c r="J10" s="29" t="s">
        <v>76</v>
      </c>
      <c r="K10" s="24"/>
      <c r="L10" s="30" t="s">
        <v>16</v>
      </c>
      <c r="M10" s="24"/>
      <c r="N10" s="24"/>
      <c r="O10" s="33" t="s">
        <v>81</v>
      </c>
      <c r="P10" s="24">
        <v>240</v>
      </c>
      <c r="Q10" s="24"/>
      <c r="R10" s="24">
        <v>240</v>
      </c>
      <c r="S10" s="32" t="s">
        <v>100</v>
      </c>
      <c r="T10" s="38" t="s">
        <v>102</v>
      </c>
    </row>
    <row r="11" spans="1:20" s="38" customFormat="1">
      <c r="A11" s="24">
        <v>8</v>
      </c>
      <c r="B11" s="25" t="s">
        <v>17</v>
      </c>
      <c r="C11" s="25" t="s">
        <v>13</v>
      </c>
      <c r="D11" s="26">
        <v>8</v>
      </c>
      <c r="E11" s="27"/>
      <c r="F11" s="30">
        <v>8.4</v>
      </c>
      <c r="G11" s="25" t="s">
        <v>14</v>
      </c>
      <c r="H11" s="34" t="s">
        <v>29</v>
      </c>
      <c r="I11" s="25"/>
      <c r="J11" s="29"/>
      <c r="K11" s="24"/>
      <c r="L11" s="25" t="s">
        <v>12</v>
      </c>
      <c r="M11" s="24" t="s">
        <v>84</v>
      </c>
      <c r="N11" s="24"/>
      <c r="O11" s="33" t="s">
        <v>81</v>
      </c>
      <c r="P11" s="24"/>
      <c r="Q11" s="24"/>
      <c r="R11" s="24"/>
      <c r="S11" s="32" t="s">
        <v>101</v>
      </c>
      <c r="T11" s="38" t="s">
        <v>107</v>
      </c>
    </row>
    <row r="12" spans="1:20" s="38" customFormat="1">
      <c r="A12" s="24">
        <v>2</v>
      </c>
      <c r="B12" s="25" t="s">
        <v>7</v>
      </c>
      <c r="C12" s="25" t="s">
        <v>13</v>
      </c>
      <c r="D12" s="26">
        <v>8</v>
      </c>
      <c r="E12" s="27"/>
      <c r="F12" s="27" t="s">
        <v>92</v>
      </c>
      <c r="G12" s="25" t="s">
        <v>14</v>
      </c>
      <c r="H12" s="34" t="s">
        <v>78</v>
      </c>
      <c r="I12" s="25" t="s">
        <v>15</v>
      </c>
      <c r="J12" s="29" t="s">
        <v>74</v>
      </c>
      <c r="K12" s="24"/>
      <c r="L12" s="30" t="s">
        <v>16</v>
      </c>
      <c r="M12" s="24" t="s">
        <v>81</v>
      </c>
      <c r="N12" s="24"/>
      <c r="O12" s="33" t="s">
        <v>81</v>
      </c>
      <c r="P12" s="24"/>
      <c r="Q12" s="24"/>
      <c r="R12" s="24"/>
      <c r="S12" s="32" t="s">
        <v>97</v>
      </c>
      <c r="T12" s="38" t="s">
        <v>102</v>
      </c>
    </row>
    <row r="13" spans="1:20" s="38" customFormat="1">
      <c r="A13" s="18">
        <v>1</v>
      </c>
      <c r="B13" s="19" t="s">
        <v>7</v>
      </c>
      <c r="C13" s="19" t="s">
        <v>8</v>
      </c>
      <c r="D13" s="35" t="s">
        <v>9</v>
      </c>
      <c r="E13" s="36" t="s">
        <v>21</v>
      </c>
      <c r="F13" s="39" t="s">
        <v>90</v>
      </c>
      <c r="G13" s="19" t="s">
        <v>10</v>
      </c>
      <c r="H13" s="19"/>
      <c r="I13" s="19" t="s">
        <v>11</v>
      </c>
      <c r="J13" s="18" t="s">
        <v>73</v>
      </c>
      <c r="K13" s="37" t="s">
        <v>72</v>
      </c>
      <c r="L13" s="23" t="s">
        <v>16</v>
      </c>
      <c r="M13" s="18" t="s">
        <v>81</v>
      </c>
      <c r="N13" s="18"/>
      <c r="O13" s="40" t="s">
        <v>56</v>
      </c>
      <c r="P13" s="18"/>
      <c r="Q13" s="18"/>
      <c r="R13" s="18"/>
    </row>
    <row r="14" spans="1:20" s="38" customFormat="1">
      <c r="A14" s="41">
        <v>5</v>
      </c>
      <c r="B14" s="42" t="s">
        <v>17</v>
      </c>
      <c r="C14" s="42" t="s">
        <v>8</v>
      </c>
      <c r="D14" s="43" t="s">
        <v>21</v>
      </c>
      <c r="E14" s="44" t="s">
        <v>21</v>
      </c>
      <c r="F14" s="45" t="s">
        <v>90</v>
      </c>
      <c r="G14" s="42" t="s">
        <v>22</v>
      </c>
      <c r="H14" s="42" t="s">
        <v>68</v>
      </c>
      <c r="I14" s="42" t="s">
        <v>23</v>
      </c>
      <c r="J14" s="41"/>
      <c r="K14" s="46" t="s">
        <v>70</v>
      </c>
      <c r="L14" s="42" t="s">
        <v>12</v>
      </c>
      <c r="M14" s="41"/>
      <c r="N14" s="41" t="s">
        <v>81</v>
      </c>
      <c r="O14" s="47" t="s">
        <v>56</v>
      </c>
      <c r="P14" s="41">
        <v>60</v>
      </c>
      <c r="Q14" s="41">
        <v>60</v>
      </c>
      <c r="R14" s="41">
        <v>60</v>
      </c>
      <c r="S14" s="48" t="s">
        <v>104</v>
      </c>
      <c r="T14" s="38" t="s">
        <v>102</v>
      </c>
    </row>
    <row r="15" spans="1:20" s="38" customFormat="1">
      <c r="A15" s="24">
        <v>6</v>
      </c>
      <c r="B15" s="25" t="s">
        <v>17</v>
      </c>
      <c r="C15" s="25" t="s">
        <v>8</v>
      </c>
      <c r="D15" s="26">
        <v>5.0999999999999996</v>
      </c>
      <c r="E15" s="27" t="s">
        <v>91</v>
      </c>
      <c r="F15" s="28" t="s">
        <v>90</v>
      </c>
      <c r="G15" s="25" t="s">
        <v>24</v>
      </c>
      <c r="H15" s="25" t="s">
        <v>25</v>
      </c>
      <c r="I15" s="25" t="s">
        <v>26</v>
      </c>
      <c r="J15" s="24"/>
      <c r="K15" s="29">
        <v>2242</v>
      </c>
      <c r="L15" s="30" t="s">
        <v>16</v>
      </c>
      <c r="M15" s="24"/>
      <c r="N15" s="24" t="s">
        <v>81</v>
      </c>
      <c r="O15" s="31" t="s">
        <v>56</v>
      </c>
      <c r="P15" s="24">
        <v>145</v>
      </c>
      <c r="Q15" s="24">
        <v>145</v>
      </c>
      <c r="R15" s="24">
        <v>145</v>
      </c>
      <c r="S15" s="32" t="s">
        <v>98</v>
      </c>
      <c r="T15" s="38" t="s">
        <v>102</v>
      </c>
    </row>
    <row r="16" spans="1:20" s="38" customFormat="1">
      <c r="A16" s="41">
        <v>9</v>
      </c>
      <c r="B16" s="42" t="s">
        <v>17</v>
      </c>
      <c r="C16" s="42" t="s">
        <v>8</v>
      </c>
      <c r="D16" s="43" t="s">
        <v>9</v>
      </c>
      <c r="E16" s="44" t="s">
        <v>9</v>
      </c>
      <c r="F16" s="45" t="s">
        <v>90</v>
      </c>
      <c r="G16" s="42" t="s">
        <v>31</v>
      </c>
      <c r="H16" s="42" t="s">
        <v>88</v>
      </c>
      <c r="I16" s="42" t="s">
        <v>33</v>
      </c>
      <c r="J16" s="41"/>
      <c r="K16" s="46">
        <v>973</v>
      </c>
      <c r="L16" s="42" t="s">
        <v>12</v>
      </c>
      <c r="M16" s="41"/>
      <c r="N16" s="41" t="s">
        <v>81</v>
      </c>
      <c r="O16" s="47" t="s">
        <v>56</v>
      </c>
      <c r="P16" s="41"/>
      <c r="Q16" s="41">
        <v>240</v>
      </c>
      <c r="R16" s="41">
        <v>240</v>
      </c>
      <c r="S16" s="48" t="s">
        <v>106</v>
      </c>
      <c r="T16" s="38" t="s">
        <v>102</v>
      </c>
    </row>
    <row r="17" spans="1:20" s="38" customFormat="1">
      <c r="A17" s="41">
        <v>10</v>
      </c>
      <c r="B17" s="42" t="s">
        <v>7</v>
      </c>
      <c r="C17" s="42" t="s">
        <v>8</v>
      </c>
      <c r="D17" s="43" t="s">
        <v>46</v>
      </c>
      <c r="E17" s="44"/>
      <c r="F17" s="44" t="s">
        <v>93</v>
      </c>
      <c r="G17" s="42" t="s">
        <v>22</v>
      </c>
      <c r="H17" s="42" t="s">
        <v>47</v>
      </c>
      <c r="I17" s="42"/>
      <c r="J17" s="46" t="s">
        <v>75</v>
      </c>
      <c r="K17" s="41"/>
      <c r="L17" s="42" t="s">
        <v>12</v>
      </c>
      <c r="M17" s="41" t="s">
        <v>81</v>
      </c>
      <c r="N17" s="41"/>
      <c r="O17" s="41" t="s">
        <v>81</v>
      </c>
      <c r="P17" s="41"/>
      <c r="Q17" s="41"/>
      <c r="R17" s="41"/>
      <c r="S17" s="48" t="s">
        <v>105</v>
      </c>
      <c r="T17" s="38" t="s">
        <v>102</v>
      </c>
    </row>
    <row r="18" spans="1:20" s="38" customFormat="1">
      <c r="A18" s="18">
        <v>11</v>
      </c>
      <c r="B18" s="19" t="s">
        <v>17</v>
      </c>
      <c r="C18" s="19" t="s">
        <v>8</v>
      </c>
      <c r="D18" s="35" t="s">
        <v>46</v>
      </c>
      <c r="E18" s="36"/>
      <c r="F18" s="36" t="s">
        <v>91</v>
      </c>
      <c r="G18" s="19" t="s">
        <v>22</v>
      </c>
      <c r="H18" s="11" t="s">
        <v>77</v>
      </c>
      <c r="I18" s="19"/>
      <c r="J18" s="18"/>
      <c r="K18" s="18">
        <v>960</v>
      </c>
      <c r="L18" s="19" t="s">
        <v>12</v>
      </c>
      <c r="M18" s="18" t="s">
        <v>82</v>
      </c>
      <c r="N18" s="18"/>
      <c r="O18" s="18" t="s">
        <v>81</v>
      </c>
      <c r="P18" s="18"/>
      <c r="Q18" s="18"/>
      <c r="R18" s="18"/>
    </row>
    <row r="19" spans="1:20">
      <c r="J19"/>
      <c r="K19"/>
      <c r="L19" t="s">
        <v>57</v>
      </c>
      <c r="M19" s="12">
        <f>COUNTIF(M8:M18, "SI")</f>
        <v>3</v>
      </c>
      <c r="N19" s="12">
        <f>COUNTIF(N8:N18, "SI")</f>
        <v>4</v>
      </c>
      <c r="O19" s="12">
        <f>COUNTIF(O8:O18, "SI")</f>
        <v>6</v>
      </c>
      <c r="Q19" s="17">
        <f>SUM(Q8:Q18)</f>
        <v>445</v>
      </c>
      <c r="R19" s="17">
        <f>SUM(R8:R18)</f>
        <v>835</v>
      </c>
      <c r="S19">
        <f>SUM(Q19:R19)</f>
        <v>1280</v>
      </c>
    </row>
  </sheetData>
  <autoFilter ref="A7:O19">
    <filterColumn colId="4"/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Lista 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Albatrino Aza, Giuseppe Martin</dc:creator>
  <cp:lastModifiedBy>Manuel Galagarza Garcia</cp:lastModifiedBy>
  <dcterms:created xsi:type="dcterms:W3CDTF">2015-07-07T20:08:22Z</dcterms:created>
  <dcterms:modified xsi:type="dcterms:W3CDTF">2015-08-03T23:12:10Z</dcterms:modified>
</cp:coreProperties>
</file>