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aouj\Desktop\Open Data\Donnée_à_publier\Données_pâche_maritime\Data_Pêche_maritime\"/>
    </mc:Choice>
  </mc:AlternateContent>
  <xr:revisionPtr revIDLastSave="0" documentId="8_{FA930E41-A96B-40F5-A71D-CF0115AFC0F7}" xr6:coauthVersionLast="47" xr6:coauthVersionMax="47" xr10:uidLastSave="{00000000-0000-0000-0000-000000000000}"/>
  <bookViews>
    <workbookView xWindow="-110" yWindow="-110" windowWidth="19420" windowHeight="10420" xr2:uid="{4F8B582D-3803-4036-9C59-FBDDDE8D97B5}"/>
  </bookViews>
  <sheets>
    <sheet name="Flotte de Pêch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7" i="1" s="1"/>
  <c r="C4" i="1"/>
  <c r="D4" i="1"/>
  <c r="E4" i="1"/>
  <c r="F4" i="1"/>
  <c r="F27" i="1" s="1"/>
  <c r="G4" i="1"/>
  <c r="H4" i="1"/>
  <c r="B11" i="1"/>
  <c r="C11" i="1"/>
  <c r="C27" i="1" s="1"/>
  <c r="D11" i="1"/>
  <c r="D27" i="1" s="1"/>
  <c r="E11" i="1"/>
  <c r="E27" i="1" s="1"/>
  <c r="F11" i="1"/>
  <c r="G11" i="1"/>
  <c r="G27" i="1" s="1"/>
  <c r="H11" i="1"/>
  <c r="H27" i="1"/>
  <c r="B45" i="1"/>
  <c r="C45" i="1"/>
  <c r="D45" i="1"/>
  <c r="E45" i="1"/>
  <c r="F45" i="1"/>
  <c r="G45" i="1"/>
  <c r="B68" i="1"/>
  <c r="C68" i="1"/>
  <c r="D68" i="1"/>
  <c r="E68" i="1"/>
  <c r="F68" i="1"/>
  <c r="G68" i="1"/>
  <c r="B82" i="1"/>
  <c r="C82" i="1"/>
  <c r="D82" i="1"/>
  <c r="E82" i="1"/>
  <c r="F82" i="1"/>
  <c r="G82" i="1"/>
  <c r="B91" i="1"/>
  <c r="C91" i="1"/>
  <c r="D91" i="1"/>
  <c r="E91" i="1"/>
  <c r="F91" i="1"/>
  <c r="G91" i="1"/>
  <c r="B108" i="1"/>
  <c r="C108" i="1"/>
  <c r="D108" i="1"/>
  <c r="E108" i="1"/>
  <c r="F108" i="1"/>
  <c r="G108" i="1"/>
  <c r="B117" i="1"/>
  <c r="C117" i="1"/>
  <c r="D117" i="1"/>
  <c r="E117" i="1"/>
  <c r="F117" i="1"/>
  <c r="G117" i="1"/>
  <c r="B128" i="1"/>
  <c r="C128" i="1"/>
  <c r="D128" i="1"/>
  <c r="E128" i="1"/>
  <c r="B134" i="1"/>
  <c r="C134" i="1"/>
  <c r="D134" i="1"/>
  <c r="E134" i="1"/>
  <c r="E156" i="1" s="1"/>
  <c r="F134" i="1"/>
  <c r="G134" i="1"/>
  <c r="H134" i="1"/>
  <c r="B140" i="1"/>
  <c r="B156" i="1" s="1"/>
  <c r="C140" i="1"/>
  <c r="D140" i="1"/>
  <c r="E140" i="1"/>
  <c r="F140" i="1"/>
  <c r="F156" i="1" s="1"/>
  <c r="G140" i="1"/>
  <c r="G156" i="1" s="1"/>
  <c r="H140" i="1"/>
  <c r="H156" i="1" s="1"/>
  <c r="C156" i="1"/>
  <c r="D156" i="1"/>
  <c r="B164" i="1"/>
  <c r="C164" i="1"/>
  <c r="D164" i="1"/>
  <c r="B172" i="1"/>
  <c r="C172" i="1"/>
  <c r="D172" i="1"/>
  <c r="B218" i="1"/>
  <c r="C218" i="1"/>
  <c r="D218" i="1"/>
  <c r="E218" i="1"/>
  <c r="F218" i="1"/>
  <c r="G218" i="1"/>
  <c r="H218" i="1"/>
  <c r="I218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B241" i="1"/>
  <c r="C241" i="1"/>
  <c r="D241" i="1"/>
  <c r="E241" i="1"/>
  <c r="F241" i="1"/>
  <c r="G241" i="1"/>
  <c r="H241" i="1"/>
  <c r="I241" i="1"/>
  <c r="J241" i="1"/>
  <c r="K241" i="1"/>
  <c r="L241" i="1"/>
  <c r="B253" i="1"/>
  <c r="C253" i="1"/>
</calcChain>
</file>

<file path=xl/sharedStrings.xml><?xml version="1.0" encoding="utf-8"?>
<sst xmlns="http://schemas.openxmlformats.org/spreadsheetml/2006/main" count="394" uniqueCount="211">
  <si>
    <t>Total</t>
  </si>
  <si>
    <t>Sur réclamation de l'équipage</t>
  </si>
  <si>
    <t>Après avarie</t>
  </si>
  <si>
    <t>A sec</t>
  </si>
  <si>
    <t>Partance</t>
  </si>
  <si>
    <t xml:space="preserve">Inopinée </t>
  </si>
  <si>
    <t xml:space="preserve">Annuelle </t>
  </si>
  <si>
    <t xml:space="preserve">Mise en service </t>
  </si>
  <si>
    <t>Type de visite</t>
  </si>
  <si>
    <t>II-8-3 Evolution des visites de sécurité des navires de pêche durant 2021-2022 par type</t>
  </si>
  <si>
    <t>Tanger</t>
  </si>
  <si>
    <t>0 </t>
  </si>
  <si>
    <t>Tan Tan</t>
  </si>
  <si>
    <t>Sidi Ifni</t>
  </si>
  <si>
    <t>Safi</t>
  </si>
  <si>
    <t>Mohammedia</t>
  </si>
  <si>
    <t>Nador</t>
  </si>
  <si>
    <t>M'diq</t>
  </si>
  <si>
    <t>Larache</t>
  </si>
  <si>
    <t>Laayoune - Tarfaya</t>
  </si>
  <si>
    <t>Kenitra</t>
  </si>
  <si>
    <t>Jebha</t>
  </si>
  <si>
    <t>Essaouira</t>
  </si>
  <si>
    <t>El Jadida</t>
  </si>
  <si>
    <t>Dakhla</t>
  </si>
  <si>
    <t>Casablanca</t>
  </si>
  <si>
    <t>Boujdour</t>
  </si>
  <si>
    <t>Al Hoceima</t>
  </si>
  <si>
    <t>Agadir</t>
  </si>
  <si>
    <t>Documents</t>
  </si>
  <si>
    <t>Prévention pollution</t>
  </si>
  <si>
    <t>Protection de l'équipage</t>
  </si>
  <si>
    <t>Hygiène</t>
  </si>
  <si>
    <t>Machine</t>
  </si>
  <si>
    <t>Sauvetage</t>
  </si>
  <si>
    <t>Communication</t>
  </si>
  <si>
    <t>Navigation</t>
  </si>
  <si>
    <t>Incendie</t>
  </si>
  <si>
    <t>Coque</t>
  </si>
  <si>
    <t>Localisation</t>
  </si>
  <si>
    <t>II-8-2 Etat des prescriptions relevées au titre de l'année 2022</t>
  </si>
  <si>
    <t>El jadida</t>
  </si>
  <si>
    <t>Al hoceima</t>
  </si>
  <si>
    <t>II-8-1 Etat des visites de sécurité des navires de pêche au titre de l'année 2022 par type</t>
  </si>
  <si>
    <t>II-8 Visites de sécurité des navires de pêche au titre de l'année 2022</t>
  </si>
  <si>
    <t>Une unitée de peche - 34 Barques de peche - 102 Réparations</t>
  </si>
  <si>
    <t>Construction et réparation des unités de peche en bois et polyster</t>
  </si>
  <si>
    <t>12 charpentiers en bois</t>
  </si>
  <si>
    <t>2 Constructeurs en bois et polyster</t>
  </si>
  <si>
    <t>11 Unitées de peche cotière - Une barque de PA</t>
  </si>
  <si>
    <t>Construction et réparation des unités de peche en bois, acier et polyster</t>
  </si>
  <si>
    <t xml:space="preserve">Néant </t>
  </si>
  <si>
    <t>5 Constructeurs en bois, acier et polyster</t>
  </si>
  <si>
    <t>26 Barques de PA - 62 Réparations</t>
  </si>
  <si>
    <t>Construction et réparation des unités de peche en bois, acier, aluminium et polyster</t>
  </si>
  <si>
    <t xml:space="preserve">3 Charpentiers en bois </t>
  </si>
  <si>
    <t>Un constructeur en bois, acier, aluminium et polyster</t>
  </si>
  <si>
    <t>SIDI IFNI</t>
  </si>
  <si>
    <t>13 Unitées de peche</t>
  </si>
  <si>
    <t>Construction des unités de peche en bois</t>
  </si>
  <si>
    <t>18 charpentiers en bois</t>
  </si>
  <si>
    <t>Néant</t>
  </si>
  <si>
    <t>13 Barques de PA - 8 Réparations</t>
  </si>
  <si>
    <t>Construction et réparation des unités de peche en bois</t>
  </si>
  <si>
    <t>Un charpentier en bois</t>
  </si>
  <si>
    <t>8 Unitées de peche - 28 Barques de PA -  157 Réparations</t>
  </si>
  <si>
    <t xml:space="preserve">Construction et réparation des unités de peche en bois et aluminium </t>
  </si>
  <si>
    <t>2 Charpentiers en bois</t>
  </si>
  <si>
    <t>5 Constructeurs en bois et aluminium</t>
  </si>
  <si>
    <t>3 Unitées de peche  - 17 Barques de PA - 47 Réparations</t>
  </si>
  <si>
    <t>7 Charpentiers en bois</t>
  </si>
  <si>
    <t>2 Unitées de peche - 19 Barques de PA - 3 Réparations</t>
  </si>
  <si>
    <t>52 Barques de PA - 203 Réparations</t>
  </si>
  <si>
    <t xml:space="preserve"> 6 Charpentiers bois</t>
  </si>
  <si>
    <t>3 Constructeurs en bois et polyster</t>
  </si>
  <si>
    <t>Laàyoune - Tarfaya</t>
  </si>
  <si>
    <t>9 Barque de PA</t>
  </si>
  <si>
    <t>Construction des unités de peche en bois et polyster</t>
  </si>
  <si>
    <t xml:space="preserve">2 Charpentiers en bois </t>
  </si>
  <si>
    <t>112 Barques de PA - 144 Réparations</t>
  </si>
  <si>
    <t>Construction et réparation des unités de peche en bois et en polyester</t>
  </si>
  <si>
    <t>108 Barques de PA - 77 Réparations</t>
  </si>
  <si>
    <t>Construction et réparations des unités de peche en bois</t>
  </si>
  <si>
    <t>15 Charpenteurs en bois</t>
  </si>
  <si>
    <t>200 barques de PA</t>
  </si>
  <si>
    <t>80 Unitées de peche - 70 Réparations</t>
  </si>
  <si>
    <t>Construction et réparation des unités de peche en bois et acier</t>
  </si>
  <si>
    <t>3 Constructeurs en bois et acier</t>
  </si>
  <si>
    <t>163 Barques de PA</t>
  </si>
  <si>
    <t xml:space="preserve">20 Charpentiers en bois </t>
  </si>
  <si>
    <t>une unitée de peche - 12 Barque de PA - 14 réparations</t>
  </si>
  <si>
    <t>4 Chapentiers en bois</t>
  </si>
  <si>
    <t xml:space="preserve">19 Unitées de peche - 72 Barques de peche artisanale </t>
  </si>
  <si>
    <t>6 Charpenties en bois</t>
  </si>
  <si>
    <t>20 Constructeurs en acier, aluminium et polyster</t>
  </si>
  <si>
    <t>Annuelle</t>
  </si>
  <si>
    <t>Saisonnier</t>
  </si>
  <si>
    <t>Permanent</t>
  </si>
  <si>
    <t>Charpentier</t>
  </si>
  <si>
    <t>Chantier naval</t>
  </si>
  <si>
    <t>Production</t>
  </si>
  <si>
    <t>Emplois</t>
  </si>
  <si>
    <t>Activité</t>
  </si>
  <si>
    <t>Effectif</t>
  </si>
  <si>
    <t>II-7 Caractéristiques des chantiers navals – Année 2022</t>
  </si>
  <si>
    <t>Thoniers</t>
  </si>
  <si>
    <t xml:space="preserve">Chalutiers pélagiques </t>
  </si>
  <si>
    <t>Crevettiers</t>
  </si>
  <si>
    <t>Céphalopodiers</t>
  </si>
  <si>
    <t>P.M</t>
  </si>
  <si>
    <t>T.J.B</t>
  </si>
  <si>
    <t>Nombre</t>
  </si>
  <si>
    <t>Type de navire</t>
  </si>
  <si>
    <t>II-6-3 Flotte de pêche hauturière opérationnelle en 2022</t>
  </si>
  <si>
    <t>Autres (Corailleurs)</t>
  </si>
  <si>
    <t>Palangriers</t>
  </si>
  <si>
    <t>Senneurs</t>
  </si>
  <si>
    <t>Chalutier</t>
  </si>
  <si>
    <t xml:space="preserve">Nombre </t>
  </si>
  <si>
    <t>II-6-2 Flotte de pêche côtière opérationnelle en 2022</t>
  </si>
  <si>
    <t>DAKHLA</t>
  </si>
  <si>
    <t>BOUJDOUR</t>
  </si>
  <si>
    <t>LAAYOUNE</t>
  </si>
  <si>
    <t>TAN-TAN</t>
  </si>
  <si>
    <t>SIDI IFINI</t>
  </si>
  <si>
    <t>AGADIR</t>
  </si>
  <si>
    <t>ESSAOUIRA</t>
  </si>
  <si>
    <t>SAFI</t>
  </si>
  <si>
    <t>EL JADIDA</t>
  </si>
  <si>
    <t>CASABLANCA</t>
  </si>
  <si>
    <t>MOHAMMEDIA</t>
  </si>
  <si>
    <t>KENITRA</t>
  </si>
  <si>
    <t>LARACHE</t>
  </si>
  <si>
    <t>ASSILAH</t>
  </si>
  <si>
    <t>TANGER</t>
  </si>
  <si>
    <t>Atlantique</t>
  </si>
  <si>
    <t>MDIQ</t>
  </si>
  <si>
    <t>JEBHA</t>
  </si>
  <si>
    <t>AL HOCEIMA</t>
  </si>
  <si>
    <t>NADOR</t>
  </si>
  <si>
    <t>RAS KEBDANA</t>
  </si>
  <si>
    <t>Méditerranée</t>
  </si>
  <si>
    <t>PM</t>
  </si>
  <si>
    <t>TJB</t>
  </si>
  <si>
    <t>Flotte artisanale</t>
  </si>
  <si>
    <t>Flotte côtière</t>
  </si>
  <si>
    <t>Flotte hauturière</t>
  </si>
  <si>
    <t>Port</t>
  </si>
  <si>
    <t>II-6-1 Ventilation de la flotte opérationnelle par port au titre de l’année 2022</t>
  </si>
  <si>
    <t>II-6 Flotte de pêche opérationnelle 2022</t>
  </si>
  <si>
    <t>Utilisation de la coque</t>
  </si>
  <si>
    <t>Naufrage</t>
  </si>
  <si>
    <t>Exportation</t>
  </si>
  <si>
    <t>Ecoulement</t>
  </si>
  <si>
    <t>Perte Totale</t>
  </si>
  <si>
    <t>Démolition</t>
  </si>
  <si>
    <t>%</t>
  </si>
  <si>
    <t xml:space="preserve">Motif </t>
  </si>
  <si>
    <t>II-5 Motifs de radiation de la flotte de pêche côtière et hauturière au titre de l’année 2022</t>
  </si>
  <si>
    <t>Chalutier Congélateur</t>
  </si>
  <si>
    <t xml:space="preserve">Chalutier Congélateur Crevettier </t>
  </si>
  <si>
    <t>Type de navires</t>
  </si>
  <si>
    <t>Année</t>
  </si>
  <si>
    <t>II-4-2 Flotte hauturière</t>
  </si>
  <si>
    <t>Madraguier</t>
  </si>
  <si>
    <t>Chalutier Thonier</t>
  </si>
  <si>
    <t>Senneur</t>
  </si>
  <si>
    <t>Palangrier Senneur</t>
  </si>
  <si>
    <t>Palangrier</t>
  </si>
  <si>
    <t>Chalutier Senneur</t>
  </si>
  <si>
    <t>Chalutier Palangrier</t>
  </si>
  <si>
    <t>II-4-1 Flotte côtière</t>
  </si>
  <si>
    <t>II-4 Etat de la flotte de pêche radiée par type de navire au cours des années 2021 et 2022</t>
  </si>
  <si>
    <t>Recherche halieutique</t>
  </si>
  <si>
    <t>Chalutier Pélagique R.S.W</t>
  </si>
  <si>
    <t>II-3-2 Flotte hauturière</t>
  </si>
  <si>
    <t>Vedette de prospection côtière</t>
  </si>
  <si>
    <t>Barge aquacole</t>
  </si>
  <si>
    <t>II-3-1 Flotte côtière</t>
  </si>
  <si>
    <t>II-3 Etat de la flotte de pêche immatriculée par type de navire au cours des années 2021 et 2022</t>
  </si>
  <si>
    <t>Chalutier Palangrier RSW</t>
  </si>
  <si>
    <t>Chalutier Palangrier Réfrigéré</t>
  </si>
  <si>
    <t>Chalutier Palangrier Congélateur</t>
  </si>
  <si>
    <t>Senneur Pélagique RSW</t>
  </si>
  <si>
    <t>Thonier Senneur RSW</t>
  </si>
  <si>
    <t>Thonier Senneur Palangrier</t>
  </si>
  <si>
    <t>Thonier Senneur Congélateur</t>
  </si>
  <si>
    <t>Thonier</t>
  </si>
  <si>
    <t>Thonier Senneur</t>
  </si>
  <si>
    <t>Palangrier Réfrigéré</t>
  </si>
  <si>
    <t>Chalutier Réfrigéré</t>
  </si>
  <si>
    <t>Chalutier Pélagique RSW</t>
  </si>
  <si>
    <t>Chalutier Crevettier Congélateur</t>
  </si>
  <si>
    <t>Chalutier Congélateur Cephalopodier</t>
  </si>
  <si>
    <t xml:space="preserve">Type de navire </t>
  </si>
  <si>
    <t xml:space="preserve">II-2-2 Flotte hauturière </t>
  </si>
  <si>
    <t>Autres</t>
  </si>
  <si>
    <t>Langoustier</t>
  </si>
  <si>
    <t>Corailleur</t>
  </si>
  <si>
    <t>Alguier</t>
  </si>
  <si>
    <t xml:space="preserve">II-2-1 Flotte côtière </t>
  </si>
  <si>
    <t>II-2 Etat de la flotte de pêche immatriculée par type de navire arrêtée à fin 2021 et 2022</t>
  </si>
  <si>
    <t>Laayoune</t>
  </si>
  <si>
    <t>Sidi ifni</t>
  </si>
  <si>
    <t>Kénitra</t>
  </si>
  <si>
    <t>Asilah</t>
  </si>
  <si>
    <t>M’diq</t>
  </si>
  <si>
    <t>Martil</t>
  </si>
  <si>
    <t>Oued Laou</t>
  </si>
  <si>
    <t>Port d’attache</t>
  </si>
  <si>
    <t>II-I Ventilation de la flotte de pêche immatriculée par port d’attache arrêtée au 31/12/2022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</si>
</sst>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??\ _€_-;_-@_-"/>
    <numFmt numFmtId="165" formatCode="_-* #,##0.00\ _€_-;\-* #,##0.00\ _€_-;_-* &quot;-&quot;??\ _€_-;_-@_-"/>
    <numFmt numFmtId="166" formatCode="#,##0;[Red]#,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FFFFFF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Tahoma"/>
      <family val="2"/>
    </font>
    <font>
      <b/>
      <sz val="10"/>
      <color rgb="FFFFFFFF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00206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0070C0"/>
      <name val="Arial"/>
      <family val="2"/>
    </font>
    <font>
      <b/>
      <sz val="10"/>
      <color rgb="FF1F3864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A1B8E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0DBF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3" fontId="0" fillId="0" borderId="0" xfId="0" applyNumberFormat="1"/>
    <xf numFmtId="3" fontId="3" fillId="2" borderId="1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vertical="center"/>
    </xf>
    <xf numFmtId="3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6" fillId="0" borderId="0" xfId="0" applyFont="1"/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 wrapText="1"/>
    </xf>
    <xf numFmtId="0" fontId="8" fillId="0" borderId="0" xfId="0" applyFont="1"/>
    <xf numFmtId="3" fontId="3" fillId="4" borderId="1" xfId="0" applyNumberFormat="1" applyFont="1" applyFill="1" applyBorder="1" applyAlignment="1">
      <alignment horizontal="right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 wrapText="1"/>
    </xf>
    <xf numFmtId="0" fontId="9" fillId="0" borderId="0" xfId="0" applyFont="1"/>
    <xf numFmtId="49" fontId="0" fillId="0" borderId="0" xfId="0" applyNumberFormat="1"/>
    <xf numFmtId="0" fontId="10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vertical="center"/>
    </xf>
    <xf numFmtId="0" fontId="16" fillId="6" borderId="1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8" xfId="0" applyFont="1" applyFill="1" applyBorder="1" applyAlignment="1">
      <alignment horizontal="center" vertical="top" wrapText="1"/>
    </xf>
    <xf numFmtId="0" fontId="17" fillId="3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8" fillId="0" borderId="0" xfId="0" applyFont="1" applyAlignment="1">
      <alignment horizontal="justify"/>
    </xf>
    <xf numFmtId="3" fontId="3" fillId="2" borderId="1" xfId="0" applyNumberFormat="1" applyFont="1" applyFill="1" applyBorder="1" applyAlignment="1">
      <alignment horizontal="right" vertical="top" wrapText="1"/>
    </xf>
    <xf numFmtId="0" fontId="4" fillId="3" borderId="9" xfId="0" applyFont="1" applyFill="1" applyBorder="1" applyAlignment="1">
      <alignment vertical="top"/>
    </xf>
    <xf numFmtId="3" fontId="5" fillId="4" borderId="1" xfId="0" applyNumberFormat="1" applyFont="1" applyFill="1" applyBorder="1" applyAlignment="1">
      <alignment horizontal="right" vertical="top"/>
    </xf>
    <xf numFmtId="1" fontId="5" fillId="4" borderId="1" xfId="0" applyNumberFormat="1" applyFont="1" applyFill="1" applyBorder="1" applyAlignment="1">
      <alignment horizontal="right" vertical="top"/>
    </xf>
    <xf numFmtId="0" fontId="5" fillId="4" borderId="1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19" fillId="0" borderId="0" xfId="0" applyFont="1" applyAlignment="1">
      <alignment horizontal="center"/>
    </xf>
    <xf numFmtId="0" fontId="4" fillId="3" borderId="4" xfId="0" applyFont="1" applyFill="1" applyBorder="1" applyAlignment="1">
      <alignment vertical="top"/>
    </xf>
    <xf numFmtId="0" fontId="4" fillId="3" borderId="5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vertical="top" wrapText="1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3" fontId="5" fillId="2" borderId="1" xfId="0" applyNumberFormat="1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right" vertical="top" wrapText="1"/>
    </xf>
    <xf numFmtId="0" fontId="4" fillId="3" borderId="2" xfId="0" applyFont="1" applyFill="1" applyBorder="1" applyAlignment="1">
      <alignment vertical="top" wrapText="1"/>
    </xf>
    <xf numFmtId="0" fontId="22" fillId="0" borderId="0" xfId="0" applyFont="1" applyAlignment="1">
      <alignment horizontal="center"/>
    </xf>
    <xf numFmtId="3" fontId="5" fillId="4" borderId="1" xfId="0" applyNumberFormat="1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right" vertical="top" wrapText="1"/>
    </xf>
    <xf numFmtId="0" fontId="20" fillId="0" borderId="0" xfId="0" applyFont="1"/>
    <xf numFmtId="0" fontId="4" fillId="3" borderId="4" xfId="0" applyFont="1" applyFill="1" applyBorder="1" applyAlignment="1">
      <alignment vertical="top" wrapText="1"/>
    </xf>
    <xf numFmtId="0" fontId="19" fillId="0" borderId="0" xfId="0" applyFont="1" applyAlignment="1">
      <alignment horizontal="right"/>
    </xf>
    <xf numFmtId="164" fontId="23" fillId="4" borderId="1" xfId="0" applyNumberFormat="1" applyFont="1" applyFill="1" applyBorder="1" applyAlignment="1">
      <alignment horizontal="right" vertical="top" wrapText="1"/>
    </xf>
    <xf numFmtId="164" fontId="24" fillId="2" borderId="1" xfId="1" applyNumberFormat="1" applyFont="1" applyFill="1" applyBorder="1" applyAlignment="1">
      <alignment horizontal="right" vertical="top" wrapText="1"/>
    </xf>
    <xf numFmtId="164" fontId="24" fillId="4" borderId="1" xfId="1" applyNumberFormat="1" applyFont="1" applyFill="1" applyBorder="1" applyAlignment="1">
      <alignment horizontal="right" vertical="top" wrapText="1"/>
    </xf>
    <xf numFmtId="0" fontId="25" fillId="3" borderId="2" xfId="0" applyFont="1" applyFill="1" applyBorder="1" applyAlignment="1">
      <alignment vertical="top" wrapText="1"/>
    </xf>
    <xf numFmtId="164" fontId="5" fillId="4" borderId="1" xfId="1" applyNumberFormat="1" applyFont="1" applyFill="1" applyBorder="1" applyAlignment="1">
      <alignment horizontal="right" vertical="top" wrapText="1"/>
    </xf>
    <xf numFmtId="164" fontId="23" fillId="7" borderId="1" xfId="0" applyNumberFormat="1" applyFont="1" applyFill="1" applyBorder="1" applyAlignment="1">
      <alignment horizontal="right" vertical="top" wrapText="1"/>
    </xf>
    <xf numFmtId="0" fontId="26" fillId="7" borderId="2" xfId="0" applyFont="1" applyFill="1" applyBorder="1" applyAlignment="1">
      <alignment vertical="top" wrapText="1"/>
    </xf>
    <xf numFmtId="164" fontId="5" fillId="2" borderId="1" xfId="1" applyNumberFormat="1" applyFont="1" applyFill="1" applyBorder="1" applyAlignment="1">
      <alignment horizontal="right" vertical="top" wrapText="1"/>
    </xf>
    <xf numFmtId="164" fontId="24" fillId="4" borderId="6" xfId="1" applyNumberFormat="1" applyFont="1" applyFill="1" applyBorder="1" applyAlignment="1">
      <alignment horizontal="right" vertical="center" wrapText="1"/>
    </xf>
    <xf numFmtId="164" fontId="24" fillId="4" borderId="2" xfId="1" applyNumberFormat="1" applyFont="1" applyFill="1" applyBorder="1" applyAlignment="1">
      <alignment horizontal="right" vertical="center" wrapText="1"/>
    </xf>
    <xf numFmtId="164" fontId="23" fillId="0" borderId="3" xfId="1" applyNumberFormat="1" applyFont="1" applyFill="1" applyBorder="1" applyAlignment="1">
      <alignment horizontal="right" vertical="top" wrapText="1"/>
    </xf>
    <xf numFmtId="164" fontId="23" fillId="7" borderId="1" xfId="1" applyNumberFormat="1" applyFont="1" applyFill="1" applyBorder="1" applyAlignment="1">
      <alignment horizontal="right" vertical="top" wrapText="1"/>
    </xf>
    <xf numFmtId="0" fontId="23" fillId="7" borderId="1" xfId="0" applyFont="1" applyFill="1" applyBorder="1" applyAlignment="1">
      <alignment horizontal="right" vertical="top" wrapText="1"/>
    </xf>
    <xf numFmtId="0" fontId="26" fillId="7" borderId="2" xfId="0" applyFont="1" applyFill="1" applyBorder="1" applyAlignment="1">
      <alignment vertical="top"/>
    </xf>
    <xf numFmtId="0" fontId="23" fillId="7" borderId="1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top" wrapText="1"/>
    </xf>
    <xf numFmtId="0" fontId="7" fillId="3" borderId="1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vertical="top" wrapText="1"/>
    </xf>
    <xf numFmtId="0" fontId="8" fillId="0" borderId="13" xfId="0" applyFont="1" applyBorder="1" applyAlignment="1">
      <alignment horizontal="left"/>
    </xf>
    <xf numFmtId="0" fontId="8" fillId="0" borderId="0" xfId="0" applyFont="1" applyAlignment="1">
      <alignment horizontal="left"/>
    </xf>
    <xf numFmtId="9" fontId="0" fillId="0" borderId="0" xfId="0" applyNumberFormat="1"/>
    <xf numFmtId="9" fontId="27" fillId="4" borderId="1" xfId="2" applyFont="1" applyFill="1" applyBorder="1" applyAlignment="1">
      <alignment horizontal="center" vertical="top"/>
    </xf>
    <xf numFmtId="0" fontId="27" fillId="4" borderId="1" xfId="0" applyFont="1" applyFill="1" applyBorder="1" applyAlignment="1">
      <alignment horizontal="center" vertical="top"/>
    </xf>
    <xf numFmtId="0" fontId="4" fillId="3" borderId="14" xfId="0" applyFont="1" applyFill="1" applyBorder="1" applyAlignment="1">
      <alignment vertical="top"/>
    </xf>
    <xf numFmtId="9" fontId="0" fillId="0" borderId="0" xfId="2" applyFont="1"/>
    <xf numFmtId="9" fontId="24" fillId="4" borderId="1" xfId="2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9" fontId="24" fillId="2" borderId="1" xfId="2" applyFont="1" applyFill="1" applyBorder="1" applyAlignment="1">
      <alignment horizontal="center" vertical="top"/>
    </xf>
    <xf numFmtId="0" fontId="24" fillId="2" borderId="1" xfId="0" applyFont="1" applyFill="1" applyBorder="1" applyAlignment="1">
      <alignment horizontal="center" vertical="top"/>
    </xf>
    <xf numFmtId="0" fontId="4" fillId="3" borderId="15" xfId="0" applyFont="1" applyFill="1" applyBorder="1" applyAlignment="1">
      <alignment vertical="top"/>
    </xf>
    <xf numFmtId="0" fontId="24" fillId="4" borderId="1" xfId="0" applyFont="1" applyFill="1" applyBorder="1" applyAlignment="1">
      <alignment horizontal="center" vertical="top"/>
    </xf>
    <xf numFmtId="0" fontId="28" fillId="0" borderId="0" xfId="0" applyFont="1"/>
    <xf numFmtId="0" fontId="23" fillId="7" borderId="1" xfId="0" applyFont="1" applyFill="1" applyBorder="1" applyAlignment="1">
      <alignment horizontal="center" vertical="top"/>
    </xf>
    <xf numFmtId="0" fontId="29" fillId="3" borderId="6" xfId="0" applyFont="1" applyFill="1" applyBorder="1" applyAlignment="1">
      <alignment horizontal="justify" vertical="top"/>
    </xf>
    <xf numFmtId="0" fontId="29" fillId="3" borderId="10" xfId="0" applyFont="1" applyFill="1" applyBorder="1" applyAlignment="1">
      <alignment horizontal="center" vertical="top"/>
    </xf>
    <xf numFmtId="0" fontId="29" fillId="3" borderId="12" xfId="0" applyFont="1" applyFill="1" applyBorder="1" applyAlignment="1">
      <alignment horizontal="center" vertical="top"/>
    </xf>
    <xf numFmtId="0" fontId="29" fillId="3" borderId="2" xfId="0" applyFont="1" applyFill="1" applyBorder="1" applyAlignment="1">
      <alignment horizontal="justify" vertical="top"/>
    </xf>
    <xf numFmtId="3" fontId="23" fillId="2" borderId="1" xfId="0" applyNumberFormat="1" applyFont="1" applyFill="1" applyBorder="1" applyAlignment="1">
      <alignment horizontal="right" vertical="top"/>
    </xf>
    <xf numFmtId="3" fontId="24" fillId="4" borderId="1" xfId="0" applyNumberFormat="1" applyFont="1" applyFill="1" applyBorder="1" applyAlignment="1">
      <alignment horizontal="right" vertical="top"/>
    </xf>
    <xf numFmtId="3" fontId="24" fillId="2" borderId="1" xfId="0" applyNumberFormat="1" applyFont="1" applyFill="1" applyBorder="1" applyAlignment="1">
      <alignment horizontal="right" vertical="top"/>
    </xf>
    <xf numFmtId="0" fontId="23" fillId="7" borderId="4" xfId="0" applyFont="1" applyFill="1" applyBorder="1" applyAlignment="1">
      <alignment vertical="top"/>
    </xf>
    <xf numFmtId="0" fontId="7" fillId="3" borderId="0" xfId="0" applyFont="1" applyFill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29" fillId="3" borderId="9" xfId="0" applyFont="1" applyFill="1" applyBorder="1" applyAlignment="1">
      <alignment horizontal="right" vertical="top" wrapText="1"/>
    </xf>
    <xf numFmtId="0" fontId="8" fillId="0" borderId="0" xfId="0" applyFont="1" applyAlignment="1">
      <alignment horizontal="justify"/>
    </xf>
    <xf numFmtId="3" fontId="18" fillId="0" borderId="0" xfId="0" applyNumberFormat="1" applyFont="1" applyAlignment="1">
      <alignment horizontal="justify"/>
    </xf>
    <xf numFmtId="3" fontId="24" fillId="4" borderId="1" xfId="0" applyNumberFormat="1" applyFont="1" applyFill="1" applyBorder="1" applyAlignment="1">
      <alignment horizontal="right" vertical="top" wrapText="1"/>
    </xf>
    <xf numFmtId="3" fontId="23" fillId="8" borderId="1" xfId="0" applyNumberFormat="1" applyFont="1" applyFill="1" applyBorder="1" applyAlignment="1">
      <alignment horizontal="right" vertical="top" wrapText="1"/>
    </xf>
    <xf numFmtId="3" fontId="24" fillId="2" borderId="1" xfId="0" applyNumberFormat="1" applyFont="1" applyFill="1" applyBorder="1" applyAlignment="1">
      <alignment horizontal="right" vertical="top" wrapText="1"/>
    </xf>
    <xf numFmtId="0" fontId="30" fillId="7" borderId="1" xfId="0" applyFont="1" applyFill="1" applyBorder="1" applyAlignment="1">
      <alignment horizontal="center" vertical="top" wrapText="1"/>
    </xf>
    <xf numFmtId="0" fontId="23" fillId="7" borderId="4" xfId="0" applyFont="1" applyFill="1" applyBorder="1" applyAlignment="1">
      <alignment vertical="top" wrapText="1"/>
    </xf>
    <xf numFmtId="0" fontId="8" fillId="0" borderId="13" xfId="0" applyFont="1" applyBorder="1"/>
    <xf numFmtId="3" fontId="23" fillId="2" borderId="1" xfId="0" applyNumberFormat="1" applyFont="1" applyFill="1" applyBorder="1" applyAlignment="1">
      <alignment horizontal="right" vertical="top" wrapText="1"/>
    </xf>
    <xf numFmtId="164" fontId="24" fillId="4" borderId="1" xfId="1" applyNumberFormat="1" applyFont="1" applyFill="1" applyBorder="1" applyAlignment="1">
      <alignment horizontal="right" vertical="top"/>
    </xf>
    <xf numFmtId="164" fontId="24" fillId="2" borderId="1" xfId="1" applyNumberFormat="1" applyFont="1" applyFill="1" applyBorder="1" applyAlignment="1">
      <alignment horizontal="right" vertical="top"/>
    </xf>
    <xf numFmtId="164" fontId="24" fillId="9" borderId="1" xfId="1" applyNumberFormat="1" applyFont="1" applyFill="1" applyBorder="1" applyAlignment="1">
      <alignment horizontal="right" vertical="top"/>
    </xf>
    <xf numFmtId="0" fontId="31" fillId="0" borderId="0" xfId="0" applyFont="1"/>
    <xf numFmtId="0" fontId="32" fillId="0" borderId="0" xfId="0" applyFont="1"/>
    <xf numFmtId="0" fontId="7" fillId="3" borderId="9" xfId="0" applyFont="1" applyFill="1" applyBorder="1" applyAlignment="1">
      <alignment horizontal="right" vertical="top" wrapText="1"/>
    </xf>
    <xf numFmtId="3" fontId="8" fillId="0" borderId="13" xfId="0" applyNumberFormat="1" applyFont="1" applyBorder="1"/>
    <xf numFmtId="0" fontId="8" fillId="0" borderId="13" xfId="0" applyFont="1" applyBorder="1"/>
    <xf numFmtId="3" fontId="23" fillId="4" borderId="1" xfId="0" applyNumberFormat="1" applyFont="1" applyFill="1" applyBorder="1" applyAlignment="1">
      <alignment horizontal="right" vertical="top" wrapText="1"/>
    </xf>
    <xf numFmtId="0" fontId="24" fillId="2" borderId="1" xfId="0" applyFont="1" applyFill="1" applyBorder="1" applyAlignment="1">
      <alignment horizontal="right" vertical="top" wrapText="1"/>
    </xf>
    <xf numFmtId="0" fontId="24" fillId="4" borderId="1" xfId="0" applyFont="1" applyFill="1" applyBorder="1" applyAlignment="1">
      <alignment horizontal="right" vertical="top" wrapText="1"/>
    </xf>
    <xf numFmtId="0" fontId="33" fillId="0" borderId="0" xfId="0" applyFont="1"/>
    <xf numFmtId="3" fontId="30" fillId="9" borderId="1" xfId="1" applyNumberFormat="1" applyFont="1" applyFill="1" applyBorder="1" applyAlignment="1">
      <alignment horizontal="right" vertical="top" wrapText="1"/>
    </xf>
    <xf numFmtId="3" fontId="24" fillId="8" borderId="1" xfId="1" applyNumberFormat="1" applyFont="1" applyFill="1" applyBorder="1" applyAlignment="1">
      <alignment horizontal="right" vertical="top" wrapText="1"/>
    </xf>
    <xf numFmtId="0" fontId="24" fillId="9" borderId="1" xfId="1" applyNumberFormat="1" applyFont="1" applyFill="1" applyBorder="1" applyAlignment="1">
      <alignment horizontal="right" vertical="top" wrapText="1"/>
    </xf>
    <xf numFmtId="3" fontId="24" fillId="9" borderId="1" xfId="1" applyNumberFormat="1" applyFont="1" applyFill="1" applyBorder="1" applyAlignment="1">
      <alignment horizontal="right" vertical="top" wrapText="1"/>
    </xf>
    <xf numFmtId="0" fontId="24" fillId="2" borderId="1" xfId="1" applyNumberFormat="1" applyFont="1" applyFill="1" applyBorder="1" applyAlignment="1">
      <alignment horizontal="right" vertical="top" wrapText="1"/>
    </xf>
    <xf numFmtId="3" fontId="24" fillId="2" borderId="1" xfId="1" applyNumberFormat="1" applyFont="1" applyFill="1" applyBorder="1" applyAlignment="1">
      <alignment horizontal="right" vertical="top" wrapText="1"/>
    </xf>
    <xf numFmtId="0" fontId="24" fillId="4" borderId="1" xfId="1" applyNumberFormat="1" applyFont="1" applyFill="1" applyBorder="1" applyAlignment="1">
      <alignment horizontal="right" vertical="top" wrapText="1"/>
    </xf>
    <xf numFmtId="3" fontId="24" fillId="4" borderId="1" xfId="1" applyNumberFormat="1" applyFont="1" applyFill="1" applyBorder="1" applyAlignment="1">
      <alignment horizontal="right" vertical="top" wrapText="1"/>
    </xf>
    <xf numFmtId="0" fontId="23" fillId="7" borderId="2" xfId="0" applyFont="1" applyFill="1" applyBorder="1" applyAlignment="1">
      <alignment vertical="top" wrapText="1"/>
    </xf>
    <xf numFmtId="0" fontId="24" fillId="4" borderId="6" xfId="1" applyNumberFormat="1" applyFont="1" applyFill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top" wrapText="1"/>
    </xf>
    <xf numFmtId="166" fontId="5" fillId="4" borderId="1" xfId="1" applyNumberFormat="1" applyFont="1" applyFill="1" applyBorder="1" applyAlignment="1">
      <alignment horizontal="right" vertical="top" wrapText="1"/>
    </xf>
    <xf numFmtId="0" fontId="24" fillId="4" borderId="4" xfId="1" applyNumberFormat="1" applyFont="1" applyFill="1" applyBorder="1" applyAlignment="1">
      <alignment horizontal="right" vertical="center" wrapText="1"/>
    </xf>
    <xf numFmtId="166" fontId="5" fillId="2" borderId="1" xfId="1" applyNumberFormat="1" applyFont="1" applyFill="1" applyBorder="1" applyAlignment="1">
      <alignment horizontal="right" vertical="top" wrapText="1"/>
    </xf>
    <xf numFmtId="0" fontId="24" fillId="4" borderId="2" xfId="1" applyNumberFormat="1" applyFont="1" applyFill="1" applyBorder="1" applyAlignment="1">
      <alignment horizontal="right" vertical="center" wrapText="1"/>
    </xf>
    <xf numFmtId="164" fontId="23" fillId="7" borderId="1" xfId="0" applyNumberFormat="1" applyFont="1" applyFill="1" applyBorder="1" applyAlignment="1">
      <alignment horizontal="right" vertical="top"/>
    </xf>
    <xf numFmtId="0" fontId="23" fillId="7" borderId="2" xfId="0" applyFont="1" applyFill="1" applyBorder="1" applyAlignment="1">
      <alignment vertical="top"/>
    </xf>
    <xf numFmtId="0" fontId="34" fillId="0" borderId="0" xfId="0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F76-725B-4FE9-BFE3-FA070778AB6F}">
  <dimension ref="A1:AJ256"/>
  <sheetViews>
    <sheetView tabSelected="1" workbookViewId="0">
      <pane xSplit="1" topLeftCell="B1" activePane="topRight" state="frozen"/>
      <selection pane="topRight"/>
    </sheetView>
  </sheetViews>
  <sheetFormatPr baseColWidth="10" defaultColWidth="11.453125" defaultRowHeight="14.5" x14ac:dyDescent="0.35"/>
  <cols>
    <col min="1" max="1" width="35.26953125" customWidth="1"/>
    <col min="2" max="2" width="18.453125" customWidth="1"/>
    <col min="3" max="3" width="16.26953125" customWidth="1"/>
    <col min="4" max="4" width="17.81640625" customWidth="1"/>
    <col min="5" max="5" width="15" customWidth="1"/>
    <col min="6" max="6" width="12.81640625" bestFit="1" customWidth="1"/>
    <col min="7" max="7" width="12.81640625" customWidth="1"/>
    <col min="8" max="8" width="15.26953125" customWidth="1"/>
    <col min="9" max="9" width="17.54296875" customWidth="1"/>
  </cols>
  <sheetData>
    <row r="1" spans="1:23" ht="18.5" thickBot="1" x14ac:dyDescent="0.45">
      <c r="A1" s="147" t="s">
        <v>210</v>
      </c>
      <c r="B1" s="147"/>
      <c r="C1" s="147"/>
      <c r="D1" s="147"/>
      <c r="E1" s="147"/>
      <c r="F1" s="147"/>
      <c r="G1" s="147"/>
      <c r="H1" s="147"/>
    </row>
    <row r="2" spans="1:23" ht="15" thickBot="1" x14ac:dyDescent="0.4">
      <c r="A2" s="82" t="s">
        <v>209</v>
      </c>
      <c r="B2" s="80" t="s">
        <v>146</v>
      </c>
      <c r="C2" s="79"/>
      <c r="D2" s="81"/>
      <c r="E2" s="80" t="s">
        <v>145</v>
      </c>
      <c r="F2" s="79"/>
      <c r="G2" s="79"/>
      <c r="H2" s="78" t="s">
        <v>144</v>
      </c>
    </row>
    <row r="3" spans="1:23" ht="15.5" thickTop="1" thickBot="1" x14ac:dyDescent="0.4">
      <c r="A3" s="77"/>
      <c r="B3" s="76" t="s">
        <v>111</v>
      </c>
      <c r="C3" s="76" t="s">
        <v>143</v>
      </c>
      <c r="D3" s="76" t="s">
        <v>142</v>
      </c>
      <c r="E3" s="76" t="s">
        <v>111</v>
      </c>
      <c r="F3" s="76" t="s">
        <v>143</v>
      </c>
      <c r="G3" s="76" t="s">
        <v>142</v>
      </c>
      <c r="H3" s="76" t="s">
        <v>111</v>
      </c>
      <c r="I3" s="122"/>
    </row>
    <row r="4" spans="1:23" ht="15" thickBot="1" x14ac:dyDescent="0.4">
      <c r="A4" s="146" t="s">
        <v>141</v>
      </c>
      <c r="B4" s="145">
        <f>+SUM(B5:B10)</f>
        <v>0</v>
      </c>
      <c r="C4" s="145">
        <f>+SUM(C5:C10)</f>
        <v>0</v>
      </c>
      <c r="D4" s="145">
        <f>+SUM(D5:D10)</f>
        <v>0</v>
      </c>
      <c r="E4" s="145">
        <f>+SUM(E5:E10)</f>
        <v>511</v>
      </c>
      <c r="F4" s="145">
        <f>+SUM(F5:F10)</f>
        <v>22116.565999999999</v>
      </c>
      <c r="G4" s="145">
        <f>+SUM(G5:G10)</f>
        <v>140627</v>
      </c>
      <c r="H4" s="145">
        <f>+SUM(H5:H9)</f>
        <v>2989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5" thickBot="1" x14ac:dyDescent="0.4">
      <c r="A5" s="55" t="s">
        <v>16</v>
      </c>
      <c r="B5" s="143">
        <v>0</v>
      </c>
      <c r="C5" s="143">
        <v>0</v>
      </c>
      <c r="D5" s="143">
        <v>0</v>
      </c>
      <c r="E5" s="135">
        <v>264</v>
      </c>
      <c r="F5" s="135">
        <v>12058.329</v>
      </c>
      <c r="G5" s="135">
        <v>75674</v>
      </c>
      <c r="H5" s="134">
        <v>1136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5" thickBot="1" x14ac:dyDescent="0.4">
      <c r="A6" s="55" t="s">
        <v>27</v>
      </c>
      <c r="B6" s="141">
        <v>0</v>
      </c>
      <c r="C6" s="141">
        <v>0</v>
      </c>
      <c r="D6" s="141">
        <v>0</v>
      </c>
      <c r="E6" s="137">
        <v>119</v>
      </c>
      <c r="F6" s="137">
        <v>6246.1579999999985</v>
      </c>
      <c r="G6" s="137">
        <v>41028</v>
      </c>
      <c r="H6" s="136">
        <v>735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5" thickBot="1" x14ac:dyDescent="0.4">
      <c r="A7" s="55" t="s">
        <v>21</v>
      </c>
      <c r="B7" s="143">
        <v>0</v>
      </c>
      <c r="C7" s="143">
        <v>0</v>
      </c>
      <c r="D7" s="143">
        <v>0</v>
      </c>
      <c r="E7" s="135">
        <v>11</v>
      </c>
      <c r="F7" s="135">
        <v>172.78899999999999</v>
      </c>
      <c r="G7" s="135">
        <v>1162</v>
      </c>
      <c r="H7" s="134">
        <v>473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5" thickBot="1" x14ac:dyDescent="0.4">
      <c r="A8" s="65" t="s">
        <v>208</v>
      </c>
      <c r="B8" s="141">
        <v>0</v>
      </c>
      <c r="C8" s="141">
        <v>0</v>
      </c>
      <c r="D8" s="141">
        <v>0</v>
      </c>
      <c r="E8" s="137">
        <v>25</v>
      </c>
      <c r="F8" s="137">
        <v>70.677999999999997</v>
      </c>
      <c r="G8" s="137">
        <v>0</v>
      </c>
      <c r="H8" s="144">
        <v>645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5" thickBot="1" x14ac:dyDescent="0.4">
      <c r="A9" s="65" t="s">
        <v>207</v>
      </c>
      <c r="B9" s="143">
        <v>0</v>
      </c>
      <c r="C9" s="143">
        <v>0</v>
      </c>
      <c r="D9" s="143">
        <v>0</v>
      </c>
      <c r="E9" s="135">
        <v>15</v>
      </c>
      <c r="F9" s="135">
        <v>71.83</v>
      </c>
      <c r="G9" s="135">
        <v>195</v>
      </c>
      <c r="H9" s="142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5" thickBot="1" x14ac:dyDescent="0.4">
      <c r="A10" s="65" t="s">
        <v>206</v>
      </c>
      <c r="B10" s="141">
        <v>0</v>
      </c>
      <c r="C10" s="141">
        <v>0</v>
      </c>
      <c r="D10" s="141">
        <v>0</v>
      </c>
      <c r="E10" s="140">
        <v>77</v>
      </c>
      <c r="F10" s="140">
        <v>3496.7819999999988</v>
      </c>
      <c r="G10" s="140">
        <v>22568</v>
      </c>
      <c r="H10" s="139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5" thickBot="1" x14ac:dyDescent="0.4">
      <c r="A11" s="138" t="s">
        <v>135</v>
      </c>
      <c r="B11" s="67">
        <f>+SUM(B12:B26)</f>
        <v>468</v>
      </c>
      <c r="C11" s="67">
        <f>+SUM(C12:C26)</f>
        <v>162364.51900000003</v>
      </c>
      <c r="D11" s="67">
        <f>+SUM(D12:D26)</f>
        <v>524648</v>
      </c>
      <c r="E11" s="67">
        <f>+SUM(E12:E26)</f>
        <v>1998</v>
      </c>
      <c r="F11" s="67">
        <f>+SUM(F12:F26)</f>
        <v>126355.15299999999</v>
      </c>
      <c r="G11" s="67">
        <f>+SUM(G12:G26)</f>
        <v>716266</v>
      </c>
      <c r="H11" s="67">
        <f>+SUM(H12:H26)</f>
        <v>14401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5" thickBot="1" x14ac:dyDescent="0.4">
      <c r="A12" s="55" t="s">
        <v>10</v>
      </c>
      <c r="B12" s="137">
        <v>34</v>
      </c>
      <c r="C12" s="137">
        <v>7224.5989999999993</v>
      </c>
      <c r="D12" s="137">
        <v>26040</v>
      </c>
      <c r="E12" s="137">
        <v>319</v>
      </c>
      <c r="F12" s="137">
        <v>14677.919999999989</v>
      </c>
      <c r="G12" s="137">
        <v>89907</v>
      </c>
      <c r="H12" s="136">
        <v>563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ht="15" thickBot="1" x14ac:dyDescent="0.4">
      <c r="A13" s="55" t="s">
        <v>205</v>
      </c>
      <c r="B13" s="135">
        <v>0</v>
      </c>
      <c r="C13" s="135">
        <v>0</v>
      </c>
      <c r="D13" s="135">
        <v>0</v>
      </c>
      <c r="E13" s="135">
        <v>26</v>
      </c>
      <c r="F13" s="135">
        <v>512.95100000000002</v>
      </c>
      <c r="G13" s="135">
        <v>3500</v>
      </c>
      <c r="H13" s="134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ht="15" thickBot="1" x14ac:dyDescent="0.4">
      <c r="A14" s="55" t="s">
        <v>18</v>
      </c>
      <c r="B14" s="137">
        <v>0</v>
      </c>
      <c r="C14" s="137">
        <v>0</v>
      </c>
      <c r="D14" s="137">
        <v>0</v>
      </c>
      <c r="E14" s="137">
        <v>140</v>
      </c>
      <c r="F14" s="137">
        <v>8369.0700000000033</v>
      </c>
      <c r="G14" s="137">
        <v>51023</v>
      </c>
      <c r="H14" s="136">
        <v>281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ht="15" thickBot="1" x14ac:dyDescent="0.4">
      <c r="A15" s="55" t="s">
        <v>204</v>
      </c>
      <c r="B15" s="135">
        <v>9</v>
      </c>
      <c r="C15" s="135">
        <v>1417.9199999999998</v>
      </c>
      <c r="D15" s="135">
        <v>6630</v>
      </c>
      <c r="E15" s="135">
        <v>85</v>
      </c>
      <c r="F15" s="135">
        <v>5876.0530000000008</v>
      </c>
      <c r="G15" s="135">
        <v>32304</v>
      </c>
      <c r="H15" s="134">
        <v>750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ht="15" thickBot="1" x14ac:dyDescent="0.4">
      <c r="A16" s="55" t="s">
        <v>15</v>
      </c>
      <c r="B16" s="135">
        <v>0</v>
      </c>
      <c r="C16" s="135">
        <v>0</v>
      </c>
      <c r="D16" s="135">
        <v>0</v>
      </c>
      <c r="E16" s="135">
        <v>70</v>
      </c>
      <c r="F16" s="135">
        <v>3937.14</v>
      </c>
      <c r="G16" s="135">
        <v>23151</v>
      </c>
      <c r="H16" s="134">
        <v>286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ht="15" thickBot="1" x14ac:dyDescent="0.4">
      <c r="A17" s="65" t="s">
        <v>25</v>
      </c>
      <c r="B17" s="137">
        <v>73</v>
      </c>
      <c r="C17" s="137">
        <v>21862.49</v>
      </c>
      <c r="D17" s="137">
        <v>74531</v>
      </c>
      <c r="E17" s="137">
        <v>205</v>
      </c>
      <c r="F17" s="137">
        <v>11519.129000000001</v>
      </c>
      <c r="G17" s="137">
        <v>66995</v>
      </c>
      <c r="H17" s="136">
        <v>359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ht="15" thickBot="1" x14ac:dyDescent="0.4">
      <c r="A18" s="44" t="s">
        <v>23</v>
      </c>
      <c r="B18" s="135">
        <v>0</v>
      </c>
      <c r="C18" s="135">
        <v>0</v>
      </c>
      <c r="D18" s="135">
        <v>0</v>
      </c>
      <c r="E18" s="135">
        <v>64</v>
      </c>
      <c r="F18" s="135">
        <v>4165.5969999999998</v>
      </c>
      <c r="G18" s="135">
        <v>24352</v>
      </c>
      <c r="H18" s="134">
        <v>1594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ht="15" thickBot="1" x14ac:dyDescent="0.4">
      <c r="A19" s="55" t="s">
        <v>14</v>
      </c>
      <c r="B19" s="137">
        <v>1</v>
      </c>
      <c r="C19" s="137">
        <v>314.18</v>
      </c>
      <c r="D19" s="137">
        <v>1250</v>
      </c>
      <c r="E19" s="137">
        <v>319</v>
      </c>
      <c r="F19" s="137">
        <v>17381.195000000003</v>
      </c>
      <c r="G19" s="137">
        <v>106796</v>
      </c>
      <c r="H19" s="136">
        <v>1237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ht="15" thickBot="1" x14ac:dyDescent="0.4">
      <c r="A20" s="55" t="s">
        <v>22</v>
      </c>
      <c r="B20" s="135">
        <v>0</v>
      </c>
      <c r="C20" s="135">
        <v>0</v>
      </c>
      <c r="D20" s="135">
        <v>0</v>
      </c>
      <c r="E20" s="135">
        <v>78</v>
      </c>
      <c r="F20" s="135">
        <v>5056.7090000000007</v>
      </c>
      <c r="G20" s="135">
        <v>27597</v>
      </c>
      <c r="H20" s="134">
        <v>802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ht="15" thickBot="1" x14ac:dyDescent="0.4">
      <c r="A21" s="55" t="s">
        <v>28</v>
      </c>
      <c r="B21" s="137">
        <v>254</v>
      </c>
      <c r="C21" s="137">
        <v>90323.390000000029</v>
      </c>
      <c r="D21" s="137">
        <v>266092</v>
      </c>
      <c r="E21" s="137">
        <v>337</v>
      </c>
      <c r="F21" s="137">
        <v>27071.369000000013</v>
      </c>
      <c r="G21" s="137">
        <v>142205</v>
      </c>
      <c r="H21" s="136">
        <v>1457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ht="15" thickBot="1" x14ac:dyDescent="0.4">
      <c r="A22" s="55" t="s">
        <v>203</v>
      </c>
      <c r="B22" s="135">
        <v>1</v>
      </c>
      <c r="C22" s="135">
        <v>154</v>
      </c>
      <c r="D22" s="135">
        <v>836</v>
      </c>
      <c r="E22" s="135">
        <v>23</v>
      </c>
      <c r="F22" s="135">
        <v>2013.31</v>
      </c>
      <c r="G22" s="135">
        <v>10900</v>
      </c>
      <c r="H22" s="134">
        <v>575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ht="15" thickBot="1" x14ac:dyDescent="0.4">
      <c r="A23" s="55" t="s">
        <v>12</v>
      </c>
      <c r="B23" s="137">
        <v>42</v>
      </c>
      <c r="C23" s="137">
        <v>13806.230000000003</v>
      </c>
      <c r="D23" s="137">
        <v>49170</v>
      </c>
      <c r="E23" s="137">
        <v>232</v>
      </c>
      <c r="F23" s="137">
        <v>17597.91</v>
      </c>
      <c r="G23" s="137">
        <v>92623</v>
      </c>
      <c r="H23" s="136">
        <v>245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ht="15" thickBot="1" x14ac:dyDescent="0.4">
      <c r="A24" s="55" t="s">
        <v>202</v>
      </c>
      <c r="B24" s="135">
        <v>20</v>
      </c>
      <c r="C24" s="135">
        <v>6625.02</v>
      </c>
      <c r="D24" s="135">
        <v>19520</v>
      </c>
      <c r="E24" s="135">
        <v>64</v>
      </c>
      <c r="F24" s="135">
        <v>5627.7600000000011</v>
      </c>
      <c r="G24" s="135">
        <v>30207</v>
      </c>
      <c r="H24" s="134">
        <v>1004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5" thickBot="1" x14ac:dyDescent="0.4">
      <c r="A25" s="55" t="s">
        <v>26</v>
      </c>
      <c r="B25" s="133">
        <v>0</v>
      </c>
      <c r="C25" s="133">
        <v>0</v>
      </c>
      <c r="D25" s="133">
        <v>0</v>
      </c>
      <c r="E25" s="133">
        <v>2</v>
      </c>
      <c r="F25" s="133">
        <v>268.61</v>
      </c>
      <c r="G25" s="133">
        <v>1200</v>
      </c>
      <c r="H25" s="132">
        <v>1975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ht="15" thickBot="1" x14ac:dyDescent="0.4">
      <c r="A26" s="55" t="s">
        <v>24</v>
      </c>
      <c r="B26" s="131">
        <v>34</v>
      </c>
      <c r="C26" s="131">
        <v>20636.689999999999</v>
      </c>
      <c r="D26" s="131">
        <v>80579</v>
      </c>
      <c r="E26" s="131">
        <v>34</v>
      </c>
      <c r="F26" s="131">
        <v>2280.4299999999998</v>
      </c>
      <c r="G26" s="131">
        <v>13506</v>
      </c>
      <c r="H26" s="131">
        <v>3273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5" thickBot="1" x14ac:dyDescent="0.4">
      <c r="A27" s="50" t="s">
        <v>0</v>
      </c>
      <c r="B27" s="130">
        <f>+B11+B4</f>
        <v>468</v>
      </c>
      <c r="C27" s="130">
        <f>+C11+C4</f>
        <v>162364.51900000003</v>
      </c>
      <c r="D27" s="130">
        <f>+D11+D4</f>
        <v>524648</v>
      </c>
      <c r="E27" s="130">
        <f>+E11+E4</f>
        <v>2509</v>
      </c>
      <c r="F27" s="130">
        <f>+F11+F4</f>
        <v>148471.71899999998</v>
      </c>
      <c r="G27" s="130">
        <f>+G11+G4</f>
        <v>856893</v>
      </c>
      <c r="H27" s="130">
        <f>+H11+H4</f>
        <v>17390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35">
      <c r="H28" s="1"/>
    </row>
    <row r="29" spans="1:23" ht="18.5" x14ac:dyDescent="0.45">
      <c r="A29" s="20" t="s">
        <v>201</v>
      </c>
      <c r="B29" s="129"/>
      <c r="C29" s="129"/>
      <c r="D29" s="129"/>
      <c r="E29" s="129"/>
      <c r="F29" s="129"/>
      <c r="G29" s="129"/>
      <c r="H29" s="129"/>
    </row>
    <row r="30" spans="1:23" ht="16" thickBot="1" x14ac:dyDescent="0.4">
      <c r="A30" s="116" t="s">
        <v>200</v>
      </c>
      <c r="B30" s="116"/>
    </row>
    <row r="31" spans="1:23" ht="15" thickBot="1" x14ac:dyDescent="0.4">
      <c r="A31" s="123" t="s">
        <v>162</v>
      </c>
      <c r="B31" s="80">
        <v>2021</v>
      </c>
      <c r="C31" s="79"/>
      <c r="D31" s="81"/>
      <c r="E31" s="107">
        <v>2022</v>
      </c>
      <c r="F31" s="106"/>
      <c r="G31" s="106"/>
    </row>
    <row r="32" spans="1:23" ht="15" thickBot="1" x14ac:dyDescent="0.4">
      <c r="A32" s="105" t="s">
        <v>194</v>
      </c>
      <c r="B32" s="97" t="s">
        <v>111</v>
      </c>
      <c r="C32" s="97" t="s">
        <v>110</v>
      </c>
      <c r="D32" s="97" t="s">
        <v>109</v>
      </c>
      <c r="E32" s="97" t="s">
        <v>111</v>
      </c>
      <c r="F32" s="97" t="s">
        <v>110</v>
      </c>
      <c r="G32" s="97" t="s">
        <v>109</v>
      </c>
    </row>
    <row r="33" spans="1:22" ht="15" thickBot="1" x14ac:dyDescent="0.4">
      <c r="A33" s="55" t="s">
        <v>168</v>
      </c>
      <c r="B33" s="128">
        <v>863</v>
      </c>
      <c r="C33" s="111">
        <v>22121.42</v>
      </c>
      <c r="D33" s="111">
        <v>143973</v>
      </c>
      <c r="E33" s="128">
        <v>865</v>
      </c>
      <c r="F33" s="111">
        <v>22745.532999999999</v>
      </c>
      <c r="G33" s="111">
        <v>147280</v>
      </c>
      <c r="K33" s="1"/>
      <c r="L33" s="1"/>
      <c r="N33" s="1"/>
      <c r="O33" s="37"/>
      <c r="P33" s="37"/>
      <c r="Q33" s="37"/>
      <c r="R33" s="37"/>
      <c r="S33" s="37"/>
      <c r="T33" s="37"/>
      <c r="U33" s="37"/>
      <c r="V33" s="37"/>
    </row>
    <row r="34" spans="1:22" ht="15" thickBot="1" x14ac:dyDescent="0.4">
      <c r="A34" s="55" t="s">
        <v>117</v>
      </c>
      <c r="B34" s="127">
        <v>596</v>
      </c>
      <c r="C34" s="113">
        <v>45212.663</v>
      </c>
      <c r="D34" s="113">
        <v>255049</v>
      </c>
      <c r="E34" s="127">
        <v>615</v>
      </c>
      <c r="F34" s="113">
        <v>47296.252</v>
      </c>
      <c r="G34" s="113">
        <v>268266</v>
      </c>
      <c r="K34" s="1"/>
      <c r="L34" s="1"/>
      <c r="N34" s="1"/>
      <c r="O34" s="37"/>
      <c r="P34" s="37"/>
      <c r="Q34" s="37"/>
      <c r="R34" s="37"/>
      <c r="S34" s="37"/>
      <c r="T34" s="37"/>
      <c r="U34" s="37"/>
      <c r="V34" s="37"/>
    </row>
    <row r="35" spans="1:22" ht="15" thickBot="1" x14ac:dyDescent="0.4">
      <c r="A35" s="55" t="s">
        <v>166</v>
      </c>
      <c r="B35" s="128">
        <v>632</v>
      </c>
      <c r="C35" s="111">
        <v>53438.033000000003</v>
      </c>
      <c r="D35" s="111">
        <v>295649</v>
      </c>
      <c r="E35" s="128">
        <v>632</v>
      </c>
      <c r="F35" s="111">
        <v>55132.803</v>
      </c>
      <c r="G35" s="111">
        <v>300193</v>
      </c>
      <c r="K35" s="1"/>
      <c r="L35" s="1"/>
      <c r="N35" s="1"/>
      <c r="O35" s="37"/>
      <c r="P35" s="37"/>
      <c r="Q35" s="37"/>
      <c r="R35" s="37"/>
      <c r="S35" s="37"/>
      <c r="T35" s="37"/>
      <c r="U35" s="37"/>
      <c r="V35" s="37"/>
    </row>
    <row r="36" spans="1:22" ht="15" thickBot="1" x14ac:dyDescent="0.4">
      <c r="A36" s="44" t="s">
        <v>169</v>
      </c>
      <c r="B36" s="127">
        <v>130</v>
      </c>
      <c r="C36" s="113">
        <v>7645.4240000000009</v>
      </c>
      <c r="D36" s="113">
        <v>44893</v>
      </c>
      <c r="E36" s="127">
        <v>123</v>
      </c>
      <c r="F36" s="113">
        <v>7235.0340000000015</v>
      </c>
      <c r="G36" s="113">
        <v>42340</v>
      </c>
      <c r="K36" s="1"/>
      <c r="L36" s="1"/>
      <c r="N36" s="1"/>
      <c r="O36" s="37"/>
      <c r="P36" s="37"/>
      <c r="Q36" s="37"/>
      <c r="R36" s="37"/>
      <c r="S36" s="37"/>
      <c r="T36" s="37"/>
      <c r="U36" s="37"/>
      <c r="V36" s="37"/>
    </row>
    <row r="37" spans="1:22" ht="15" thickBot="1" x14ac:dyDescent="0.4">
      <c r="A37" s="44" t="s">
        <v>167</v>
      </c>
      <c r="B37" s="128">
        <v>138</v>
      </c>
      <c r="C37" s="111">
        <v>9367.07</v>
      </c>
      <c r="D37" s="111">
        <v>54209</v>
      </c>
      <c r="E37" s="128">
        <v>137</v>
      </c>
      <c r="F37" s="111">
        <v>9280.6700000000019</v>
      </c>
      <c r="G37" s="111">
        <v>54279</v>
      </c>
      <c r="K37" s="1"/>
      <c r="L37" s="1"/>
      <c r="N37" s="1"/>
      <c r="O37" s="37"/>
      <c r="P37" s="37"/>
      <c r="Q37" s="37"/>
      <c r="R37" s="37"/>
      <c r="S37" s="37"/>
      <c r="T37" s="37"/>
      <c r="U37" s="37"/>
      <c r="V37" s="37"/>
    </row>
    <row r="38" spans="1:22" ht="15" thickBot="1" x14ac:dyDescent="0.4">
      <c r="A38" s="44" t="s">
        <v>170</v>
      </c>
      <c r="B38" s="127">
        <v>38</v>
      </c>
      <c r="C38" s="113">
        <v>2013.6700000000003</v>
      </c>
      <c r="D38" s="113">
        <v>13115</v>
      </c>
      <c r="E38" s="127">
        <v>34</v>
      </c>
      <c r="F38" s="113">
        <v>1802.5300000000002</v>
      </c>
      <c r="G38" s="113">
        <v>11690</v>
      </c>
      <c r="K38" s="1"/>
      <c r="L38" s="1"/>
      <c r="N38" s="1"/>
      <c r="O38" s="37"/>
      <c r="P38" s="37"/>
      <c r="Q38" s="37"/>
      <c r="R38" s="37"/>
      <c r="S38" s="37"/>
      <c r="T38" s="37"/>
      <c r="U38" s="37"/>
      <c r="V38" s="37"/>
    </row>
    <row r="39" spans="1:22" ht="15" thickBot="1" x14ac:dyDescent="0.4">
      <c r="A39" s="55" t="s">
        <v>164</v>
      </c>
      <c r="B39" s="128">
        <v>57</v>
      </c>
      <c r="C39" s="111">
        <v>2952.1</v>
      </c>
      <c r="D39" s="111">
        <v>17787</v>
      </c>
      <c r="E39" s="128">
        <v>57</v>
      </c>
      <c r="F39" s="111">
        <v>2995.1079999999993</v>
      </c>
      <c r="G39" s="111">
        <v>17937</v>
      </c>
      <c r="K39" s="1"/>
      <c r="L39" s="1"/>
      <c r="N39" s="1"/>
      <c r="O39" s="37"/>
      <c r="P39" s="37"/>
      <c r="Q39" s="37"/>
      <c r="R39" s="37"/>
      <c r="S39" s="37"/>
      <c r="T39" s="37"/>
      <c r="U39" s="37"/>
      <c r="V39" s="37"/>
    </row>
    <row r="40" spans="1:22" ht="15" thickBot="1" x14ac:dyDescent="0.4">
      <c r="A40" s="55" t="s">
        <v>199</v>
      </c>
      <c r="B40" s="127">
        <v>8</v>
      </c>
      <c r="C40" s="113">
        <v>137.41900000000001</v>
      </c>
      <c r="D40" s="113">
        <v>897</v>
      </c>
      <c r="E40" s="127">
        <v>8</v>
      </c>
      <c r="F40" s="113">
        <v>137.41899999999998</v>
      </c>
      <c r="G40" s="113">
        <v>897</v>
      </c>
      <c r="O40" s="37"/>
      <c r="P40" s="37"/>
      <c r="Q40" s="37"/>
      <c r="R40" s="37"/>
      <c r="S40" s="37"/>
      <c r="T40" s="37"/>
      <c r="U40" s="37"/>
      <c r="V40" s="37"/>
    </row>
    <row r="41" spans="1:22" ht="15" thickBot="1" x14ac:dyDescent="0.4">
      <c r="A41" s="44" t="s">
        <v>165</v>
      </c>
      <c r="B41" s="128">
        <v>12</v>
      </c>
      <c r="C41" s="111">
        <v>796.73900000000003</v>
      </c>
      <c r="D41" s="111">
        <v>4557</v>
      </c>
      <c r="E41" s="128">
        <v>12</v>
      </c>
      <c r="F41" s="111">
        <v>796.73900000000003</v>
      </c>
      <c r="G41" s="111">
        <v>4557</v>
      </c>
      <c r="L41" s="1"/>
      <c r="O41" s="37"/>
      <c r="P41" s="37"/>
      <c r="Q41" s="37"/>
      <c r="R41" s="37"/>
      <c r="S41" s="37"/>
      <c r="T41" s="37"/>
      <c r="U41" s="37"/>
      <c r="V41" s="37"/>
    </row>
    <row r="42" spans="1:22" ht="15" thickBot="1" x14ac:dyDescent="0.4">
      <c r="A42" s="55" t="s">
        <v>198</v>
      </c>
      <c r="B42" s="127">
        <v>13</v>
      </c>
      <c r="C42" s="113">
        <v>214.56999999999996</v>
      </c>
      <c r="D42" s="113">
        <v>5407</v>
      </c>
      <c r="E42" s="127">
        <v>13</v>
      </c>
      <c r="F42" s="113">
        <v>214.56999999999996</v>
      </c>
      <c r="G42" s="113">
        <v>5407</v>
      </c>
      <c r="L42" s="1"/>
      <c r="O42" s="37"/>
      <c r="P42" s="37"/>
      <c r="Q42" s="37"/>
      <c r="R42" s="37"/>
      <c r="S42" s="37"/>
      <c r="T42" s="37"/>
      <c r="U42" s="37"/>
      <c r="V42" s="37"/>
    </row>
    <row r="43" spans="1:22" ht="15" thickBot="1" x14ac:dyDescent="0.4">
      <c r="A43" s="44" t="s">
        <v>197</v>
      </c>
      <c r="B43" s="128">
        <v>5</v>
      </c>
      <c r="C43" s="111">
        <v>511.73</v>
      </c>
      <c r="D43" s="111">
        <v>1405</v>
      </c>
      <c r="E43" s="128">
        <v>5</v>
      </c>
      <c r="F43" s="111">
        <v>511.73</v>
      </c>
      <c r="G43" s="111">
        <v>1405</v>
      </c>
      <c r="L43" s="1"/>
      <c r="O43" s="37"/>
      <c r="P43" s="37"/>
      <c r="Q43" s="37"/>
      <c r="R43" s="37"/>
      <c r="S43" s="37"/>
      <c r="T43" s="37"/>
      <c r="U43" s="37"/>
      <c r="V43" s="37"/>
    </row>
    <row r="44" spans="1:22" ht="15" thickBot="1" x14ac:dyDescent="0.4">
      <c r="A44" s="55" t="s">
        <v>196</v>
      </c>
      <c r="B44" s="127">
        <v>6</v>
      </c>
      <c r="C44" s="113">
        <v>221.11</v>
      </c>
      <c r="D44" s="113">
        <v>1810</v>
      </c>
      <c r="E44" s="127">
        <v>8</v>
      </c>
      <c r="F44" s="113">
        <v>323.32</v>
      </c>
      <c r="G44" s="113">
        <v>2642</v>
      </c>
      <c r="L44" s="1"/>
      <c r="O44" s="37"/>
      <c r="P44" s="37"/>
      <c r="Q44" s="37"/>
      <c r="R44" s="37"/>
      <c r="S44" s="37"/>
      <c r="T44" s="37"/>
      <c r="U44" s="37"/>
      <c r="V44" s="37"/>
    </row>
    <row r="45" spans="1:22" ht="15" thickBot="1" x14ac:dyDescent="0.4">
      <c r="A45" s="50" t="s">
        <v>0</v>
      </c>
      <c r="B45" s="126">
        <f>+SUM(B33:B44)</f>
        <v>2498</v>
      </c>
      <c r="C45" s="126">
        <f>+SUM(C33:C44)</f>
        <v>144631.94800000003</v>
      </c>
      <c r="D45" s="126">
        <f>+SUM(D33:D44)</f>
        <v>838751</v>
      </c>
      <c r="E45" s="126">
        <f>+SUM(E33:E44)</f>
        <v>2509</v>
      </c>
      <c r="F45" s="126">
        <f>+SUM(F33:F44)</f>
        <v>148471.70800000004</v>
      </c>
      <c r="G45" s="126">
        <f>+SUM(G33:G44)</f>
        <v>856893</v>
      </c>
      <c r="J45" s="1"/>
      <c r="K45" s="1"/>
      <c r="L45" s="1"/>
      <c r="M45" s="1"/>
      <c r="N45" s="1"/>
      <c r="O45" s="37"/>
      <c r="P45" s="37"/>
      <c r="Q45" s="37"/>
      <c r="R45" s="37"/>
      <c r="S45" s="37"/>
      <c r="T45" s="37"/>
      <c r="U45" s="37"/>
      <c r="V45" s="37"/>
    </row>
    <row r="46" spans="1:22" x14ac:dyDescent="0.35">
      <c r="E46" s="1"/>
      <c r="F46" s="1"/>
      <c r="G46" s="1"/>
    </row>
    <row r="47" spans="1:22" ht="16" thickBot="1" x14ac:dyDescent="0.4">
      <c r="A47" s="125" t="s">
        <v>195</v>
      </c>
      <c r="B47" s="124"/>
      <c r="C47" s="124"/>
      <c r="D47" s="124"/>
    </row>
    <row r="48" spans="1:22" ht="15" thickBot="1" x14ac:dyDescent="0.4">
      <c r="A48" s="123" t="s">
        <v>162</v>
      </c>
      <c r="B48" s="80">
        <v>2021</v>
      </c>
      <c r="C48" s="79"/>
      <c r="D48" s="81"/>
      <c r="E48" s="107">
        <v>2022</v>
      </c>
      <c r="F48" s="106"/>
      <c r="G48" s="106"/>
    </row>
    <row r="49" spans="1:23" ht="15" thickBot="1" x14ac:dyDescent="0.4">
      <c r="A49" s="105" t="s">
        <v>194</v>
      </c>
      <c r="B49" s="97" t="s">
        <v>111</v>
      </c>
      <c r="C49" s="97" t="s">
        <v>110</v>
      </c>
      <c r="D49" s="97" t="s">
        <v>109</v>
      </c>
      <c r="E49" s="97" t="s">
        <v>111</v>
      </c>
      <c r="F49" s="97" t="s">
        <v>110</v>
      </c>
      <c r="G49" s="97" t="s">
        <v>109</v>
      </c>
      <c r="H49" s="122"/>
    </row>
    <row r="50" spans="1:23" ht="15" thickBot="1" x14ac:dyDescent="0.4">
      <c r="A50" s="44" t="s">
        <v>193</v>
      </c>
      <c r="B50" s="118">
        <v>342</v>
      </c>
      <c r="C50" s="118">
        <v>117144.22900000001</v>
      </c>
      <c r="D50" s="118">
        <v>356826</v>
      </c>
      <c r="E50" s="118">
        <v>344</v>
      </c>
      <c r="F50" s="118">
        <v>118611.149</v>
      </c>
      <c r="G50" s="118">
        <v>357634</v>
      </c>
      <c r="H50" s="121"/>
      <c r="K50" s="1"/>
      <c r="L50" s="1"/>
      <c r="M50" s="1"/>
      <c r="N50" s="1"/>
      <c r="O50" s="1"/>
      <c r="Q50" s="37"/>
      <c r="R50" s="37"/>
      <c r="S50" s="37"/>
      <c r="T50" s="37"/>
      <c r="U50" s="37"/>
      <c r="V50" s="37"/>
      <c r="W50" s="37"/>
    </row>
    <row r="51" spans="1:23" ht="16" customHeight="1" thickBot="1" x14ac:dyDescent="0.4">
      <c r="A51" s="55" t="s">
        <v>192</v>
      </c>
      <c r="B51" s="119">
        <v>72</v>
      </c>
      <c r="C51" s="119">
        <v>14323.220000000001</v>
      </c>
      <c r="D51" s="119">
        <v>56870</v>
      </c>
      <c r="E51" s="119">
        <v>72</v>
      </c>
      <c r="F51" s="119">
        <v>14191.3</v>
      </c>
      <c r="G51" s="119">
        <v>56598</v>
      </c>
      <c r="K51" s="1"/>
      <c r="L51" s="1"/>
      <c r="M51" s="1"/>
      <c r="N51" s="1"/>
      <c r="O51" s="1"/>
      <c r="Q51" s="37"/>
      <c r="R51" s="37"/>
      <c r="S51" s="37"/>
      <c r="T51" s="37"/>
      <c r="U51" s="37"/>
      <c r="V51" s="37"/>
      <c r="W51" s="37"/>
    </row>
    <row r="52" spans="1:23" ht="15.75" customHeight="1" thickBot="1" x14ac:dyDescent="0.4">
      <c r="A52" s="55" t="s">
        <v>191</v>
      </c>
      <c r="B52" s="118">
        <v>24</v>
      </c>
      <c r="C52" s="118">
        <v>19319.680000000008</v>
      </c>
      <c r="D52" s="118">
        <v>74143</v>
      </c>
      <c r="E52" s="118">
        <v>25</v>
      </c>
      <c r="F52" s="118">
        <v>19680.38</v>
      </c>
      <c r="G52" s="118">
        <v>74611</v>
      </c>
      <c r="K52" s="1"/>
      <c r="L52" s="1"/>
      <c r="M52" s="1"/>
      <c r="N52" s="1"/>
      <c r="O52" s="1"/>
      <c r="Q52" s="37"/>
      <c r="R52" s="37"/>
      <c r="S52" s="37"/>
      <c r="T52" s="37"/>
      <c r="U52" s="37"/>
      <c r="V52" s="37"/>
      <c r="W52" s="37"/>
    </row>
    <row r="53" spans="1:23" ht="15" thickBot="1" x14ac:dyDescent="0.4">
      <c r="A53" s="44" t="s">
        <v>190</v>
      </c>
      <c r="B53" s="119">
        <v>3</v>
      </c>
      <c r="C53" s="119">
        <v>628.77</v>
      </c>
      <c r="D53" s="119">
        <v>2980</v>
      </c>
      <c r="E53" s="119">
        <v>3</v>
      </c>
      <c r="F53" s="119">
        <v>628.77</v>
      </c>
      <c r="G53" s="119">
        <v>2980</v>
      </c>
      <c r="L53" s="1"/>
      <c r="M53" s="1"/>
      <c r="O53" s="1"/>
      <c r="Q53" s="37"/>
      <c r="R53" s="37"/>
      <c r="S53" s="37"/>
      <c r="T53" s="37"/>
      <c r="U53" s="37"/>
      <c r="V53" s="37"/>
      <c r="W53" s="37"/>
    </row>
    <row r="54" spans="1:23" ht="15.75" customHeight="1" thickBot="1" x14ac:dyDescent="0.4">
      <c r="A54" s="55" t="s">
        <v>189</v>
      </c>
      <c r="B54" s="118">
        <v>5</v>
      </c>
      <c r="C54" s="118">
        <v>589.19000000000005</v>
      </c>
      <c r="D54" s="118">
        <v>2335</v>
      </c>
      <c r="E54" s="118">
        <v>5</v>
      </c>
      <c r="F54" s="118">
        <v>589.19000000000005</v>
      </c>
      <c r="G54" s="118">
        <v>2335</v>
      </c>
      <c r="L54" s="1"/>
      <c r="M54" s="1"/>
      <c r="O54" s="1"/>
      <c r="Q54" s="37"/>
      <c r="R54" s="37"/>
      <c r="S54" s="37"/>
      <c r="T54" s="37"/>
      <c r="U54" s="37"/>
      <c r="V54" s="37"/>
      <c r="W54" s="37"/>
    </row>
    <row r="55" spans="1:23" ht="15" thickBot="1" x14ac:dyDescent="0.4">
      <c r="A55" s="55" t="s">
        <v>166</v>
      </c>
      <c r="B55" s="119">
        <v>1</v>
      </c>
      <c r="C55" s="119">
        <v>247.7</v>
      </c>
      <c r="D55" s="119">
        <v>720</v>
      </c>
      <c r="E55" s="119">
        <v>1</v>
      </c>
      <c r="F55" s="119">
        <v>247.7</v>
      </c>
      <c r="G55" s="119">
        <v>720</v>
      </c>
      <c r="Q55" s="37"/>
      <c r="R55" s="37"/>
      <c r="S55" s="37"/>
      <c r="T55" s="37"/>
      <c r="U55" s="37"/>
      <c r="V55" s="37"/>
      <c r="W55" s="37"/>
    </row>
    <row r="56" spans="1:23" ht="15" thickBot="1" x14ac:dyDescent="0.4">
      <c r="A56" s="55" t="s">
        <v>188</v>
      </c>
      <c r="B56" s="120">
        <v>2</v>
      </c>
      <c r="C56" s="120">
        <v>1047</v>
      </c>
      <c r="D56" s="120">
        <v>3632</v>
      </c>
      <c r="E56" s="120">
        <v>2</v>
      </c>
      <c r="F56" s="120">
        <v>1047</v>
      </c>
      <c r="G56" s="120">
        <v>3632</v>
      </c>
      <c r="K56" s="1"/>
      <c r="L56" s="1"/>
      <c r="M56" s="1"/>
      <c r="N56" s="1"/>
      <c r="O56" s="1"/>
      <c r="Q56" s="37"/>
      <c r="R56" s="37"/>
      <c r="S56" s="37"/>
      <c r="T56" s="37"/>
      <c r="U56" s="37"/>
      <c r="V56" s="37"/>
      <c r="W56" s="37"/>
    </row>
    <row r="57" spans="1:23" ht="15" thickBot="1" x14ac:dyDescent="0.4">
      <c r="A57" s="55" t="s">
        <v>187</v>
      </c>
      <c r="B57" s="119">
        <v>2</v>
      </c>
      <c r="C57" s="119">
        <v>491.09</v>
      </c>
      <c r="D57" s="119">
        <v>2866</v>
      </c>
      <c r="E57" s="119">
        <v>2</v>
      </c>
      <c r="F57" s="119">
        <v>491.09</v>
      </c>
      <c r="G57" s="119">
        <v>2866</v>
      </c>
      <c r="L57" s="1"/>
      <c r="M57" s="1"/>
      <c r="O57" s="1"/>
      <c r="Q57" s="37"/>
      <c r="R57" s="37"/>
      <c r="S57" s="37"/>
      <c r="T57" s="37"/>
      <c r="U57" s="37"/>
      <c r="V57" s="37"/>
      <c r="W57" s="37"/>
    </row>
    <row r="58" spans="1:23" ht="15" thickBot="1" x14ac:dyDescent="0.4">
      <c r="A58" s="55" t="s">
        <v>186</v>
      </c>
      <c r="B58" s="120">
        <v>2</v>
      </c>
      <c r="C58" s="120">
        <v>962.81</v>
      </c>
      <c r="D58" s="120">
        <v>2850</v>
      </c>
      <c r="E58" s="120">
        <v>2</v>
      </c>
      <c r="F58" s="120">
        <v>962.81</v>
      </c>
      <c r="G58" s="120">
        <v>2850</v>
      </c>
      <c r="L58" s="1"/>
      <c r="M58" s="1"/>
      <c r="O58" s="1"/>
      <c r="Q58" s="37"/>
      <c r="R58" s="37"/>
      <c r="S58" s="37"/>
      <c r="T58" s="37"/>
      <c r="U58" s="37"/>
      <c r="V58" s="37"/>
      <c r="W58" s="37"/>
    </row>
    <row r="59" spans="1:23" ht="16" customHeight="1" thickBot="1" x14ac:dyDescent="0.4">
      <c r="A59" s="55" t="s">
        <v>185</v>
      </c>
      <c r="B59" s="119">
        <v>1</v>
      </c>
      <c r="C59" s="119">
        <v>676.59</v>
      </c>
      <c r="D59" s="119">
        <v>1000</v>
      </c>
      <c r="E59" s="119">
        <v>1</v>
      </c>
      <c r="F59" s="119">
        <v>676.59</v>
      </c>
      <c r="G59" s="119">
        <v>1000</v>
      </c>
      <c r="L59" s="1"/>
      <c r="M59" s="1"/>
      <c r="O59" s="1"/>
      <c r="Q59" s="37"/>
      <c r="R59" s="37"/>
      <c r="S59" s="37"/>
      <c r="T59" s="37"/>
      <c r="U59" s="37"/>
      <c r="V59" s="37"/>
      <c r="W59" s="37"/>
    </row>
    <row r="60" spans="1:23" ht="15" thickBot="1" x14ac:dyDescent="0.4">
      <c r="A60" s="55" t="s">
        <v>184</v>
      </c>
      <c r="B60" s="118">
        <v>1</v>
      </c>
      <c r="C60" s="118">
        <v>637</v>
      </c>
      <c r="D60" s="118">
        <v>1698</v>
      </c>
      <c r="E60" s="118">
        <v>1</v>
      </c>
      <c r="F60" s="118">
        <v>637</v>
      </c>
      <c r="G60" s="118">
        <v>1698</v>
      </c>
      <c r="L60" s="1"/>
      <c r="M60" s="1"/>
      <c r="O60" s="1"/>
      <c r="Q60" s="37"/>
      <c r="R60" s="37"/>
      <c r="S60" s="37"/>
      <c r="T60" s="37"/>
      <c r="U60" s="37"/>
      <c r="V60" s="37"/>
      <c r="W60" s="37"/>
    </row>
    <row r="61" spans="1:23" ht="15" thickBot="1" x14ac:dyDescent="0.4">
      <c r="A61" s="55" t="s">
        <v>183</v>
      </c>
      <c r="B61" s="119">
        <v>1</v>
      </c>
      <c r="C61" s="119">
        <v>401.38</v>
      </c>
      <c r="D61" s="119">
        <v>2468</v>
      </c>
      <c r="E61" s="119">
        <v>1</v>
      </c>
      <c r="F61" s="119">
        <v>401.38</v>
      </c>
      <c r="G61" s="119">
        <v>2468</v>
      </c>
      <c r="L61" s="1"/>
      <c r="M61" s="1"/>
      <c r="O61" s="1"/>
      <c r="Q61" s="37"/>
      <c r="R61" s="37"/>
      <c r="S61" s="37"/>
      <c r="T61" s="37"/>
      <c r="U61" s="37"/>
      <c r="V61" s="37"/>
      <c r="W61" s="37"/>
    </row>
    <row r="62" spans="1:23" ht="15" thickBot="1" x14ac:dyDescent="0.4">
      <c r="A62" s="55" t="s">
        <v>117</v>
      </c>
      <c r="B62" s="118">
        <v>3</v>
      </c>
      <c r="C62" s="118">
        <v>724.31999999999994</v>
      </c>
      <c r="D62" s="118">
        <v>2280</v>
      </c>
      <c r="E62" s="118">
        <v>3</v>
      </c>
      <c r="F62" s="118">
        <v>724.31999999999994</v>
      </c>
      <c r="G62" s="118">
        <v>2280</v>
      </c>
      <c r="L62" s="1"/>
      <c r="M62" s="1"/>
      <c r="O62" s="1"/>
      <c r="Q62" s="37"/>
      <c r="R62" s="37"/>
      <c r="S62" s="37"/>
      <c r="T62" s="37"/>
      <c r="U62" s="37"/>
      <c r="V62" s="37"/>
      <c r="W62" s="37"/>
    </row>
    <row r="63" spans="1:23" ht="15" thickBot="1" x14ac:dyDescent="0.4">
      <c r="A63" s="55" t="s">
        <v>170</v>
      </c>
      <c r="B63" s="119">
        <v>1</v>
      </c>
      <c r="C63" s="119">
        <v>168.04</v>
      </c>
      <c r="D63" s="119">
        <v>940</v>
      </c>
      <c r="E63" s="119">
        <v>1</v>
      </c>
      <c r="F63" s="119">
        <v>168.04</v>
      </c>
      <c r="G63" s="119">
        <v>940</v>
      </c>
      <c r="Q63" s="37"/>
      <c r="R63" s="37"/>
      <c r="S63" s="37"/>
      <c r="T63" s="37"/>
      <c r="U63" s="37"/>
      <c r="V63" s="37"/>
      <c r="W63" s="37"/>
    </row>
    <row r="64" spans="1:23" ht="16" customHeight="1" thickBot="1" x14ac:dyDescent="0.4">
      <c r="A64" s="55" t="s">
        <v>182</v>
      </c>
      <c r="B64" s="118">
        <v>1</v>
      </c>
      <c r="C64" s="118">
        <v>666</v>
      </c>
      <c r="D64" s="118">
        <v>2180</v>
      </c>
      <c r="E64" s="118">
        <v>1</v>
      </c>
      <c r="F64" s="118">
        <v>666</v>
      </c>
      <c r="G64" s="118">
        <v>2180</v>
      </c>
      <c r="L64" s="1"/>
      <c r="O64" s="1"/>
      <c r="Q64" s="37"/>
      <c r="R64" s="37"/>
      <c r="S64" s="37"/>
      <c r="T64" s="37"/>
      <c r="U64" s="37"/>
      <c r="V64" s="37"/>
      <c r="W64" s="37"/>
    </row>
    <row r="65" spans="1:23" ht="16" customHeight="1" thickBot="1" x14ac:dyDescent="0.4">
      <c r="A65" s="55" t="s">
        <v>181</v>
      </c>
      <c r="B65" s="119">
        <v>1</v>
      </c>
      <c r="C65" s="119">
        <v>149.1</v>
      </c>
      <c r="D65" s="119">
        <v>740</v>
      </c>
      <c r="E65" s="119">
        <v>1</v>
      </c>
      <c r="F65" s="119">
        <v>149.1</v>
      </c>
      <c r="G65" s="119">
        <v>740</v>
      </c>
      <c r="Q65" s="37"/>
      <c r="R65" s="37"/>
      <c r="S65" s="37"/>
      <c r="T65" s="37"/>
      <c r="U65" s="37"/>
      <c r="V65" s="37"/>
      <c r="W65" s="37"/>
    </row>
    <row r="66" spans="1:23" ht="15" thickBot="1" x14ac:dyDescent="0.4">
      <c r="A66" s="44" t="s">
        <v>180</v>
      </c>
      <c r="B66" s="118">
        <v>2</v>
      </c>
      <c r="C66" s="118">
        <v>1268</v>
      </c>
      <c r="D66" s="118">
        <v>7076</v>
      </c>
      <c r="E66" s="118">
        <v>2</v>
      </c>
      <c r="F66" s="118">
        <v>1268</v>
      </c>
      <c r="G66" s="118">
        <v>7076</v>
      </c>
      <c r="K66" s="1"/>
      <c r="L66" s="1"/>
      <c r="M66" s="1"/>
      <c r="N66" s="1"/>
      <c r="O66" s="1"/>
      <c r="Q66" s="37"/>
      <c r="R66" s="37"/>
      <c r="S66" s="37"/>
      <c r="T66" s="37"/>
      <c r="U66" s="37"/>
      <c r="V66" s="37"/>
      <c r="W66" s="37"/>
    </row>
    <row r="67" spans="1:23" ht="15" thickBot="1" x14ac:dyDescent="0.4">
      <c r="A67" s="44" t="s">
        <v>173</v>
      </c>
      <c r="B67" s="118">
        <v>1</v>
      </c>
      <c r="C67" s="118">
        <v>1224.7</v>
      </c>
      <c r="D67" s="118">
        <v>2040</v>
      </c>
      <c r="E67" s="118">
        <v>1</v>
      </c>
      <c r="F67" s="118">
        <v>1224.7</v>
      </c>
      <c r="G67" s="118">
        <v>2040</v>
      </c>
      <c r="K67" s="1"/>
      <c r="L67" s="1"/>
      <c r="M67" s="1"/>
      <c r="N67" s="1"/>
      <c r="O67" s="1"/>
      <c r="Q67" s="37"/>
      <c r="R67" s="37"/>
      <c r="S67" s="37"/>
      <c r="T67" s="37"/>
      <c r="U67" s="37"/>
      <c r="V67" s="37"/>
      <c r="W67" s="37"/>
    </row>
    <row r="68" spans="1:23" ht="15" thickBot="1" x14ac:dyDescent="0.4">
      <c r="A68" s="40" t="s">
        <v>0</v>
      </c>
      <c r="B68" s="117">
        <f>+SUM(B49:B67)</f>
        <v>465</v>
      </c>
      <c r="C68" s="117">
        <f>+SUM(C49:C67)</f>
        <v>160668.81900000005</v>
      </c>
      <c r="D68" s="117">
        <f>+SUM(D49:D67)</f>
        <v>523644</v>
      </c>
      <c r="E68" s="117">
        <f>+SUM(E49:E67)</f>
        <v>468</v>
      </c>
      <c r="F68" s="117">
        <f>+SUM(F49:F67)</f>
        <v>162364.51900000003</v>
      </c>
      <c r="G68" s="117">
        <f>+SUM(G49:G67)</f>
        <v>524648</v>
      </c>
      <c r="K68" s="1"/>
      <c r="L68" s="1"/>
      <c r="M68" s="1"/>
      <c r="N68" s="1"/>
      <c r="O68" s="1"/>
      <c r="Q68" s="37"/>
      <c r="R68" s="37"/>
      <c r="S68" s="37"/>
      <c r="T68" s="37"/>
      <c r="U68" s="37"/>
      <c r="V68" s="37"/>
      <c r="W68" s="37"/>
    </row>
    <row r="69" spans="1:23" ht="15.5" x14ac:dyDescent="0.35">
      <c r="A69" s="38"/>
      <c r="E69" s="1"/>
      <c r="F69" s="1"/>
      <c r="G69" s="1"/>
    </row>
    <row r="70" spans="1:23" ht="15.5" x14ac:dyDescent="0.35">
      <c r="A70" s="38"/>
      <c r="B70" s="1"/>
      <c r="C70" s="1"/>
      <c r="D70" s="1"/>
    </row>
    <row r="71" spans="1:23" ht="18.5" x14ac:dyDescent="0.45">
      <c r="A71" s="20" t="s">
        <v>179</v>
      </c>
      <c r="B71" s="20"/>
      <c r="C71" s="20"/>
      <c r="D71" s="20"/>
      <c r="E71" s="20"/>
      <c r="F71" s="20"/>
      <c r="G71" s="20"/>
      <c r="H71" s="20"/>
    </row>
    <row r="72" spans="1:23" ht="16" thickBot="1" x14ac:dyDescent="0.4">
      <c r="A72" s="109" t="s">
        <v>178</v>
      </c>
    </row>
    <row r="73" spans="1:23" ht="16" thickBot="1" x14ac:dyDescent="0.4">
      <c r="A73" s="108" t="s">
        <v>162</v>
      </c>
      <c r="B73" s="80">
        <v>2021</v>
      </c>
      <c r="C73" s="79"/>
      <c r="D73" s="81"/>
      <c r="E73" s="107">
        <v>2022</v>
      </c>
      <c r="F73" s="106"/>
      <c r="G73" s="106"/>
    </row>
    <row r="74" spans="1:23" ht="15" thickBot="1" x14ac:dyDescent="0.4">
      <c r="A74" s="115" t="s">
        <v>112</v>
      </c>
      <c r="B74" s="76" t="s">
        <v>111</v>
      </c>
      <c r="C74" s="76" t="s">
        <v>110</v>
      </c>
      <c r="D74" s="76" t="s">
        <v>109</v>
      </c>
      <c r="E74" s="76" t="s">
        <v>111</v>
      </c>
      <c r="F74" s="76" t="s">
        <v>110</v>
      </c>
      <c r="G74" s="76" t="s">
        <v>109</v>
      </c>
    </row>
    <row r="75" spans="1:23" ht="15" thickBot="1" x14ac:dyDescent="0.4">
      <c r="A75" s="55" t="s">
        <v>117</v>
      </c>
      <c r="B75" s="111">
        <v>17</v>
      </c>
      <c r="C75" s="111">
        <v>1722.9099999999999</v>
      </c>
      <c r="D75" s="111">
        <v>9150</v>
      </c>
      <c r="E75" s="111">
        <v>20</v>
      </c>
      <c r="F75" s="111">
        <v>2058.56</v>
      </c>
      <c r="G75" s="111">
        <v>10700</v>
      </c>
      <c r="K75" s="1"/>
      <c r="L75" s="1"/>
      <c r="M75" s="1"/>
      <c r="N75" s="1"/>
      <c r="O75" s="1"/>
      <c r="Q75" s="37"/>
      <c r="R75" s="37"/>
      <c r="S75" s="37"/>
      <c r="T75" s="37"/>
      <c r="U75" s="37"/>
      <c r="V75" s="37"/>
      <c r="W75" s="37"/>
    </row>
    <row r="76" spans="1:23" ht="15" thickBot="1" x14ac:dyDescent="0.4">
      <c r="A76" s="55" t="s">
        <v>168</v>
      </c>
      <c r="B76" s="113">
        <v>12</v>
      </c>
      <c r="C76" s="113">
        <v>817.20999999999992</v>
      </c>
      <c r="D76" s="113">
        <v>4855</v>
      </c>
      <c r="E76" s="113">
        <v>13</v>
      </c>
      <c r="F76" s="113">
        <v>780.72</v>
      </c>
      <c r="G76" s="113">
        <v>5250</v>
      </c>
      <c r="L76" s="1"/>
      <c r="M76" s="1"/>
      <c r="O76" s="1"/>
      <c r="Q76" s="37"/>
      <c r="R76" s="37"/>
      <c r="S76" s="37"/>
      <c r="T76" s="37"/>
      <c r="U76" s="37"/>
      <c r="V76" s="37"/>
      <c r="W76" s="37"/>
    </row>
    <row r="77" spans="1:23" ht="15" thickBot="1" x14ac:dyDescent="0.4">
      <c r="A77" s="55" t="s">
        <v>167</v>
      </c>
      <c r="B77" s="111">
        <v>2</v>
      </c>
      <c r="C77" s="111">
        <v>195.62</v>
      </c>
      <c r="D77" s="111">
        <v>1200</v>
      </c>
      <c r="E77" s="111">
        <v>0</v>
      </c>
      <c r="F77" s="111">
        <v>0</v>
      </c>
      <c r="G77" s="111">
        <v>0</v>
      </c>
      <c r="L77" s="1"/>
      <c r="M77" s="1"/>
      <c r="Q77" s="37"/>
      <c r="R77" s="37"/>
      <c r="S77" s="37"/>
      <c r="T77" s="37"/>
      <c r="U77" s="37"/>
      <c r="V77" s="37"/>
      <c r="W77" s="37"/>
    </row>
    <row r="78" spans="1:23" ht="15" thickBot="1" x14ac:dyDescent="0.4">
      <c r="A78" s="55" t="s">
        <v>166</v>
      </c>
      <c r="B78" s="113">
        <v>25</v>
      </c>
      <c r="C78" s="113">
        <v>3045.3699999999994</v>
      </c>
      <c r="D78" s="113">
        <v>14340</v>
      </c>
      <c r="E78" s="113">
        <v>24</v>
      </c>
      <c r="F78" s="113">
        <v>2905.1599999999994</v>
      </c>
      <c r="G78" s="113">
        <v>14000</v>
      </c>
      <c r="K78" s="1"/>
      <c r="L78" s="1"/>
      <c r="M78" s="1"/>
      <c r="N78" s="1"/>
      <c r="O78" s="1"/>
      <c r="Q78" s="37"/>
      <c r="R78" s="37"/>
      <c r="S78" s="37"/>
      <c r="T78" s="37"/>
      <c r="U78" s="37"/>
      <c r="V78" s="37"/>
      <c r="W78" s="37"/>
    </row>
    <row r="79" spans="1:23" ht="15" thickBot="1" x14ac:dyDescent="0.4">
      <c r="A79" s="55" t="s">
        <v>164</v>
      </c>
      <c r="B79" s="111">
        <v>1</v>
      </c>
      <c r="C79" s="111">
        <v>104.35</v>
      </c>
      <c r="D79" s="111">
        <v>720</v>
      </c>
      <c r="E79" s="111">
        <v>1</v>
      </c>
      <c r="F79" s="111">
        <v>100.2</v>
      </c>
      <c r="G79" s="111">
        <v>700</v>
      </c>
      <c r="Q79" s="37"/>
      <c r="R79" s="37"/>
      <c r="S79" s="37"/>
      <c r="T79" s="37"/>
      <c r="U79" s="37"/>
      <c r="V79" s="37"/>
      <c r="W79" s="37"/>
    </row>
    <row r="80" spans="1:23" ht="15" thickBot="1" x14ac:dyDescent="0.4">
      <c r="A80" s="55" t="s">
        <v>177</v>
      </c>
      <c r="B80" s="111">
        <v>0</v>
      </c>
      <c r="C80" s="111">
        <v>0</v>
      </c>
      <c r="D80" s="111">
        <v>0</v>
      </c>
      <c r="E80" s="111">
        <v>2</v>
      </c>
      <c r="F80" s="111">
        <v>102.21</v>
      </c>
      <c r="G80" s="111">
        <v>832</v>
      </c>
      <c r="Q80" s="37"/>
      <c r="R80" s="37"/>
      <c r="S80" s="37"/>
      <c r="T80" s="37"/>
      <c r="U80" s="37"/>
      <c r="V80" s="37"/>
      <c r="W80" s="37"/>
    </row>
    <row r="81" spans="1:23" ht="16" customHeight="1" thickBot="1" x14ac:dyDescent="0.4">
      <c r="A81" s="55" t="s">
        <v>176</v>
      </c>
      <c r="B81" s="111">
        <v>1</v>
      </c>
      <c r="C81" s="111">
        <v>40.58</v>
      </c>
      <c r="D81" s="111">
        <v>400</v>
      </c>
      <c r="E81" s="111">
        <v>0</v>
      </c>
      <c r="F81" s="111">
        <v>0</v>
      </c>
      <c r="G81" s="111">
        <v>0</v>
      </c>
      <c r="Q81" s="37"/>
      <c r="R81" s="37"/>
      <c r="S81" s="37"/>
      <c r="T81" s="37"/>
      <c r="U81" s="37"/>
      <c r="V81" s="37"/>
      <c r="W81" s="37"/>
    </row>
    <row r="82" spans="1:23" ht="15" thickBot="1" x14ac:dyDescent="0.4">
      <c r="A82" s="50" t="s">
        <v>0</v>
      </c>
      <c r="B82" s="117">
        <f>+SUM(B75:B81)</f>
        <v>58</v>
      </c>
      <c r="C82" s="117">
        <f>+SUM(C75:C81)</f>
        <v>5926.0399999999991</v>
      </c>
      <c r="D82" s="117">
        <f>+SUM(D75:D81)</f>
        <v>30665</v>
      </c>
      <c r="E82" s="117">
        <f>+SUM(E75:E81)</f>
        <v>60</v>
      </c>
      <c r="F82" s="117">
        <f>+SUM(F75:F81)</f>
        <v>5946.8499999999985</v>
      </c>
      <c r="G82" s="117">
        <f>+SUM(G75:G81)</f>
        <v>31482</v>
      </c>
      <c r="K82" s="1"/>
      <c r="L82" s="1"/>
      <c r="M82" s="1"/>
      <c r="N82" s="1"/>
      <c r="O82" s="1"/>
      <c r="Q82" s="37"/>
      <c r="R82" s="37"/>
      <c r="S82" s="37"/>
      <c r="T82" s="37"/>
      <c r="U82" s="37"/>
      <c r="V82" s="37"/>
      <c r="W82" s="37"/>
    </row>
    <row r="83" spans="1:23" ht="15.5" x14ac:dyDescent="0.35">
      <c r="A83" s="38"/>
    </row>
    <row r="84" spans="1:23" ht="16" thickBot="1" x14ac:dyDescent="0.4">
      <c r="A84" s="116" t="s">
        <v>175</v>
      </c>
      <c r="B84" s="116"/>
    </row>
    <row r="85" spans="1:23" ht="16" thickBot="1" x14ac:dyDescent="0.4">
      <c r="A85" s="108" t="s">
        <v>162</v>
      </c>
      <c r="B85" s="80">
        <v>2021</v>
      </c>
      <c r="C85" s="79"/>
      <c r="D85" s="81"/>
      <c r="E85" s="107">
        <v>2022</v>
      </c>
      <c r="F85" s="106"/>
      <c r="G85" s="106"/>
    </row>
    <row r="86" spans="1:23" ht="15" thickBot="1" x14ac:dyDescent="0.4">
      <c r="A86" s="115" t="s">
        <v>112</v>
      </c>
      <c r="B86" s="114" t="s">
        <v>111</v>
      </c>
      <c r="C86" s="114" t="s">
        <v>110</v>
      </c>
      <c r="D86" s="114" t="s">
        <v>109</v>
      </c>
      <c r="E86" s="114" t="s">
        <v>111</v>
      </c>
      <c r="F86" s="114" t="s">
        <v>110</v>
      </c>
      <c r="G86" s="76" t="s">
        <v>109</v>
      </c>
    </row>
    <row r="87" spans="1:23" ht="15" thickBot="1" x14ac:dyDescent="0.4">
      <c r="A87" s="44" t="s">
        <v>159</v>
      </c>
      <c r="B87" s="111">
        <v>4</v>
      </c>
      <c r="C87" s="111">
        <v>1080.0500000000002</v>
      </c>
      <c r="D87" s="111">
        <v>2996</v>
      </c>
      <c r="E87" s="111">
        <v>16</v>
      </c>
      <c r="F87" s="111">
        <v>5798.5999999999995</v>
      </c>
      <c r="G87" s="111">
        <v>15404</v>
      </c>
      <c r="K87" s="1"/>
      <c r="L87" s="1"/>
      <c r="M87" s="1"/>
      <c r="N87" s="1"/>
      <c r="O87" s="1"/>
      <c r="Q87" s="37"/>
      <c r="R87" s="37"/>
      <c r="S87" s="37"/>
      <c r="T87" s="37"/>
      <c r="U87" s="37"/>
      <c r="V87" s="37"/>
      <c r="W87" s="37"/>
    </row>
    <row r="88" spans="1:23" ht="15.75" customHeight="1" thickBot="1" x14ac:dyDescent="0.4">
      <c r="A88" s="55" t="s">
        <v>174</v>
      </c>
      <c r="B88" s="113">
        <v>2</v>
      </c>
      <c r="C88" s="113">
        <v>1427.89</v>
      </c>
      <c r="D88" s="113">
        <v>7135</v>
      </c>
      <c r="E88" s="113">
        <v>0</v>
      </c>
      <c r="F88" s="113">
        <v>0</v>
      </c>
      <c r="G88" s="113">
        <v>0</v>
      </c>
      <c r="K88" s="1"/>
      <c r="L88" s="1"/>
      <c r="M88" s="1"/>
      <c r="Q88" s="37"/>
      <c r="R88" s="37"/>
      <c r="S88" s="37"/>
      <c r="T88" s="37"/>
      <c r="U88" s="37"/>
      <c r="V88" s="37"/>
      <c r="W88" s="37"/>
    </row>
    <row r="89" spans="1:23" ht="16" customHeight="1" thickBot="1" x14ac:dyDescent="0.4">
      <c r="A89" s="55" t="s">
        <v>160</v>
      </c>
      <c r="B89" s="111">
        <v>1</v>
      </c>
      <c r="C89" s="111">
        <v>248.98</v>
      </c>
      <c r="D89" s="111">
        <v>895</v>
      </c>
      <c r="E89" s="111">
        <v>1</v>
      </c>
      <c r="F89" s="111">
        <v>283.91000000000003</v>
      </c>
      <c r="G89" s="111">
        <v>878</v>
      </c>
      <c r="M89" s="1"/>
      <c r="Q89" s="37"/>
      <c r="R89" s="37"/>
      <c r="S89" s="37"/>
      <c r="T89" s="37"/>
      <c r="U89" s="37"/>
      <c r="V89" s="37"/>
      <c r="W89" s="37"/>
    </row>
    <row r="90" spans="1:23" ht="15" thickBot="1" x14ac:dyDescent="0.4">
      <c r="A90" s="55" t="s">
        <v>173</v>
      </c>
      <c r="B90" s="111">
        <v>1</v>
      </c>
      <c r="C90" s="111">
        <v>1224.7</v>
      </c>
      <c r="D90" s="111">
        <v>2040</v>
      </c>
      <c r="E90" s="111">
        <v>0</v>
      </c>
      <c r="F90" s="111">
        <v>0</v>
      </c>
      <c r="G90" s="111">
        <v>0</v>
      </c>
      <c r="K90" s="1"/>
      <c r="L90" s="1"/>
      <c r="M90" s="1"/>
      <c r="Q90" s="37"/>
      <c r="R90" s="37"/>
      <c r="S90" s="37"/>
      <c r="T90" s="37"/>
      <c r="U90" s="37"/>
      <c r="V90" s="37"/>
      <c r="W90" s="37"/>
    </row>
    <row r="91" spans="1:23" ht="15" thickBot="1" x14ac:dyDescent="0.4">
      <c r="A91" s="50" t="s">
        <v>0</v>
      </c>
      <c r="B91" s="112">
        <f>SUM(B87:B90)</f>
        <v>8</v>
      </c>
      <c r="C91" s="112">
        <f>SUM(C87:C90)</f>
        <v>3981.6200000000008</v>
      </c>
      <c r="D91" s="112">
        <f>SUM(D87:D90)</f>
        <v>13066</v>
      </c>
      <c r="E91" s="112">
        <f>SUM(E87:E90)</f>
        <v>17</v>
      </c>
      <c r="F91" s="112">
        <f>SUM(F87:F90)</f>
        <v>6082.5099999999993</v>
      </c>
      <c r="G91" s="112">
        <f>SUM(G87:G90)</f>
        <v>16282</v>
      </c>
      <c r="K91" s="1"/>
      <c r="L91" s="1"/>
      <c r="N91" s="1"/>
      <c r="O91" s="1"/>
      <c r="Q91" s="37"/>
      <c r="R91" s="37"/>
      <c r="S91" s="37"/>
      <c r="T91" s="37"/>
      <c r="U91" s="37"/>
      <c r="V91" s="37"/>
      <c r="W91" s="37"/>
    </row>
    <row r="95" spans="1:23" ht="18.5" x14ac:dyDescent="0.45">
      <c r="H95" s="20"/>
    </row>
    <row r="96" spans="1:23" ht="18.5" x14ac:dyDescent="0.45">
      <c r="A96" s="20" t="s">
        <v>172</v>
      </c>
      <c r="B96" s="20"/>
      <c r="C96" s="20"/>
      <c r="D96" s="20"/>
      <c r="E96" s="20"/>
      <c r="F96" s="20"/>
      <c r="G96" s="20"/>
    </row>
    <row r="97" spans="1:23" ht="16" thickBot="1" x14ac:dyDescent="0.4">
      <c r="A97" s="109" t="s">
        <v>171</v>
      </c>
    </row>
    <row r="98" spans="1:23" ht="16" thickBot="1" x14ac:dyDescent="0.4">
      <c r="A98" s="108" t="s">
        <v>162</v>
      </c>
      <c r="B98" s="80">
        <v>2021</v>
      </c>
      <c r="C98" s="79"/>
      <c r="D98" s="81"/>
      <c r="E98" s="107">
        <v>2022</v>
      </c>
      <c r="F98" s="106"/>
      <c r="G98" s="106"/>
    </row>
    <row r="99" spans="1:23" ht="15" thickBot="1" x14ac:dyDescent="0.4">
      <c r="A99" s="105" t="s">
        <v>161</v>
      </c>
      <c r="B99" s="97" t="s">
        <v>111</v>
      </c>
      <c r="C99" s="97" t="s">
        <v>110</v>
      </c>
      <c r="D99" s="97" t="s">
        <v>109</v>
      </c>
      <c r="E99" s="97" t="s">
        <v>111</v>
      </c>
      <c r="F99" s="97" t="s">
        <v>110</v>
      </c>
      <c r="G99" s="97" t="s">
        <v>109</v>
      </c>
    </row>
    <row r="100" spans="1:23" ht="15" thickBot="1" x14ac:dyDescent="0.4">
      <c r="A100" s="55" t="s">
        <v>117</v>
      </c>
      <c r="B100" s="111">
        <v>5</v>
      </c>
      <c r="C100" s="111">
        <v>289.76</v>
      </c>
      <c r="D100" s="111">
        <v>1980</v>
      </c>
      <c r="E100" s="111">
        <v>15</v>
      </c>
      <c r="F100" s="111">
        <v>1036.1199999999999</v>
      </c>
      <c r="G100" s="111">
        <v>6437</v>
      </c>
      <c r="L100" s="1"/>
      <c r="M100" s="1"/>
      <c r="N100" s="1"/>
      <c r="O100" s="1"/>
      <c r="Q100" s="37"/>
      <c r="R100" s="37"/>
      <c r="S100" s="37"/>
      <c r="T100" s="37"/>
      <c r="U100" s="37"/>
      <c r="V100" s="37"/>
      <c r="W100" s="37"/>
    </row>
    <row r="101" spans="1:23" ht="15" thickBot="1" x14ac:dyDescent="0.4">
      <c r="A101" s="44" t="s">
        <v>170</v>
      </c>
      <c r="B101" s="104">
        <v>5</v>
      </c>
      <c r="C101" s="104">
        <v>194.25000000000003</v>
      </c>
      <c r="D101" s="104">
        <v>1525</v>
      </c>
      <c r="E101" s="104">
        <v>0</v>
      </c>
      <c r="F101" s="104">
        <v>0</v>
      </c>
      <c r="G101" s="104">
        <v>0</v>
      </c>
      <c r="L101" s="1"/>
      <c r="M101" s="1"/>
      <c r="Q101" s="37"/>
      <c r="R101" s="37"/>
      <c r="S101" s="37"/>
      <c r="T101" s="37"/>
      <c r="U101" s="37"/>
      <c r="V101" s="37"/>
      <c r="W101" s="37"/>
    </row>
    <row r="102" spans="1:23" ht="15" thickBot="1" x14ac:dyDescent="0.4">
      <c r="A102" s="44" t="s">
        <v>169</v>
      </c>
      <c r="B102" s="103">
        <v>11</v>
      </c>
      <c r="C102" s="103">
        <v>625.42000000000007</v>
      </c>
      <c r="D102" s="103">
        <v>4576</v>
      </c>
      <c r="E102" s="103">
        <v>5</v>
      </c>
      <c r="F102" s="103">
        <v>276.33</v>
      </c>
      <c r="G102" s="103">
        <v>1865</v>
      </c>
      <c r="L102" s="1"/>
      <c r="M102" s="1"/>
      <c r="O102" s="1"/>
      <c r="Q102" s="37"/>
      <c r="R102" s="37"/>
      <c r="S102" s="37"/>
      <c r="T102" s="37"/>
      <c r="U102" s="37"/>
      <c r="V102" s="37"/>
      <c r="W102" s="37"/>
    </row>
    <row r="103" spans="1:23" ht="15" thickBot="1" x14ac:dyDescent="0.4">
      <c r="A103" s="44" t="s">
        <v>168</v>
      </c>
      <c r="B103" s="104">
        <v>14</v>
      </c>
      <c r="C103" s="104">
        <v>394.12499999999994</v>
      </c>
      <c r="D103" s="104">
        <v>2268</v>
      </c>
      <c r="E103" s="104">
        <v>11</v>
      </c>
      <c r="F103" s="104">
        <v>113.93700000000001</v>
      </c>
      <c r="G103" s="104">
        <v>1065</v>
      </c>
      <c r="L103" s="1"/>
      <c r="O103" s="1"/>
      <c r="Q103" s="37"/>
      <c r="R103" s="37"/>
      <c r="S103" s="37"/>
      <c r="T103" s="37"/>
      <c r="U103" s="37"/>
      <c r="V103" s="37"/>
      <c r="W103" s="37"/>
    </row>
    <row r="104" spans="1:23" ht="15" thickBot="1" x14ac:dyDescent="0.4">
      <c r="A104" s="44" t="s">
        <v>167</v>
      </c>
      <c r="B104" s="104">
        <v>8</v>
      </c>
      <c r="C104" s="104">
        <v>391.99</v>
      </c>
      <c r="D104" s="104">
        <v>2531</v>
      </c>
      <c r="E104" s="104">
        <v>1</v>
      </c>
      <c r="F104" s="104">
        <v>96.4</v>
      </c>
      <c r="G104" s="104">
        <v>550</v>
      </c>
      <c r="L104" s="1"/>
      <c r="M104" s="1"/>
      <c r="Q104" s="37"/>
      <c r="R104" s="37"/>
      <c r="S104" s="37"/>
      <c r="T104" s="37"/>
      <c r="U104" s="37"/>
      <c r="V104" s="37"/>
      <c r="W104" s="37"/>
    </row>
    <row r="105" spans="1:23" ht="15" thickBot="1" x14ac:dyDescent="0.4">
      <c r="A105" s="44" t="s">
        <v>166</v>
      </c>
      <c r="B105" s="104">
        <v>16</v>
      </c>
      <c r="C105" s="104">
        <v>996.31</v>
      </c>
      <c r="D105" s="104">
        <v>5548</v>
      </c>
      <c r="E105" s="104">
        <v>14</v>
      </c>
      <c r="F105" s="104">
        <v>922.88999999999987</v>
      </c>
      <c r="G105" s="104">
        <v>5589</v>
      </c>
      <c r="L105" s="1"/>
      <c r="M105" s="1"/>
      <c r="O105" s="1"/>
      <c r="Q105" s="37"/>
      <c r="R105" s="37"/>
      <c r="S105" s="37"/>
      <c r="T105" s="37"/>
      <c r="U105" s="37"/>
      <c r="V105" s="37"/>
      <c r="W105" s="37"/>
    </row>
    <row r="106" spans="1:23" ht="15" thickBot="1" x14ac:dyDescent="0.4">
      <c r="A106" s="44" t="s">
        <v>165</v>
      </c>
      <c r="B106" s="103">
        <v>2</v>
      </c>
      <c r="C106" s="103">
        <v>111.17999999999999</v>
      </c>
      <c r="D106" s="103">
        <v>780</v>
      </c>
      <c r="E106" s="103">
        <v>1</v>
      </c>
      <c r="F106" s="103">
        <v>47.31</v>
      </c>
      <c r="G106" s="103">
        <v>400</v>
      </c>
      <c r="Q106" s="37"/>
      <c r="R106" s="37"/>
      <c r="S106" s="37"/>
      <c r="T106" s="37"/>
      <c r="U106" s="37"/>
      <c r="V106" s="37"/>
      <c r="W106" s="37"/>
    </row>
    <row r="107" spans="1:23" ht="15" thickBot="1" x14ac:dyDescent="0.4">
      <c r="A107" s="44" t="s">
        <v>164</v>
      </c>
      <c r="B107" s="104">
        <v>1</v>
      </c>
      <c r="C107" s="104">
        <v>45.56</v>
      </c>
      <c r="D107" s="104">
        <v>335</v>
      </c>
      <c r="E107" s="104">
        <v>1</v>
      </c>
      <c r="F107" s="104">
        <v>57.23</v>
      </c>
      <c r="G107" s="104">
        <v>550</v>
      </c>
      <c r="Q107" s="37"/>
      <c r="R107" s="37"/>
      <c r="S107" s="37"/>
      <c r="T107" s="37"/>
      <c r="U107" s="37"/>
      <c r="V107" s="37"/>
      <c r="W107" s="37"/>
    </row>
    <row r="108" spans="1:23" ht="15" thickBot="1" x14ac:dyDescent="0.4">
      <c r="A108" s="40" t="s">
        <v>0</v>
      </c>
      <c r="B108" s="102">
        <f>SUM(B100:B107)</f>
        <v>62</v>
      </c>
      <c r="C108" s="102">
        <f>SUM(C100:C107)</f>
        <v>3048.5949999999998</v>
      </c>
      <c r="D108" s="102">
        <f>SUM(D100:D107)</f>
        <v>19543</v>
      </c>
      <c r="E108" s="102">
        <f>SUM(E100:E107)</f>
        <v>48</v>
      </c>
      <c r="F108" s="102">
        <f>SUM(F100:F107)</f>
        <v>2550.2169999999996</v>
      </c>
      <c r="G108" s="102">
        <f>SUM(G100:G107)</f>
        <v>16456</v>
      </c>
      <c r="K108" s="1"/>
      <c r="L108" s="1"/>
      <c r="N108" s="1"/>
      <c r="O108" s="1"/>
      <c r="Q108" s="37"/>
      <c r="R108" s="37"/>
      <c r="S108" s="37"/>
      <c r="T108" s="37"/>
      <c r="U108" s="37"/>
      <c r="V108" s="37"/>
      <c r="W108" s="37"/>
    </row>
    <row r="109" spans="1:23" ht="15.5" x14ac:dyDescent="0.35">
      <c r="A109" s="38"/>
      <c r="B109" s="38"/>
      <c r="C109" s="38"/>
      <c r="D109" s="38"/>
      <c r="E109" s="110"/>
      <c r="F109" s="38"/>
      <c r="G109" s="38"/>
    </row>
    <row r="110" spans="1:23" ht="15.5" x14ac:dyDescent="0.35">
      <c r="A110" s="38"/>
      <c r="B110" s="38"/>
      <c r="C110" s="38"/>
      <c r="D110" s="38"/>
      <c r="E110" s="38"/>
      <c r="F110" s="38"/>
      <c r="G110" s="38"/>
    </row>
    <row r="111" spans="1:23" ht="15.5" x14ac:dyDescent="0.35">
      <c r="A111" s="38"/>
    </row>
    <row r="112" spans="1:23" ht="16" thickBot="1" x14ac:dyDescent="0.4">
      <c r="A112" s="109" t="s">
        <v>163</v>
      </c>
    </row>
    <row r="113" spans="1:23" ht="16" thickBot="1" x14ac:dyDescent="0.4">
      <c r="A113" s="108" t="s">
        <v>162</v>
      </c>
      <c r="B113" s="80">
        <v>2021</v>
      </c>
      <c r="C113" s="79"/>
      <c r="D113" s="81"/>
      <c r="E113" s="107">
        <v>2022</v>
      </c>
      <c r="F113" s="106"/>
      <c r="G113" s="106"/>
    </row>
    <row r="114" spans="1:23" ht="15" thickBot="1" x14ac:dyDescent="0.4">
      <c r="A114" s="105" t="s">
        <v>161</v>
      </c>
      <c r="B114" s="97" t="s">
        <v>111</v>
      </c>
      <c r="C114" s="97" t="s">
        <v>110</v>
      </c>
      <c r="D114" s="97" t="s">
        <v>109</v>
      </c>
      <c r="E114" s="97" t="s">
        <v>111</v>
      </c>
      <c r="F114" s="97" t="s">
        <v>110</v>
      </c>
      <c r="G114" s="97" t="s">
        <v>109</v>
      </c>
    </row>
    <row r="115" spans="1:23" ht="19" thickBot="1" x14ac:dyDescent="0.5">
      <c r="A115" s="44" t="s">
        <v>160</v>
      </c>
      <c r="B115" s="104">
        <v>1</v>
      </c>
      <c r="C115" s="104">
        <v>34.5</v>
      </c>
      <c r="D115" s="104">
        <v>750</v>
      </c>
      <c r="E115" s="104">
        <v>1</v>
      </c>
      <c r="F115" s="104">
        <v>199.86</v>
      </c>
      <c r="G115" s="104">
        <v>800</v>
      </c>
      <c r="H115" s="20"/>
      <c r="Q115" s="37"/>
      <c r="R115" s="37"/>
      <c r="S115" s="37"/>
      <c r="T115" s="37"/>
      <c r="U115" s="37"/>
      <c r="V115" s="37"/>
      <c r="W115" s="37"/>
    </row>
    <row r="116" spans="1:23" ht="15" thickBot="1" x14ac:dyDescent="0.4">
      <c r="A116" s="44" t="s">
        <v>159</v>
      </c>
      <c r="B116" s="103">
        <v>7</v>
      </c>
      <c r="C116" s="103">
        <v>1992.06</v>
      </c>
      <c r="D116" s="103">
        <v>5470</v>
      </c>
      <c r="E116" s="103">
        <v>13</v>
      </c>
      <c r="F116" s="103">
        <v>3770.7799999999997</v>
      </c>
      <c r="G116" s="103">
        <v>12050</v>
      </c>
      <c r="K116" s="1"/>
      <c r="L116" s="1"/>
      <c r="M116" s="1"/>
      <c r="N116" s="1"/>
      <c r="O116" s="1"/>
      <c r="Q116" s="37"/>
      <c r="R116" s="37"/>
      <c r="S116" s="37"/>
      <c r="T116" s="37"/>
      <c r="U116" s="37"/>
      <c r="V116" s="37"/>
      <c r="W116" s="37"/>
    </row>
    <row r="117" spans="1:23" ht="15" thickBot="1" x14ac:dyDescent="0.4">
      <c r="A117" s="40" t="s">
        <v>0</v>
      </c>
      <c r="B117" s="102">
        <f>+SUM(B115:B116)</f>
        <v>8</v>
      </c>
      <c r="C117" s="102">
        <f>+SUM(C115:C116)</f>
        <v>2026.56</v>
      </c>
      <c r="D117" s="102">
        <f>+SUM(D115:D116)</f>
        <v>6220</v>
      </c>
      <c r="E117" s="102">
        <f>+SUM(E115:E116)</f>
        <v>14</v>
      </c>
      <c r="F117" s="102">
        <f>+SUM(F115:F116)</f>
        <v>3970.64</v>
      </c>
      <c r="G117" s="102">
        <f>+SUM(G115:G116)</f>
        <v>12850</v>
      </c>
      <c r="K117" s="1"/>
      <c r="L117" s="1"/>
      <c r="N117" s="1"/>
      <c r="O117" s="1"/>
      <c r="Q117" s="37"/>
      <c r="R117" s="37"/>
      <c r="S117" s="37"/>
      <c r="T117" s="37"/>
      <c r="U117" s="37"/>
      <c r="V117" s="37"/>
      <c r="W117" s="37"/>
    </row>
    <row r="118" spans="1:23" ht="15.5" x14ac:dyDescent="0.35">
      <c r="A118" s="38"/>
    </row>
    <row r="119" spans="1:23" ht="19" thickBot="1" x14ac:dyDescent="0.5">
      <c r="A119" s="20" t="s">
        <v>158</v>
      </c>
      <c r="B119" s="20"/>
      <c r="C119" s="20"/>
      <c r="D119" s="20"/>
      <c r="E119" s="20"/>
      <c r="F119" s="20"/>
      <c r="G119" s="20"/>
    </row>
    <row r="120" spans="1:23" ht="16" thickBot="1" x14ac:dyDescent="0.4">
      <c r="A120" s="101" t="s">
        <v>157</v>
      </c>
      <c r="B120" s="100" t="s">
        <v>145</v>
      </c>
      <c r="C120" s="99"/>
      <c r="D120" s="100" t="s">
        <v>146</v>
      </c>
      <c r="E120" s="99"/>
    </row>
    <row r="121" spans="1:23" ht="15.5" thickTop="1" thickBot="1" x14ac:dyDescent="0.4">
      <c r="A121" s="98"/>
      <c r="B121" s="97" t="s">
        <v>103</v>
      </c>
      <c r="C121" s="97" t="s">
        <v>156</v>
      </c>
      <c r="D121" s="97" t="s">
        <v>103</v>
      </c>
      <c r="E121" s="97" t="s">
        <v>156</v>
      </c>
    </row>
    <row r="122" spans="1:23" ht="15" thickBot="1" x14ac:dyDescent="0.4">
      <c r="A122" s="94" t="s">
        <v>155</v>
      </c>
      <c r="B122" s="95">
        <v>43</v>
      </c>
      <c r="C122" s="90">
        <v>0.89583333333333337</v>
      </c>
      <c r="D122" s="95">
        <v>1</v>
      </c>
      <c r="E122" s="90">
        <v>7.1428571428571425E-2</v>
      </c>
      <c r="F122" s="89"/>
      <c r="G122" s="89"/>
      <c r="K122" s="85"/>
      <c r="L122" s="85"/>
      <c r="M122" s="85"/>
      <c r="N122" s="85"/>
      <c r="Q122" s="37"/>
      <c r="R122" s="37"/>
      <c r="S122" s="37"/>
      <c r="T122" s="37"/>
      <c r="U122" s="37"/>
      <c r="V122" s="37"/>
      <c r="W122" s="37"/>
    </row>
    <row r="123" spans="1:23" ht="16" thickBot="1" x14ac:dyDescent="0.4">
      <c r="A123" s="94" t="s">
        <v>154</v>
      </c>
      <c r="B123" s="93">
        <v>2</v>
      </c>
      <c r="C123" s="92">
        <v>4.1666666666666664E-2</v>
      </c>
      <c r="D123" s="93">
        <v>0</v>
      </c>
      <c r="E123" s="90">
        <v>0</v>
      </c>
      <c r="F123" s="89"/>
      <c r="G123" s="89"/>
      <c r="H123" s="96"/>
      <c r="K123" s="85"/>
      <c r="L123" s="85"/>
      <c r="M123" s="85"/>
      <c r="N123" s="85"/>
      <c r="Q123" s="37"/>
      <c r="R123" s="37"/>
      <c r="S123" s="37"/>
      <c r="T123" s="37"/>
      <c r="U123" s="37"/>
      <c r="V123" s="37"/>
      <c r="W123" s="37"/>
    </row>
    <row r="124" spans="1:23" ht="15" thickBot="1" x14ac:dyDescent="0.4">
      <c r="A124" s="94" t="s">
        <v>153</v>
      </c>
      <c r="B124" s="95">
        <v>1</v>
      </c>
      <c r="C124" s="90">
        <v>2.0833333333333332E-2</v>
      </c>
      <c r="D124" s="95">
        <v>1</v>
      </c>
      <c r="E124" s="90">
        <v>7.1428571428571425E-2</v>
      </c>
      <c r="F124" s="89"/>
      <c r="G124" s="89"/>
      <c r="K124" s="85"/>
      <c r="L124" s="85"/>
      <c r="M124" s="85"/>
      <c r="N124" s="85"/>
      <c r="Q124" s="37"/>
      <c r="R124" s="37"/>
      <c r="S124" s="37"/>
      <c r="T124" s="37"/>
      <c r="U124" s="37"/>
      <c r="V124" s="37"/>
      <c r="W124" s="37"/>
    </row>
    <row r="125" spans="1:23" ht="15" thickBot="1" x14ac:dyDescent="0.4">
      <c r="A125" s="94" t="s">
        <v>152</v>
      </c>
      <c r="B125" s="93">
        <v>0</v>
      </c>
      <c r="C125" s="92">
        <v>0</v>
      </c>
      <c r="D125" s="93">
        <v>11</v>
      </c>
      <c r="E125" s="90">
        <v>0.7857142857142857</v>
      </c>
      <c r="F125" s="89"/>
      <c r="G125" s="89"/>
      <c r="K125" s="85"/>
      <c r="L125" s="85"/>
      <c r="M125" s="85"/>
      <c r="N125" s="1"/>
      <c r="O125" s="1"/>
      <c r="Q125" s="37"/>
      <c r="R125" s="37"/>
      <c r="S125" s="37"/>
      <c r="T125" s="37"/>
      <c r="U125" s="37"/>
      <c r="V125" s="37"/>
      <c r="W125" s="37"/>
    </row>
    <row r="126" spans="1:23" ht="15" thickBot="1" x14ac:dyDescent="0.4">
      <c r="A126" s="94" t="s">
        <v>151</v>
      </c>
      <c r="B126" s="95">
        <v>2</v>
      </c>
      <c r="C126" s="92">
        <v>4.1666666666666664E-2</v>
      </c>
      <c r="D126" s="95">
        <v>0</v>
      </c>
      <c r="E126" s="90">
        <v>0</v>
      </c>
      <c r="F126" s="89"/>
      <c r="G126" s="89"/>
      <c r="K126" s="85"/>
      <c r="L126" s="85"/>
      <c r="M126" s="85"/>
      <c r="N126" s="1"/>
      <c r="O126" s="1"/>
      <c r="Q126" s="37"/>
      <c r="R126" s="37"/>
      <c r="S126" s="37"/>
      <c r="T126" s="37"/>
      <c r="U126" s="37"/>
      <c r="V126" s="37"/>
      <c r="W126" s="37"/>
    </row>
    <row r="127" spans="1:23" ht="15" thickBot="1" x14ac:dyDescent="0.4">
      <c r="A127" s="94" t="s">
        <v>150</v>
      </c>
      <c r="B127" s="93">
        <v>0</v>
      </c>
      <c r="C127" s="92">
        <v>0</v>
      </c>
      <c r="D127" s="91">
        <v>1</v>
      </c>
      <c r="E127" s="90">
        <v>7.1428571428571425E-2</v>
      </c>
      <c r="F127" s="89"/>
      <c r="G127" s="89"/>
      <c r="K127" s="85"/>
      <c r="L127" s="85"/>
      <c r="M127" s="85"/>
      <c r="N127" s="1"/>
      <c r="O127" s="1"/>
      <c r="Q127" s="37"/>
      <c r="R127" s="37"/>
      <c r="S127" s="37"/>
      <c r="T127" s="37"/>
      <c r="U127" s="37"/>
      <c r="V127" s="37"/>
      <c r="W127" s="37"/>
    </row>
    <row r="128" spans="1:23" ht="19" thickBot="1" x14ac:dyDescent="0.5">
      <c r="A128" s="88" t="s">
        <v>0</v>
      </c>
      <c r="B128" s="87">
        <f>+SUM(B122:B127)</f>
        <v>48</v>
      </c>
      <c r="C128" s="86">
        <f>+SUM(C122:C127)</f>
        <v>1</v>
      </c>
      <c r="D128" s="87">
        <f>+SUM(D122:D127)</f>
        <v>14</v>
      </c>
      <c r="E128" s="86">
        <f>+SUM(E122:E127)</f>
        <v>1</v>
      </c>
      <c r="F128" s="20"/>
      <c r="G128" s="20"/>
      <c r="K128" s="85"/>
      <c r="L128" s="85"/>
      <c r="M128" s="85"/>
      <c r="N128" s="85"/>
      <c r="O128" s="1"/>
      <c r="Q128" s="37"/>
      <c r="R128" s="37"/>
      <c r="S128" s="37"/>
      <c r="T128" s="37"/>
      <c r="U128" s="37"/>
      <c r="V128" s="37"/>
      <c r="W128" s="37"/>
    </row>
    <row r="129" spans="1:26" ht="16" thickBot="1" x14ac:dyDescent="0.4">
      <c r="B129" s="1"/>
      <c r="D129" s="1"/>
      <c r="F129" s="83"/>
      <c r="G129" s="84"/>
      <c r="P129" s="1"/>
    </row>
    <row r="130" spans="1:26" ht="18.5" x14ac:dyDescent="0.45">
      <c r="A130" s="20" t="s">
        <v>149</v>
      </c>
      <c r="B130" s="20"/>
      <c r="C130" s="20"/>
      <c r="D130" s="20"/>
      <c r="E130" s="20"/>
      <c r="O130" s="1"/>
      <c r="P130" s="1"/>
    </row>
    <row r="131" spans="1:26" ht="16" thickBot="1" x14ac:dyDescent="0.4">
      <c r="A131" s="83" t="s">
        <v>148</v>
      </c>
      <c r="B131" s="83"/>
      <c r="C131" s="83"/>
      <c r="D131" s="83"/>
      <c r="E131" s="83"/>
      <c r="L131" s="1"/>
      <c r="M131" s="1"/>
      <c r="N131" s="1"/>
      <c r="O131" s="1"/>
      <c r="P131" s="1"/>
      <c r="Q131" s="1"/>
    </row>
    <row r="132" spans="1:26" ht="16" customHeight="1" thickBot="1" x14ac:dyDescent="0.4">
      <c r="A132" s="82" t="s">
        <v>147</v>
      </c>
      <c r="B132" s="80" t="s">
        <v>146</v>
      </c>
      <c r="C132" s="79"/>
      <c r="D132" s="81"/>
      <c r="E132" s="80" t="s">
        <v>145</v>
      </c>
      <c r="F132" s="79"/>
      <c r="G132" s="79"/>
      <c r="H132" s="78" t="s">
        <v>144</v>
      </c>
      <c r="L132" s="1"/>
      <c r="M132" s="1"/>
      <c r="O132" s="1"/>
      <c r="P132" s="1"/>
    </row>
    <row r="133" spans="1:26" ht="15.5" thickTop="1" thickBot="1" x14ac:dyDescent="0.4">
      <c r="A133" s="77"/>
      <c r="B133" s="76" t="s">
        <v>111</v>
      </c>
      <c r="C133" s="76" t="s">
        <v>143</v>
      </c>
      <c r="D133" s="76" t="s">
        <v>142</v>
      </c>
      <c r="E133" s="76" t="s">
        <v>111</v>
      </c>
      <c r="F133" s="76" t="s">
        <v>143</v>
      </c>
      <c r="G133" s="76" t="s">
        <v>142</v>
      </c>
      <c r="H133" s="76" t="s">
        <v>111</v>
      </c>
      <c r="P133" s="1"/>
    </row>
    <row r="134" spans="1:26" ht="15" thickBot="1" x14ac:dyDescent="0.4">
      <c r="A134" s="75" t="s">
        <v>141</v>
      </c>
      <c r="B134" s="74">
        <f>+SUM(B135:B139)</f>
        <v>0</v>
      </c>
      <c r="C134" s="74">
        <f>+SUM(C135:C139)</f>
        <v>0</v>
      </c>
      <c r="D134" s="74">
        <f>+SUM(D135:D139)</f>
        <v>0</v>
      </c>
      <c r="E134" s="73">
        <f>+SUM(E135:E139)</f>
        <v>169</v>
      </c>
      <c r="F134" s="73">
        <f>+SUM(F135:F139)</f>
        <v>8444.6000000000022</v>
      </c>
      <c r="G134" s="73">
        <f>+SUM(G135:G139)</f>
        <v>56521</v>
      </c>
      <c r="H134" s="73">
        <f>+SUM(H135:H139)</f>
        <v>2693</v>
      </c>
      <c r="I134" s="72"/>
      <c r="N134" s="1"/>
      <c r="O134" s="1"/>
      <c r="P134" s="1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" thickBot="1" x14ac:dyDescent="0.4">
      <c r="A135" s="55" t="s">
        <v>140</v>
      </c>
      <c r="B135" s="66"/>
      <c r="C135" s="66"/>
      <c r="D135" s="66"/>
      <c r="E135" s="64">
        <v>10</v>
      </c>
      <c r="F135" s="64">
        <v>410.3</v>
      </c>
      <c r="G135" s="64">
        <v>2675</v>
      </c>
      <c r="H135" s="71">
        <v>992</v>
      </c>
      <c r="O135" s="1"/>
      <c r="P135" s="1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" thickBot="1" x14ac:dyDescent="0.4">
      <c r="A136" s="55" t="s">
        <v>139</v>
      </c>
      <c r="B136" s="69"/>
      <c r="C136" s="69"/>
      <c r="D136" s="69"/>
      <c r="E136" s="63">
        <v>65</v>
      </c>
      <c r="F136" s="63">
        <v>4239.6000000000004</v>
      </c>
      <c r="G136" s="63">
        <v>25303</v>
      </c>
      <c r="H136" s="70"/>
      <c r="N136" s="1"/>
      <c r="O136" s="1"/>
      <c r="P136" s="1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" thickBot="1" x14ac:dyDescent="0.4">
      <c r="A137" s="65" t="s">
        <v>138</v>
      </c>
      <c r="B137" s="66"/>
      <c r="C137" s="66"/>
      <c r="D137" s="66"/>
      <c r="E137" s="64">
        <v>48</v>
      </c>
      <c r="F137" s="64">
        <v>1603.9</v>
      </c>
      <c r="G137" s="64">
        <v>13927</v>
      </c>
      <c r="H137" s="64">
        <v>692</v>
      </c>
      <c r="N137" s="1"/>
      <c r="O137" s="1"/>
      <c r="P137" s="1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" thickBot="1" x14ac:dyDescent="0.4">
      <c r="A138" s="65" t="s">
        <v>137</v>
      </c>
      <c r="B138" s="69"/>
      <c r="C138" s="69"/>
      <c r="D138" s="69"/>
      <c r="E138" s="69">
        <v>6</v>
      </c>
      <c r="F138" s="69">
        <v>230.6</v>
      </c>
      <c r="G138" s="69">
        <v>1698</v>
      </c>
      <c r="H138" s="69">
        <v>448</v>
      </c>
      <c r="O138" s="1"/>
      <c r="P138" s="1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" thickBot="1" x14ac:dyDescent="0.4">
      <c r="A139" s="65" t="s">
        <v>136</v>
      </c>
      <c r="B139" s="66"/>
      <c r="C139" s="66"/>
      <c r="D139" s="66"/>
      <c r="E139" s="66">
        <v>40</v>
      </c>
      <c r="F139" s="66">
        <v>1960.2</v>
      </c>
      <c r="G139" s="66">
        <v>12918</v>
      </c>
      <c r="H139" s="66">
        <v>561</v>
      </c>
      <c r="N139" s="1"/>
      <c r="O139" s="1"/>
      <c r="P139" s="1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" thickBot="1" x14ac:dyDescent="0.4">
      <c r="A140" s="68" t="s">
        <v>135</v>
      </c>
      <c r="B140" s="67">
        <f>+SUM(B141:B155)</f>
        <v>348</v>
      </c>
      <c r="C140" s="67">
        <f>+SUM(C141:C155)</f>
        <v>123860.5</v>
      </c>
      <c r="D140" s="67">
        <f>+SUM(D141:D155)</f>
        <v>398785</v>
      </c>
      <c r="E140" s="67">
        <f>+SUM(E141:E155)</f>
        <v>1626</v>
      </c>
      <c r="F140" s="67">
        <f>+SUM(F141:F155)</f>
        <v>122330.49999999999</v>
      </c>
      <c r="G140" s="67">
        <f>+SUM(G141:G155)</f>
        <v>795849</v>
      </c>
      <c r="H140" s="67">
        <f>+SUM(H141:H155)</f>
        <v>14209</v>
      </c>
      <c r="K140" s="1"/>
      <c r="L140" s="1"/>
      <c r="M140" s="1"/>
      <c r="N140" s="1"/>
      <c r="O140" s="1"/>
      <c r="P140" s="1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" thickBot="1" x14ac:dyDescent="0.4">
      <c r="A141" s="65" t="s">
        <v>134</v>
      </c>
      <c r="B141" s="66">
        <v>29</v>
      </c>
      <c r="C141" s="66">
        <v>4980.6000000000004</v>
      </c>
      <c r="D141" s="66">
        <v>18391</v>
      </c>
      <c r="E141" s="66">
        <v>105</v>
      </c>
      <c r="F141" s="66">
        <v>3602.2</v>
      </c>
      <c r="G141" s="66">
        <v>28990</v>
      </c>
      <c r="H141" s="66">
        <v>513</v>
      </c>
      <c r="K141" s="1"/>
      <c r="L141" s="1"/>
      <c r="M141" s="1"/>
      <c r="N141" s="1"/>
      <c r="O141" s="1"/>
      <c r="P141" s="1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" thickBot="1" x14ac:dyDescent="0.4">
      <c r="A142" s="55" t="s">
        <v>133</v>
      </c>
      <c r="B142" s="64"/>
      <c r="C142" s="64"/>
      <c r="D142" s="64"/>
      <c r="E142" s="64">
        <v>7</v>
      </c>
      <c r="F142" s="64">
        <v>94.3</v>
      </c>
      <c r="G142" s="64">
        <v>2725</v>
      </c>
      <c r="H142" s="64">
        <v>129</v>
      </c>
      <c r="O142" s="1"/>
      <c r="P142" s="1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" thickBot="1" x14ac:dyDescent="0.4">
      <c r="A143" s="55" t="s">
        <v>132</v>
      </c>
      <c r="B143" s="63"/>
      <c r="C143" s="63"/>
      <c r="D143" s="63"/>
      <c r="E143" s="63">
        <v>97</v>
      </c>
      <c r="F143" s="63">
        <v>7067.7</v>
      </c>
      <c r="G143" s="63">
        <v>44525</v>
      </c>
      <c r="H143" s="63">
        <v>210</v>
      </c>
      <c r="L143" s="1"/>
      <c r="M143" s="1"/>
      <c r="N143" s="1"/>
      <c r="O143" s="1"/>
      <c r="P143" s="1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" thickBot="1" x14ac:dyDescent="0.4">
      <c r="A144" s="55" t="s">
        <v>131</v>
      </c>
      <c r="B144" s="64"/>
      <c r="C144" s="64"/>
      <c r="D144" s="64"/>
      <c r="E144" s="64">
        <v>52</v>
      </c>
      <c r="F144" s="64">
        <v>3825.4</v>
      </c>
      <c r="G144" s="64">
        <v>23447</v>
      </c>
      <c r="H144" s="64">
        <v>572</v>
      </c>
      <c r="N144" s="1"/>
      <c r="O144" s="1"/>
      <c r="P144" s="1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" thickBot="1" x14ac:dyDescent="0.4">
      <c r="A145" s="55" t="s">
        <v>130</v>
      </c>
      <c r="B145" s="63"/>
      <c r="C145" s="63"/>
      <c r="D145" s="63"/>
      <c r="E145" s="63">
        <v>19</v>
      </c>
      <c r="F145" s="63">
        <v>811.2</v>
      </c>
      <c r="G145" s="63">
        <v>5797</v>
      </c>
      <c r="H145" s="63">
        <v>260</v>
      </c>
      <c r="O145" s="1"/>
      <c r="P145" s="1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" thickBot="1" x14ac:dyDescent="0.4">
      <c r="A146" s="65" t="s">
        <v>129</v>
      </c>
      <c r="B146" s="64"/>
      <c r="C146" s="64"/>
      <c r="D146" s="64"/>
      <c r="E146" s="64">
        <v>70</v>
      </c>
      <c r="F146" s="64">
        <v>4410.8999999999996</v>
      </c>
      <c r="G146" s="64">
        <v>29120</v>
      </c>
      <c r="H146" s="64">
        <v>345</v>
      </c>
      <c r="L146" s="1"/>
      <c r="M146" s="1"/>
      <c r="N146" s="1"/>
      <c r="O146" s="1"/>
      <c r="P146" s="1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" thickBot="1" x14ac:dyDescent="0.4">
      <c r="A147" s="44" t="s">
        <v>128</v>
      </c>
      <c r="B147" s="63"/>
      <c r="C147" s="63"/>
      <c r="D147" s="63"/>
      <c r="E147" s="63">
        <v>18</v>
      </c>
      <c r="F147" s="63">
        <v>1348.9</v>
      </c>
      <c r="G147" s="63">
        <v>7984</v>
      </c>
      <c r="H147" s="63">
        <v>1425</v>
      </c>
      <c r="L147" s="1"/>
      <c r="M147" s="1"/>
      <c r="N147" s="1"/>
      <c r="O147" s="1"/>
      <c r="P147" s="1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" thickBot="1" x14ac:dyDescent="0.4">
      <c r="A148" s="55" t="s">
        <v>127</v>
      </c>
      <c r="B148" s="64"/>
      <c r="C148" s="64"/>
      <c r="D148" s="64"/>
      <c r="E148" s="64">
        <v>143</v>
      </c>
      <c r="F148" s="64">
        <v>9349.5</v>
      </c>
      <c r="G148" s="64">
        <v>59514</v>
      </c>
      <c r="H148" s="64">
        <v>1281</v>
      </c>
      <c r="N148" s="1"/>
      <c r="O148" s="1"/>
      <c r="P148" s="1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" thickBot="1" x14ac:dyDescent="0.4">
      <c r="A149" s="55" t="s">
        <v>126</v>
      </c>
      <c r="B149" s="63"/>
      <c r="C149" s="63"/>
      <c r="D149" s="63"/>
      <c r="E149" s="63">
        <v>46</v>
      </c>
      <c r="F149" s="63">
        <v>3288</v>
      </c>
      <c r="G149" s="63">
        <v>20723</v>
      </c>
      <c r="H149" s="63">
        <v>790</v>
      </c>
      <c r="N149" s="1"/>
      <c r="O149" s="1"/>
      <c r="P149" s="1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" thickBot="1" x14ac:dyDescent="0.4">
      <c r="A150" s="55" t="s">
        <v>125</v>
      </c>
      <c r="B150" s="64">
        <v>243</v>
      </c>
      <c r="C150" s="64">
        <v>80564</v>
      </c>
      <c r="D150" s="64">
        <v>234109</v>
      </c>
      <c r="E150" s="64">
        <v>214</v>
      </c>
      <c r="F150" s="64">
        <v>16302.9</v>
      </c>
      <c r="G150" s="64">
        <v>92674</v>
      </c>
      <c r="H150" s="64">
        <v>1328</v>
      </c>
      <c r="K150" s="1"/>
      <c r="L150" s="1"/>
      <c r="M150" s="1"/>
      <c r="N150" s="1"/>
      <c r="O150" s="1"/>
      <c r="P150" s="1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" thickBot="1" x14ac:dyDescent="0.4">
      <c r="A151" s="55" t="s">
        <v>124</v>
      </c>
      <c r="B151" s="63"/>
      <c r="C151" s="63"/>
      <c r="D151" s="63"/>
      <c r="E151" s="63">
        <v>2</v>
      </c>
      <c r="F151" s="63">
        <v>175.6</v>
      </c>
      <c r="G151" s="63">
        <v>1100</v>
      </c>
      <c r="H151" s="63">
        <v>551</v>
      </c>
      <c r="O151" s="1"/>
      <c r="P151" s="1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" thickBot="1" x14ac:dyDescent="0.4">
      <c r="A152" s="55" t="s">
        <v>123</v>
      </c>
      <c r="B152" s="64">
        <v>46</v>
      </c>
      <c r="C152" s="64">
        <v>15337.7</v>
      </c>
      <c r="D152" s="64">
        <v>54120</v>
      </c>
      <c r="E152" s="64">
        <v>205</v>
      </c>
      <c r="F152" s="64">
        <v>15562.4</v>
      </c>
      <c r="G152" s="64">
        <v>90204</v>
      </c>
      <c r="H152" s="64">
        <v>261</v>
      </c>
      <c r="K152" s="1"/>
      <c r="L152" s="1"/>
      <c r="M152" s="1"/>
      <c r="N152" s="1"/>
      <c r="O152" s="1"/>
      <c r="P152" s="1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" thickBot="1" x14ac:dyDescent="0.4">
      <c r="A153" s="55" t="s">
        <v>122</v>
      </c>
      <c r="B153" s="63"/>
      <c r="C153" s="63"/>
      <c r="D153" s="63"/>
      <c r="E153" s="63">
        <v>425</v>
      </c>
      <c r="F153" s="63">
        <v>40012.699999999997</v>
      </c>
      <c r="G153" s="63">
        <v>298439</v>
      </c>
      <c r="H153" s="63">
        <v>989</v>
      </c>
      <c r="N153" s="1"/>
      <c r="O153" s="1"/>
      <c r="P153" s="1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" thickBot="1" x14ac:dyDescent="0.4">
      <c r="A154" s="55" t="s">
        <v>121</v>
      </c>
      <c r="B154" s="64"/>
      <c r="C154" s="64"/>
      <c r="D154" s="64"/>
      <c r="E154" s="64">
        <v>23</v>
      </c>
      <c r="F154" s="64">
        <v>2474.9</v>
      </c>
      <c r="G154" s="64">
        <v>12550</v>
      </c>
      <c r="H154" s="64">
        <v>2094</v>
      </c>
      <c r="N154" s="1"/>
      <c r="O154" s="1"/>
      <c r="P154" s="1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" thickBot="1" x14ac:dyDescent="0.4">
      <c r="A155" s="55" t="s">
        <v>120</v>
      </c>
      <c r="B155" s="63">
        <v>30</v>
      </c>
      <c r="C155" s="63">
        <v>22978.2</v>
      </c>
      <c r="D155" s="63">
        <v>92165</v>
      </c>
      <c r="E155" s="63">
        <v>200</v>
      </c>
      <c r="F155" s="63">
        <v>14003.9</v>
      </c>
      <c r="G155" s="63">
        <v>78057</v>
      </c>
      <c r="H155" s="63">
        <v>3461</v>
      </c>
      <c r="K155" s="1"/>
      <c r="L155" s="1"/>
      <c r="M155" s="1"/>
      <c r="N155" s="1"/>
      <c r="O155" s="1"/>
      <c r="P155" s="1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" thickBot="1" x14ac:dyDescent="0.4">
      <c r="A156" s="50" t="s">
        <v>0</v>
      </c>
      <c r="B156" s="62">
        <f>+B140+B134</f>
        <v>348</v>
      </c>
      <c r="C156" s="62">
        <f>+C140+C134</f>
        <v>123860.5</v>
      </c>
      <c r="D156" s="62">
        <f>+D140+D134</f>
        <v>398785</v>
      </c>
      <c r="E156" s="62">
        <f>+E140+E134</f>
        <v>1795</v>
      </c>
      <c r="F156" s="62">
        <f>+F140+F134</f>
        <v>130775.09999999999</v>
      </c>
      <c r="G156" s="62">
        <f>+G140+G134</f>
        <v>852370</v>
      </c>
      <c r="H156" s="62">
        <f>+H140+H134</f>
        <v>16902</v>
      </c>
      <c r="K156" s="1"/>
      <c r="L156" s="1"/>
      <c r="M156" s="1"/>
      <c r="N156" s="1"/>
      <c r="O156" s="1"/>
      <c r="P156" s="1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5" x14ac:dyDescent="0.35">
      <c r="A157" s="38"/>
      <c r="H157" s="61"/>
    </row>
    <row r="158" spans="1:26" ht="16" thickBot="1" x14ac:dyDescent="0.4">
      <c r="A158" s="11" t="s">
        <v>119</v>
      </c>
      <c r="B158" s="11"/>
      <c r="C158" s="11"/>
      <c r="D158" s="11"/>
      <c r="E158" s="11"/>
      <c r="H158" s="61"/>
    </row>
    <row r="159" spans="1:26" ht="15" thickBot="1" x14ac:dyDescent="0.4">
      <c r="A159" s="50" t="s">
        <v>112</v>
      </c>
      <c r="B159" s="49" t="s">
        <v>118</v>
      </c>
      <c r="C159" s="49" t="s">
        <v>110</v>
      </c>
      <c r="D159" s="49" t="s">
        <v>109</v>
      </c>
      <c r="H159" s="59"/>
    </row>
    <row r="160" spans="1:26" ht="15" thickBot="1" x14ac:dyDescent="0.4">
      <c r="A160" s="60" t="s">
        <v>117</v>
      </c>
      <c r="B160" s="54">
        <v>669</v>
      </c>
      <c r="C160" s="53">
        <v>49687.9</v>
      </c>
      <c r="D160" s="53">
        <v>301260</v>
      </c>
      <c r="H160" s="59"/>
      <c r="K160" s="1"/>
      <c r="L160" s="1"/>
      <c r="M160" s="1"/>
      <c r="N160" s="1"/>
      <c r="O160" s="1"/>
      <c r="Q160" s="37"/>
      <c r="R160" s="37"/>
      <c r="S160" s="37"/>
      <c r="T160" s="37"/>
      <c r="U160" s="37"/>
      <c r="V160" s="37"/>
    </row>
    <row r="161" spans="1:22" ht="15" thickBot="1" x14ac:dyDescent="0.4">
      <c r="A161" s="55" t="s">
        <v>116</v>
      </c>
      <c r="B161" s="58">
        <v>706</v>
      </c>
      <c r="C161" s="57">
        <v>64110.3</v>
      </c>
      <c r="D161" s="57">
        <v>436865</v>
      </c>
      <c r="H161" s="56"/>
      <c r="K161" s="1"/>
      <c r="L161" s="1"/>
      <c r="M161" s="1"/>
      <c r="N161" s="1"/>
      <c r="O161" s="1"/>
      <c r="Q161" s="37"/>
      <c r="R161" s="37"/>
      <c r="S161" s="37"/>
      <c r="T161" s="37"/>
      <c r="U161" s="37"/>
      <c r="V161" s="37"/>
    </row>
    <row r="162" spans="1:22" ht="15" thickBot="1" x14ac:dyDescent="0.4">
      <c r="A162" s="55" t="s">
        <v>115</v>
      </c>
      <c r="B162" s="54">
        <v>414</v>
      </c>
      <c r="C162" s="53">
        <v>16887.099999999999</v>
      </c>
      <c r="D162" s="53">
        <v>111600</v>
      </c>
      <c r="H162" s="52"/>
      <c r="K162" s="1"/>
      <c r="L162" s="1"/>
      <c r="M162" s="1"/>
      <c r="N162" s="1"/>
      <c r="O162" s="1"/>
      <c r="Q162" s="37"/>
      <c r="R162" s="37"/>
      <c r="S162" s="37"/>
      <c r="T162" s="37"/>
      <c r="U162" s="37"/>
      <c r="V162" s="37"/>
    </row>
    <row r="163" spans="1:22" ht="15" thickBot="1" x14ac:dyDescent="0.4">
      <c r="A163" s="44" t="s">
        <v>114</v>
      </c>
      <c r="B163" s="43">
        <v>6</v>
      </c>
      <c r="C163" s="42">
        <v>89.7</v>
      </c>
      <c r="D163" s="41">
        <v>2645</v>
      </c>
      <c r="H163" s="51"/>
      <c r="L163" s="1"/>
      <c r="M163" s="1"/>
      <c r="N163" s="1"/>
      <c r="O163" s="1"/>
      <c r="Q163" s="37"/>
      <c r="R163" s="37"/>
      <c r="S163" s="37"/>
      <c r="T163" s="37"/>
      <c r="U163" s="37"/>
      <c r="V163" s="37"/>
    </row>
    <row r="164" spans="1:22" ht="16" thickBot="1" x14ac:dyDescent="0.4">
      <c r="A164" s="50" t="s">
        <v>0</v>
      </c>
      <c r="B164" s="39">
        <f>+SUM(B160:B163)</f>
        <v>1795</v>
      </c>
      <c r="C164" s="39">
        <f>+SUM(C160:C163)</f>
        <v>130775.00000000001</v>
      </c>
      <c r="D164" s="39">
        <f>+SUM(D160:D163)</f>
        <v>852370</v>
      </c>
      <c r="F164" s="11"/>
      <c r="G164" s="11"/>
      <c r="H164" s="47"/>
      <c r="J164" s="1"/>
      <c r="K164" s="1"/>
      <c r="L164" s="1"/>
      <c r="M164" s="1"/>
      <c r="N164" s="1"/>
      <c r="O164" s="1"/>
      <c r="Q164" s="37"/>
      <c r="R164" s="37"/>
      <c r="S164" s="37"/>
      <c r="T164" s="37"/>
      <c r="U164" s="37"/>
      <c r="V164" s="37"/>
    </row>
    <row r="165" spans="1:22" ht="15.5" x14ac:dyDescent="0.35">
      <c r="A165" s="38"/>
      <c r="B165" s="37"/>
      <c r="C165" s="37"/>
      <c r="D165" s="37"/>
      <c r="H165" s="47"/>
    </row>
    <row r="166" spans="1:22" ht="16" thickBot="1" x14ac:dyDescent="0.4">
      <c r="A166" s="11" t="s">
        <v>113</v>
      </c>
      <c r="B166" s="11"/>
      <c r="C166" s="11"/>
      <c r="D166" s="11"/>
      <c r="E166" s="11"/>
      <c r="H166" s="47"/>
    </row>
    <row r="167" spans="1:22" ht="16" thickBot="1" x14ac:dyDescent="0.4">
      <c r="A167" s="50" t="s">
        <v>112</v>
      </c>
      <c r="B167" s="49" t="s">
        <v>111</v>
      </c>
      <c r="C167" s="49" t="s">
        <v>110</v>
      </c>
      <c r="D167" s="49" t="s">
        <v>109</v>
      </c>
      <c r="H167" s="47"/>
    </row>
    <row r="168" spans="1:22" ht="16" thickBot="1" x14ac:dyDescent="0.4">
      <c r="A168" s="48" t="s">
        <v>108</v>
      </c>
      <c r="B168" s="46">
        <v>257</v>
      </c>
      <c r="C168" s="45">
        <v>88267.3</v>
      </c>
      <c r="D168" s="45">
        <v>260606</v>
      </c>
      <c r="H168" s="47"/>
      <c r="K168" s="1"/>
      <c r="L168" s="1"/>
      <c r="M168" s="1"/>
      <c r="Q168" s="37"/>
      <c r="R168" s="37"/>
      <c r="S168" s="37"/>
      <c r="T168" s="37"/>
      <c r="U168" s="37"/>
      <c r="V168" s="37"/>
    </row>
    <row r="169" spans="1:22" ht="15" thickBot="1" x14ac:dyDescent="0.4">
      <c r="A169" s="44" t="s">
        <v>107</v>
      </c>
      <c r="B169" s="43">
        <v>59</v>
      </c>
      <c r="C169" s="41">
        <v>11750.3</v>
      </c>
      <c r="D169" s="41">
        <v>43944</v>
      </c>
      <c r="K169" s="1"/>
      <c r="L169" s="1"/>
      <c r="M169" s="1"/>
      <c r="Q169" s="37"/>
      <c r="R169" s="37"/>
      <c r="S169" s="37"/>
      <c r="T169" s="37"/>
      <c r="U169" s="37"/>
      <c r="V169" s="37"/>
    </row>
    <row r="170" spans="1:22" ht="15" thickBot="1" x14ac:dyDescent="0.4">
      <c r="A170" s="44" t="s">
        <v>106</v>
      </c>
      <c r="B170" s="46">
        <v>30</v>
      </c>
      <c r="C170" s="45">
        <v>22978.2</v>
      </c>
      <c r="D170" s="45">
        <v>92215</v>
      </c>
      <c r="K170" s="1"/>
      <c r="L170" s="1"/>
      <c r="M170" s="1"/>
      <c r="Q170" s="37"/>
      <c r="R170" s="37"/>
      <c r="S170" s="37"/>
      <c r="T170" s="37"/>
      <c r="U170" s="37"/>
      <c r="V170" s="37"/>
    </row>
    <row r="171" spans="1:22" ht="15" thickBot="1" x14ac:dyDescent="0.4">
      <c r="A171" s="44" t="s">
        <v>105</v>
      </c>
      <c r="B171" s="43">
        <v>2</v>
      </c>
      <c r="C171" s="42">
        <v>864.6</v>
      </c>
      <c r="D171" s="41">
        <v>2020</v>
      </c>
      <c r="L171" s="1"/>
      <c r="M171" s="1"/>
      <c r="Q171" s="37"/>
      <c r="R171" s="37"/>
      <c r="S171" s="37"/>
      <c r="T171" s="37"/>
      <c r="U171" s="37"/>
      <c r="V171" s="37"/>
    </row>
    <row r="172" spans="1:22" ht="15" thickBot="1" x14ac:dyDescent="0.4">
      <c r="A172" s="40" t="s">
        <v>0</v>
      </c>
      <c r="B172" s="39">
        <f>+SUM(B168:B171)</f>
        <v>348</v>
      </c>
      <c r="C172" s="39">
        <f>+SUM(C168:C171)</f>
        <v>123860.40000000001</v>
      </c>
      <c r="D172" s="39">
        <f>+SUM(D168:D171)</f>
        <v>398785</v>
      </c>
      <c r="K172" s="1"/>
      <c r="L172" s="1"/>
      <c r="M172" s="1"/>
      <c r="Q172" s="37"/>
      <c r="R172" s="37"/>
      <c r="S172" s="37"/>
      <c r="T172" s="37"/>
      <c r="U172" s="37"/>
      <c r="V172" s="37"/>
    </row>
    <row r="173" spans="1:22" ht="15.5" x14ac:dyDescent="0.35">
      <c r="A173" s="38"/>
      <c r="B173" s="37"/>
      <c r="C173" s="37"/>
      <c r="D173" s="37"/>
    </row>
    <row r="174" spans="1:22" ht="19" thickBot="1" x14ac:dyDescent="0.5">
      <c r="A174" s="20" t="s">
        <v>104</v>
      </c>
      <c r="B174" s="20"/>
      <c r="C174" s="20"/>
      <c r="D174" s="20"/>
      <c r="E174" s="20"/>
      <c r="F174" s="20"/>
      <c r="G174" s="20"/>
    </row>
    <row r="175" spans="1:22" ht="15" thickBot="1" x14ac:dyDescent="0.4">
      <c r="A175" s="36" t="s">
        <v>39</v>
      </c>
      <c r="B175" s="35" t="s">
        <v>103</v>
      </c>
      <c r="C175" s="34"/>
      <c r="D175" s="36" t="s">
        <v>102</v>
      </c>
      <c r="E175" s="35" t="s">
        <v>101</v>
      </c>
      <c r="F175" s="34"/>
      <c r="G175" s="33" t="s">
        <v>100</v>
      </c>
    </row>
    <row r="176" spans="1:22" ht="15" thickBot="1" x14ac:dyDescent="0.4">
      <c r="A176" s="32"/>
      <c r="B176" s="31" t="s">
        <v>99</v>
      </c>
      <c r="C176" s="31" t="s">
        <v>98</v>
      </c>
      <c r="D176" s="32"/>
      <c r="E176" s="31" t="s">
        <v>97</v>
      </c>
      <c r="F176" s="31" t="s">
        <v>96</v>
      </c>
      <c r="G176" s="30" t="s">
        <v>95</v>
      </c>
    </row>
    <row r="177" spans="1:23" ht="48.5" thickBot="1" x14ac:dyDescent="0.4">
      <c r="A177" s="25" t="s">
        <v>28</v>
      </c>
      <c r="B177" s="22" t="s">
        <v>94</v>
      </c>
      <c r="C177" s="22" t="s">
        <v>93</v>
      </c>
      <c r="D177" s="26" t="s">
        <v>54</v>
      </c>
      <c r="E177" s="22">
        <v>131</v>
      </c>
      <c r="F177" s="22">
        <v>103</v>
      </c>
      <c r="G177" s="22" t="s">
        <v>92</v>
      </c>
      <c r="S177" s="21"/>
      <c r="T177" s="21"/>
      <c r="U177" s="21"/>
      <c r="V177" s="21"/>
      <c r="W177" s="21"/>
    </row>
    <row r="178" spans="1:23" ht="48.5" thickBot="1" x14ac:dyDescent="0.4">
      <c r="A178" s="25" t="s">
        <v>42</v>
      </c>
      <c r="B178" s="22" t="s">
        <v>48</v>
      </c>
      <c r="C178" s="22" t="s">
        <v>91</v>
      </c>
      <c r="D178" s="26" t="s">
        <v>46</v>
      </c>
      <c r="E178" s="22">
        <v>14</v>
      </c>
      <c r="F178" s="22">
        <v>15</v>
      </c>
      <c r="G178" s="22" t="s">
        <v>90</v>
      </c>
      <c r="S178" s="21"/>
      <c r="T178" s="21"/>
      <c r="U178" s="21"/>
      <c r="V178" s="21"/>
      <c r="W178" s="21"/>
    </row>
    <row r="179" spans="1:23" ht="24.5" thickBot="1" x14ac:dyDescent="0.4">
      <c r="A179" s="25" t="s">
        <v>26</v>
      </c>
      <c r="B179" s="22" t="s">
        <v>61</v>
      </c>
      <c r="C179" s="22" t="s">
        <v>89</v>
      </c>
      <c r="D179" s="26" t="s">
        <v>77</v>
      </c>
      <c r="E179" s="22">
        <v>41</v>
      </c>
      <c r="F179" s="22">
        <v>12</v>
      </c>
      <c r="G179" s="22" t="s">
        <v>88</v>
      </c>
      <c r="S179" s="21"/>
      <c r="T179" s="21"/>
      <c r="U179" s="21"/>
      <c r="V179" s="21"/>
      <c r="W179" s="21"/>
    </row>
    <row r="180" spans="1:23" ht="36.5" thickBot="1" x14ac:dyDescent="0.4">
      <c r="A180" s="25" t="s">
        <v>25</v>
      </c>
      <c r="B180" s="22" t="s">
        <v>87</v>
      </c>
      <c r="C180" s="23" t="s">
        <v>51</v>
      </c>
      <c r="D180" s="24" t="s">
        <v>86</v>
      </c>
      <c r="E180" s="22">
        <v>298</v>
      </c>
      <c r="F180" s="22">
        <v>32</v>
      </c>
      <c r="G180" s="22" t="s">
        <v>85</v>
      </c>
      <c r="S180" s="21"/>
      <c r="T180" s="21"/>
      <c r="U180" s="21"/>
      <c r="V180" s="21"/>
      <c r="W180" s="21"/>
    </row>
    <row r="181" spans="1:23" ht="32" thickBot="1" x14ac:dyDescent="0.4">
      <c r="A181" s="25" t="s">
        <v>24</v>
      </c>
      <c r="B181" s="22" t="s">
        <v>51</v>
      </c>
      <c r="C181" s="22">
        <v>43</v>
      </c>
      <c r="D181" s="26" t="s">
        <v>80</v>
      </c>
      <c r="E181" s="22">
        <v>43</v>
      </c>
      <c r="F181" s="29">
        <v>80</v>
      </c>
      <c r="G181" s="22" t="s">
        <v>84</v>
      </c>
      <c r="S181" s="21"/>
      <c r="T181" s="21"/>
      <c r="U181" s="21"/>
      <c r="V181" s="21"/>
      <c r="W181" s="21"/>
    </row>
    <row r="182" spans="1:23" ht="36.5" thickBot="1" x14ac:dyDescent="0.4">
      <c r="A182" s="25" t="s">
        <v>41</v>
      </c>
      <c r="B182" s="22" t="s">
        <v>48</v>
      </c>
      <c r="C182" s="22" t="s">
        <v>70</v>
      </c>
      <c r="D182" s="26" t="s">
        <v>46</v>
      </c>
      <c r="E182" s="22">
        <v>10</v>
      </c>
      <c r="F182" s="22">
        <v>19</v>
      </c>
      <c r="G182" s="22" t="s">
        <v>79</v>
      </c>
      <c r="S182" s="21"/>
      <c r="T182" s="21"/>
      <c r="U182" s="21"/>
      <c r="V182" s="21"/>
      <c r="W182" s="21"/>
    </row>
    <row r="183" spans="1:23" ht="36.5" thickBot="1" x14ac:dyDescent="0.4">
      <c r="A183" s="27" t="s">
        <v>22</v>
      </c>
      <c r="B183" s="22" t="s">
        <v>61</v>
      </c>
      <c r="C183" s="22" t="s">
        <v>83</v>
      </c>
      <c r="D183" s="26" t="s">
        <v>82</v>
      </c>
      <c r="E183" s="22">
        <v>37</v>
      </c>
      <c r="F183" s="22">
        <v>55</v>
      </c>
      <c r="G183" s="22" t="s">
        <v>81</v>
      </c>
      <c r="S183" s="21"/>
      <c r="T183" s="21"/>
      <c r="U183" s="21"/>
      <c r="V183" s="21"/>
      <c r="W183" s="21"/>
    </row>
    <row r="184" spans="1:23" ht="36.5" thickBot="1" x14ac:dyDescent="0.4">
      <c r="A184" s="25" t="s">
        <v>21</v>
      </c>
      <c r="B184" s="22" t="s">
        <v>51</v>
      </c>
      <c r="C184" s="22">
        <v>5</v>
      </c>
      <c r="D184" s="26" t="s">
        <v>80</v>
      </c>
      <c r="E184" s="22">
        <v>5</v>
      </c>
      <c r="F184" s="22" t="s">
        <v>51</v>
      </c>
      <c r="G184" s="22" t="s">
        <v>79</v>
      </c>
      <c r="S184" s="21"/>
      <c r="T184" s="21"/>
      <c r="U184" s="21"/>
      <c r="V184" s="21"/>
      <c r="W184" s="21"/>
    </row>
    <row r="185" spans="1:23" ht="24.5" thickBot="1" x14ac:dyDescent="0.4">
      <c r="A185" s="25" t="s">
        <v>20</v>
      </c>
      <c r="B185" s="22" t="s">
        <v>74</v>
      </c>
      <c r="C185" s="23" t="s">
        <v>78</v>
      </c>
      <c r="D185" s="26" t="s">
        <v>77</v>
      </c>
      <c r="E185" s="22">
        <v>2</v>
      </c>
      <c r="F185" s="22">
        <v>2</v>
      </c>
      <c r="G185" s="22" t="s">
        <v>76</v>
      </c>
      <c r="S185" s="21"/>
      <c r="T185" s="21"/>
      <c r="U185" s="21"/>
      <c r="V185" s="21"/>
      <c r="W185" s="21"/>
    </row>
    <row r="186" spans="1:23" ht="32" thickBot="1" x14ac:dyDescent="0.4">
      <c r="A186" s="25" t="s">
        <v>75</v>
      </c>
      <c r="B186" s="22" t="s">
        <v>74</v>
      </c>
      <c r="C186" s="22" t="s">
        <v>73</v>
      </c>
      <c r="D186" s="26" t="s">
        <v>50</v>
      </c>
      <c r="E186" s="22">
        <v>26</v>
      </c>
      <c r="F186" s="22">
        <v>26</v>
      </c>
      <c r="G186" s="22" t="s">
        <v>72</v>
      </c>
      <c r="S186" s="21"/>
      <c r="T186" s="21"/>
      <c r="U186" s="21"/>
      <c r="V186" s="21"/>
      <c r="W186" s="21"/>
    </row>
    <row r="187" spans="1:23" ht="48.5" thickBot="1" x14ac:dyDescent="0.4">
      <c r="A187" s="25" t="s">
        <v>18</v>
      </c>
      <c r="B187" s="22" t="s">
        <v>52</v>
      </c>
      <c r="C187" s="22" t="s">
        <v>51</v>
      </c>
      <c r="D187" s="26" t="s">
        <v>50</v>
      </c>
      <c r="E187" s="22">
        <v>52</v>
      </c>
      <c r="F187" s="22">
        <v>22</v>
      </c>
      <c r="G187" s="22" t="s">
        <v>71</v>
      </c>
      <c r="S187" s="21"/>
      <c r="T187" s="21"/>
      <c r="U187" s="21"/>
      <c r="V187" s="21"/>
      <c r="W187" s="21"/>
    </row>
    <row r="188" spans="1:23" ht="48.5" thickBot="1" x14ac:dyDescent="0.4">
      <c r="A188" s="25" t="s">
        <v>17</v>
      </c>
      <c r="B188" s="22" t="s">
        <v>56</v>
      </c>
      <c r="C188" s="22" t="s">
        <v>70</v>
      </c>
      <c r="D188" s="26" t="s">
        <v>54</v>
      </c>
      <c r="E188" s="28">
        <v>12</v>
      </c>
      <c r="F188" s="28">
        <v>2</v>
      </c>
      <c r="G188" s="22" t="s">
        <v>69</v>
      </c>
      <c r="S188" s="21"/>
      <c r="T188" s="21"/>
      <c r="U188" s="21"/>
      <c r="V188" s="21"/>
      <c r="W188" s="21"/>
    </row>
    <row r="189" spans="1:23" ht="48.5" thickBot="1" x14ac:dyDescent="0.4">
      <c r="A189" s="25" t="s">
        <v>16</v>
      </c>
      <c r="B189" s="22" t="s">
        <v>68</v>
      </c>
      <c r="C189" s="22" t="s">
        <v>67</v>
      </c>
      <c r="D189" s="26" t="s">
        <v>66</v>
      </c>
      <c r="E189" s="22">
        <v>36</v>
      </c>
      <c r="F189" s="22">
        <v>20</v>
      </c>
      <c r="G189" s="22" t="s">
        <v>65</v>
      </c>
      <c r="S189" s="21"/>
      <c r="T189" s="21"/>
      <c r="U189" s="21"/>
      <c r="V189" s="21"/>
      <c r="W189" s="21"/>
    </row>
    <row r="190" spans="1:23" ht="24.5" thickBot="1" x14ac:dyDescent="0.4">
      <c r="A190" s="25" t="s">
        <v>15</v>
      </c>
      <c r="B190" s="22" t="s">
        <v>61</v>
      </c>
      <c r="C190" s="22" t="s">
        <v>64</v>
      </c>
      <c r="D190" s="26" t="s">
        <v>63</v>
      </c>
      <c r="E190" s="22">
        <v>6</v>
      </c>
      <c r="F190" s="22">
        <v>10</v>
      </c>
      <c r="G190" s="22" t="s">
        <v>62</v>
      </c>
      <c r="S190" s="21"/>
      <c r="T190" s="21"/>
      <c r="U190" s="21"/>
      <c r="V190" s="21"/>
      <c r="W190" s="21"/>
    </row>
    <row r="191" spans="1:23" ht="24.5" thickBot="1" x14ac:dyDescent="0.4">
      <c r="A191" s="27" t="s">
        <v>14</v>
      </c>
      <c r="B191" s="22" t="s">
        <v>61</v>
      </c>
      <c r="C191" s="22" t="s">
        <v>60</v>
      </c>
      <c r="D191" s="26" t="s">
        <v>59</v>
      </c>
      <c r="E191" s="22">
        <v>7</v>
      </c>
      <c r="F191" s="22">
        <v>20</v>
      </c>
      <c r="G191" s="22" t="s">
        <v>58</v>
      </c>
      <c r="S191" s="21"/>
      <c r="T191" s="21"/>
      <c r="U191" s="21"/>
      <c r="V191" s="21"/>
      <c r="W191" s="21"/>
    </row>
    <row r="192" spans="1:23" ht="42.5" thickBot="1" x14ac:dyDescent="0.4">
      <c r="A192" s="25" t="s">
        <v>57</v>
      </c>
      <c r="B192" s="22" t="s">
        <v>56</v>
      </c>
      <c r="C192" s="22" t="s">
        <v>55</v>
      </c>
      <c r="D192" s="26" t="s">
        <v>54</v>
      </c>
      <c r="E192" s="22">
        <v>32</v>
      </c>
      <c r="F192" s="22">
        <v>2</v>
      </c>
      <c r="G192" s="22" t="s">
        <v>53</v>
      </c>
      <c r="S192" s="21"/>
      <c r="T192" s="21"/>
      <c r="U192" s="21"/>
      <c r="V192" s="21"/>
      <c r="W192" s="21"/>
    </row>
    <row r="193" spans="1:27" ht="36.5" thickBot="1" x14ac:dyDescent="0.4">
      <c r="A193" s="25" t="s">
        <v>12</v>
      </c>
      <c r="B193" s="22" t="s">
        <v>52</v>
      </c>
      <c r="C193" s="22" t="s">
        <v>51</v>
      </c>
      <c r="D193" s="26" t="s">
        <v>50</v>
      </c>
      <c r="E193" s="22">
        <v>188</v>
      </c>
      <c r="F193" s="22">
        <v>229</v>
      </c>
      <c r="G193" s="22" t="s">
        <v>49</v>
      </c>
      <c r="S193" s="21"/>
      <c r="T193" s="21"/>
      <c r="U193" s="21"/>
      <c r="V193" s="21"/>
      <c r="W193" s="21"/>
    </row>
    <row r="194" spans="1:27" ht="60.5" thickBot="1" x14ac:dyDescent="0.4">
      <c r="A194" s="25" t="s">
        <v>10</v>
      </c>
      <c r="B194" s="23" t="s">
        <v>48</v>
      </c>
      <c r="C194" s="23" t="s">
        <v>47</v>
      </c>
      <c r="D194" s="24" t="s">
        <v>46</v>
      </c>
      <c r="E194" s="23">
        <v>35</v>
      </c>
      <c r="F194" s="23">
        <v>72</v>
      </c>
      <c r="G194" s="22" t="s">
        <v>45</v>
      </c>
      <c r="S194" s="21"/>
      <c r="T194" s="21"/>
      <c r="U194" s="21"/>
      <c r="V194" s="21"/>
      <c r="W194" s="21"/>
    </row>
    <row r="195" spans="1:27" x14ac:dyDescent="0.35">
      <c r="E195" s="21"/>
      <c r="F195" s="21"/>
      <c r="G195" s="21"/>
    </row>
    <row r="196" spans="1:27" ht="18.5" x14ac:dyDescent="0.45">
      <c r="A196" s="20" t="s">
        <v>44</v>
      </c>
    </row>
    <row r="197" spans="1:27" ht="15.5" x14ac:dyDescent="0.35">
      <c r="A197" s="11" t="s">
        <v>43</v>
      </c>
    </row>
    <row r="198" spans="1:27" ht="15" thickBot="1" x14ac:dyDescent="0.4">
      <c r="J198" s="8"/>
    </row>
    <row r="199" spans="1:27" s="17" customFormat="1" ht="33" customHeight="1" thickBot="1" x14ac:dyDescent="0.4">
      <c r="A199" s="19" t="s">
        <v>39</v>
      </c>
      <c r="B199" s="19" t="s">
        <v>7</v>
      </c>
      <c r="C199" s="19" t="s">
        <v>6</v>
      </c>
      <c r="D199" s="19" t="s">
        <v>5</v>
      </c>
      <c r="E199" s="19" t="s">
        <v>4</v>
      </c>
      <c r="F199" s="19" t="s">
        <v>3</v>
      </c>
      <c r="G199" s="19" t="s">
        <v>2</v>
      </c>
      <c r="H199" s="19" t="s">
        <v>1</v>
      </c>
      <c r="I199" s="19" t="s">
        <v>0</v>
      </c>
    </row>
    <row r="200" spans="1:27" s="17" customFormat="1" ht="15" thickBot="1" x14ac:dyDescent="0.4">
      <c r="A200" s="3" t="s">
        <v>28</v>
      </c>
      <c r="B200" s="5">
        <v>108</v>
      </c>
      <c r="C200" s="4">
        <v>1687</v>
      </c>
      <c r="D200" s="4">
        <v>142</v>
      </c>
      <c r="E200" s="5">
        <v>2</v>
      </c>
      <c r="F200" s="4">
        <v>0</v>
      </c>
      <c r="G200" s="4">
        <v>2</v>
      </c>
      <c r="H200" s="5">
        <v>0</v>
      </c>
      <c r="I200" s="2">
        <v>1941</v>
      </c>
      <c r="M200" s="16"/>
      <c r="S200" s="16"/>
      <c r="AA200" s="16"/>
    </row>
    <row r="201" spans="1:27" s="17" customFormat="1" ht="15" thickBot="1" x14ac:dyDescent="0.4">
      <c r="A201" s="3" t="s">
        <v>42</v>
      </c>
      <c r="B201" s="7">
        <v>15</v>
      </c>
      <c r="C201" s="6">
        <v>672</v>
      </c>
      <c r="D201" s="6">
        <v>0</v>
      </c>
      <c r="E201" s="7">
        <v>0</v>
      </c>
      <c r="F201" s="6">
        <v>0</v>
      </c>
      <c r="G201" s="6">
        <v>0</v>
      </c>
      <c r="H201" s="7">
        <v>0</v>
      </c>
      <c r="I201" s="12">
        <v>687</v>
      </c>
      <c r="AA201" s="16"/>
    </row>
    <row r="202" spans="1:27" ht="15" thickBot="1" x14ac:dyDescent="0.4">
      <c r="A202" s="3" t="s">
        <v>26</v>
      </c>
      <c r="B202" s="5">
        <v>168</v>
      </c>
      <c r="C202" s="4">
        <v>1949</v>
      </c>
      <c r="D202" s="4">
        <v>0</v>
      </c>
      <c r="E202" s="5">
        <v>1</v>
      </c>
      <c r="F202" s="4">
        <v>0</v>
      </c>
      <c r="G202" s="4">
        <v>0</v>
      </c>
      <c r="H202" s="5">
        <v>0</v>
      </c>
      <c r="I202" s="2">
        <v>2118</v>
      </c>
      <c r="M202" s="1"/>
      <c r="S202" s="1"/>
      <c r="T202" s="17"/>
      <c r="U202" s="17"/>
      <c r="V202" s="17"/>
      <c r="W202" s="17"/>
      <c r="X202" s="17"/>
      <c r="Y202" s="17"/>
      <c r="Z202" s="17"/>
      <c r="AA202" s="16"/>
    </row>
    <row r="203" spans="1:27" ht="15" thickBot="1" x14ac:dyDescent="0.4">
      <c r="A203" s="3" t="s">
        <v>25</v>
      </c>
      <c r="B203" s="7">
        <v>18</v>
      </c>
      <c r="C203" s="6">
        <v>434</v>
      </c>
      <c r="D203" s="6">
        <v>0</v>
      </c>
      <c r="E203" s="7">
        <v>2</v>
      </c>
      <c r="F203" s="6">
        <v>0</v>
      </c>
      <c r="G203" s="6">
        <v>2</v>
      </c>
      <c r="H203" s="7">
        <v>0</v>
      </c>
      <c r="I203" s="12">
        <v>456</v>
      </c>
      <c r="T203" s="17"/>
      <c r="U203" s="17"/>
      <c r="V203" s="17"/>
      <c r="W203" s="17"/>
      <c r="X203" s="17"/>
      <c r="Y203" s="17"/>
      <c r="Z203" s="17"/>
      <c r="AA203" s="16"/>
    </row>
    <row r="204" spans="1:27" ht="15" thickBot="1" x14ac:dyDescent="0.4">
      <c r="A204" s="3" t="s">
        <v>24</v>
      </c>
      <c r="B204" s="5">
        <v>221</v>
      </c>
      <c r="C204" s="4">
        <v>3471</v>
      </c>
      <c r="D204" s="4">
        <v>1</v>
      </c>
      <c r="E204" s="5">
        <v>2</v>
      </c>
      <c r="F204" s="4">
        <v>0</v>
      </c>
      <c r="G204" s="4">
        <v>0</v>
      </c>
      <c r="H204" s="5">
        <v>0</v>
      </c>
      <c r="I204" s="2">
        <v>3695</v>
      </c>
      <c r="M204" s="1"/>
      <c r="S204" s="1"/>
      <c r="T204" s="17"/>
      <c r="U204" s="17"/>
      <c r="V204" s="17"/>
      <c r="W204" s="17"/>
      <c r="X204" s="17"/>
      <c r="Y204" s="17"/>
      <c r="Z204" s="17"/>
      <c r="AA204" s="16"/>
    </row>
    <row r="205" spans="1:27" ht="15" thickBot="1" x14ac:dyDescent="0.4">
      <c r="A205" s="3" t="s">
        <v>41</v>
      </c>
      <c r="B205" s="7">
        <v>92</v>
      </c>
      <c r="C205" s="6">
        <v>1360</v>
      </c>
      <c r="D205" s="6">
        <v>91</v>
      </c>
      <c r="E205" s="7">
        <v>8</v>
      </c>
      <c r="F205" s="6">
        <v>0</v>
      </c>
      <c r="G205" s="6">
        <v>0</v>
      </c>
      <c r="H205" s="7">
        <v>0</v>
      </c>
      <c r="I205" s="12">
        <v>1551</v>
      </c>
      <c r="M205" s="1"/>
      <c r="S205" s="1"/>
      <c r="T205" s="17"/>
      <c r="U205" s="17"/>
      <c r="V205" s="17"/>
      <c r="W205" s="17"/>
      <c r="X205" s="17"/>
      <c r="Y205" s="17"/>
      <c r="Z205" s="17"/>
      <c r="AA205" s="16"/>
    </row>
    <row r="206" spans="1:27" ht="15" thickBot="1" x14ac:dyDescent="0.4">
      <c r="A206" s="3" t="s">
        <v>22</v>
      </c>
      <c r="B206" s="5">
        <v>0</v>
      </c>
      <c r="C206" s="4">
        <v>924</v>
      </c>
      <c r="D206" s="4">
        <v>0</v>
      </c>
      <c r="E206" s="5">
        <v>0</v>
      </c>
      <c r="F206" s="4">
        <v>0</v>
      </c>
      <c r="G206" s="4">
        <v>0</v>
      </c>
      <c r="H206" s="5">
        <v>0</v>
      </c>
      <c r="I206" s="2">
        <v>924</v>
      </c>
      <c r="T206" s="17"/>
      <c r="U206" s="17"/>
      <c r="V206" s="17"/>
      <c r="W206" s="17"/>
      <c r="X206" s="17"/>
      <c r="Y206" s="17"/>
      <c r="Z206" s="17"/>
      <c r="AA206" s="16"/>
    </row>
    <row r="207" spans="1:27" ht="15" thickBot="1" x14ac:dyDescent="0.4">
      <c r="A207" s="3" t="s">
        <v>21</v>
      </c>
      <c r="B207" s="7">
        <v>13</v>
      </c>
      <c r="C207" s="6">
        <v>451</v>
      </c>
      <c r="D207" s="6">
        <v>0</v>
      </c>
      <c r="E207" s="7">
        <v>0</v>
      </c>
      <c r="F207" s="6">
        <v>43</v>
      </c>
      <c r="G207" s="6">
        <v>0</v>
      </c>
      <c r="H207" s="7">
        <v>0</v>
      </c>
      <c r="I207" s="12">
        <v>507</v>
      </c>
      <c r="T207" s="17"/>
      <c r="U207" s="17"/>
      <c r="V207" s="17"/>
      <c r="W207" s="17"/>
      <c r="X207" s="17"/>
      <c r="Y207" s="17"/>
      <c r="Z207" s="17"/>
      <c r="AA207" s="16"/>
    </row>
    <row r="208" spans="1:27" ht="15" thickBot="1" x14ac:dyDescent="0.4">
      <c r="A208" s="3" t="s">
        <v>20</v>
      </c>
      <c r="B208" s="5">
        <v>28</v>
      </c>
      <c r="C208" s="4">
        <v>512</v>
      </c>
      <c r="D208" s="4">
        <v>35</v>
      </c>
      <c r="E208" s="5">
        <v>0</v>
      </c>
      <c r="F208" s="4">
        <v>2</v>
      </c>
      <c r="G208" s="4">
        <v>0</v>
      </c>
      <c r="H208" s="5">
        <v>0</v>
      </c>
      <c r="I208" s="2">
        <v>577</v>
      </c>
      <c r="T208" s="17"/>
      <c r="U208" s="17"/>
      <c r="V208" s="17"/>
      <c r="W208" s="17"/>
      <c r="X208" s="17"/>
      <c r="Y208" s="17"/>
      <c r="Z208" s="17"/>
      <c r="AA208" s="16"/>
    </row>
    <row r="209" spans="1:36" ht="15" thickBot="1" x14ac:dyDescent="0.4">
      <c r="A209" s="3" t="s">
        <v>19</v>
      </c>
      <c r="B209" s="7">
        <v>48</v>
      </c>
      <c r="C209" s="6">
        <v>1100</v>
      </c>
      <c r="D209" s="6">
        <v>0</v>
      </c>
      <c r="E209" s="7">
        <v>0</v>
      </c>
      <c r="F209" s="6">
        <v>0</v>
      </c>
      <c r="G209" s="6">
        <v>0</v>
      </c>
      <c r="H209" s="7">
        <v>0</v>
      </c>
      <c r="I209" s="12">
        <v>1148</v>
      </c>
      <c r="M209" s="1"/>
      <c r="S209" s="1"/>
      <c r="T209" s="17"/>
      <c r="U209" s="17"/>
      <c r="V209" s="17"/>
      <c r="W209" s="17"/>
      <c r="X209" s="17"/>
      <c r="Y209" s="17"/>
      <c r="Z209" s="17"/>
      <c r="AA209" s="16"/>
    </row>
    <row r="210" spans="1:36" ht="15" thickBot="1" x14ac:dyDescent="0.4">
      <c r="A210" s="3" t="s">
        <v>18</v>
      </c>
      <c r="B210" s="5">
        <v>20</v>
      </c>
      <c r="C210" s="4">
        <v>343</v>
      </c>
      <c r="D210" s="4">
        <v>4</v>
      </c>
      <c r="E210" s="5">
        <v>0</v>
      </c>
      <c r="F210" s="4">
        <v>40</v>
      </c>
      <c r="G210" s="4">
        <v>0</v>
      </c>
      <c r="H210" s="5">
        <v>0</v>
      </c>
      <c r="I210" s="2">
        <v>407</v>
      </c>
      <c r="T210" s="17"/>
      <c r="U210" s="17"/>
      <c r="V210" s="17"/>
      <c r="W210" s="17"/>
      <c r="X210" s="17"/>
      <c r="Y210" s="17"/>
      <c r="Z210" s="17"/>
      <c r="AA210" s="16"/>
    </row>
    <row r="211" spans="1:36" ht="15" thickBot="1" x14ac:dyDescent="0.4">
      <c r="A211" s="3" t="s">
        <v>17</v>
      </c>
      <c r="B211" s="7">
        <v>14</v>
      </c>
      <c r="C211" s="6">
        <v>609</v>
      </c>
      <c r="D211" s="6">
        <v>9</v>
      </c>
      <c r="E211" s="7">
        <v>0</v>
      </c>
      <c r="F211" s="6">
        <v>0</v>
      </c>
      <c r="G211" s="6">
        <v>0</v>
      </c>
      <c r="H211" s="7">
        <v>0</v>
      </c>
      <c r="I211" s="12">
        <v>632</v>
      </c>
      <c r="T211" s="17"/>
      <c r="U211" s="17"/>
      <c r="V211" s="17"/>
      <c r="W211" s="17"/>
      <c r="X211" s="17"/>
      <c r="Y211" s="17"/>
      <c r="Z211" s="17"/>
      <c r="AA211" s="16"/>
    </row>
    <row r="212" spans="1:36" ht="15" thickBot="1" x14ac:dyDescent="0.4">
      <c r="A212" s="3" t="s">
        <v>16</v>
      </c>
      <c r="B212" s="5">
        <v>31</v>
      </c>
      <c r="C212" s="4">
        <v>698</v>
      </c>
      <c r="D212" s="4">
        <v>0</v>
      </c>
      <c r="E212" s="5">
        <v>9</v>
      </c>
      <c r="F212" s="4">
        <v>190</v>
      </c>
      <c r="G212" s="4">
        <v>0</v>
      </c>
      <c r="H212" s="5">
        <v>0</v>
      </c>
      <c r="I212" s="2">
        <v>928</v>
      </c>
      <c r="T212" s="17"/>
      <c r="U212" s="17"/>
      <c r="V212" s="17"/>
      <c r="W212" s="17"/>
      <c r="X212" s="17"/>
      <c r="Y212" s="17"/>
      <c r="Z212" s="17"/>
      <c r="AA212" s="16"/>
    </row>
    <row r="213" spans="1:36" ht="15" thickBot="1" x14ac:dyDescent="0.4">
      <c r="A213" s="3" t="s">
        <v>15</v>
      </c>
      <c r="B213" s="7">
        <v>14</v>
      </c>
      <c r="C213" s="6">
        <v>269</v>
      </c>
      <c r="D213" s="6">
        <v>0</v>
      </c>
      <c r="E213" s="7">
        <v>0</v>
      </c>
      <c r="F213" s="6">
        <v>26</v>
      </c>
      <c r="G213" s="6">
        <v>0</v>
      </c>
      <c r="H213" s="7">
        <v>0</v>
      </c>
      <c r="I213" s="12">
        <v>309</v>
      </c>
      <c r="T213" s="17"/>
      <c r="U213" s="17"/>
      <c r="V213" s="17"/>
      <c r="W213" s="17"/>
      <c r="X213" s="17"/>
      <c r="Y213" s="17"/>
      <c r="Z213" s="17"/>
      <c r="AA213" s="16"/>
    </row>
    <row r="214" spans="1:36" ht="15" thickBot="1" x14ac:dyDescent="0.4">
      <c r="A214" s="3" t="s">
        <v>14</v>
      </c>
      <c r="B214" s="5">
        <v>97</v>
      </c>
      <c r="C214" s="4">
        <v>1003</v>
      </c>
      <c r="D214" s="4">
        <v>3</v>
      </c>
      <c r="E214" s="5">
        <v>0</v>
      </c>
      <c r="F214" s="4">
        <v>0</v>
      </c>
      <c r="G214" s="4">
        <v>0</v>
      </c>
      <c r="H214" s="5">
        <v>0</v>
      </c>
      <c r="I214" s="2">
        <v>1103</v>
      </c>
      <c r="M214" s="1"/>
      <c r="S214" s="1"/>
      <c r="T214" s="17"/>
      <c r="U214" s="17"/>
      <c r="V214" s="17"/>
      <c r="W214" s="17"/>
      <c r="X214" s="17"/>
      <c r="Y214" s="17"/>
      <c r="Z214" s="17"/>
      <c r="AA214" s="16"/>
    </row>
    <row r="215" spans="1:36" ht="15" thickBot="1" x14ac:dyDescent="0.4">
      <c r="A215" s="3" t="s">
        <v>13</v>
      </c>
      <c r="B215" s="7">
        <v>33</v>
      </c>
      <c r="C215" s="6">
        <v>587</v>
      </c>
      <c r="D215" s="6">
        <v>2</v>
      </c>
      <c r="E215" s="7">
        <v>0</v>
      </c>
      <c r="F215" s="6">
        <v>0</v>
      </c>
      <c r="G215" s="6">
        <v>0</v>
      </c>
      <c r="H215" s="7">
        <v>0</v>
      </c>
      <c r="I215" s="12">
        <v>622</v>
      </c>
      <c r="T215" s="17"/>
      <c r="U215" s="17"/>
      <c r="V215" s="17"/>
      <c r="W215" s="17"/>
      <c r="X215" s="17"/>
      <c r="Y215" s="17"/>
      <c r="Z215" s="17"/>
      <c r="AA215" s="16"/>
    </row>
    <row r="216" spans="1:36" ht="15" thickBot="1" x14ac:dyDescent="0.4">
      <c r="A216" s="3" t="s">
        <v>12</v>
      </c>
      <c r="B216" s="5">
        <v>33</v>
      </c>
      <c r="C216" s="4">
        <v>538</v>
      </c>
      <c r="D216" s="4">
        <v>6</v>
      </c>
      <c r="E216" s="5">
        <v>46</v>
      </c>
      <c r="F216" s="4">
        <v>33</v>
      </c>
      <c r="G216" s="4">
        <v>49</v>
      </c>
      <c r="H216" s="5">
        <v>0</v>
      </c>
      <c r="I216" s="2">
        <v>705</v>
      </c>
      <c r="T216" s="17"/>
      <c r="U216" s="17"/>
      <c r="V216" s="17"/>
      <c r="W216" s="17"/>
      <c r="X216" s="17"/>
      <c r="Y216" s="17"/>
      <c r="Z216" s="17"/>
      <c r="AA216" s="16"/>
    </row>
    <row r="217" spans="1:36" ht="15" thickBot="1" x14ac:dyDescent="0.4">
      <c r="A217" s="3" t="s">
        <v>10</v>
      </c>
      <c r="B217" s="7">
        <v>36</v>
      </c>
      <c r="C217" s="6">
        <v>666</v>
      </c>
      <c r="D217" s="6">
        <v>5</v>
      </c>
      <c r="E217" s="7">
        <v>16</v>
      </c>
      <c r="F217" s="6">
        <v>103</v>
      </c>
      <c r="G217" s="6">
        <v>1</v>
      </c>
      <c r="H217" s="7">
        <v>0</v>
      </c>
      <c r="I217" s="12">
        <v>827</v>
      </c>
      <c r="T217" s="17"/>
      <c r="U217" s="17"/>
      <c r="V217" s="17"/>
      <c r="W217" s="17"/>
      <c r="X217" s="17"/>
      <c r="Y217" s="17"/>
      <c r="Z217" s="17"/>
      <c r="AA217" s="16"/>
    </row>
    <row r="218" spans="1:36" ht="15" thickBot="1" x14ac:dyDescent="0.4">
      <c r="A218" s="3" t="s">
        <v>0</v>
      </c>
      <c r="B218" s="18">
        <f>SUM(B200:B217)</f>
        <v>989</v>
      </c>
      <c r="C218" s="2">
        <f>SUM(C200:C217)</f>
        <v>17273</v>
      </c>
      <c r="D218" s="18">
        <f>SUM(D200:D217)</f>
        <v>298</v>
      </c>
      <c r="E218" s="18">
        <f>SUM(E200:E217)</f>
        <v>86</v>
      </c>
      <c r="F218" s="18">
        <f>SUM(F200:F217)</f>
        <v>437</v>
      </c>
      <c r="G218" s="18">
        <f>SUM(G200:G217)</f>
        <v>54</v>
      </c>
      <c r="H218" s="18">
        <f>SUM(H200:H217)</f>
        <v>0</v>
      </c>
      <c r="I218" s="2">
        <f>SUM(I200:I217)</f>
        <v>19137</v>
      </c>
      <c r="M218" s="1"/>
      <c r="S218" s="1"/>
      <c r="T218" s="17"/>
      <c r="U218" s="17"/>
      <c r="V218" s="17"/>
      <c r="W218" s="17"/>
      <c r="X218" s="17"/>
      <c r="Y218" s="17"/>
      <c r="Z218" s="17"/>
      <c r="AA218" s="16"/>
    </row>
    <row r="220" spans="1:36" ht="15.5" x14ac:dyDescent="0.35">
      <c r="A220" s="11" t="s">
        <v>40</v>
      </c>
    </row>
    <row r="221" spans="1:36" ht="16" thickBot="1" x14ac:dyDescent="0.4">
      <c r="A221" s="11"/>
    </row>
    <row r="222" spans="1:36" ht="29.5" thickBot="1" x14ac:dyDescent="0.4">
      <c r="A222" s="10" t="s">
        <v>39</v>
      </c>
      <c r="B222" s="9" t="s">
        <v>38</v>
      </c>
      <c r="C222" s="9" t="s">
        <v>37</v>
      </c>
      <c r="D222" s="15" t="s">
        <v>36</v>
      </c>
      <c r="E222" s="13" t="s">
        <v>35</v>
      </c>
      <c r="F222" s="13" t="s">
        <v>34</v>
      </c>
      <c r="G222" s="13" t="s">
        <v>33</v>
      </c>
      <c r="H222" s="9" t="s">
        <v>32</v>
      </c>
      <c r="I222" s="14" t="s">
        <v>31</v>
      </c>
      <c r="J222" s="10" t="s">
        <v>30</v>
      </c>
      <c r="K222" s="13" t="s">
        <v>29</v>
      </c>
      <c r="L222" s="9" t="s">
        <v>0</v>
      </c>
      <c r="M222" s="8"/>
    </row>
    <row r="223" spans="1:36" ht="15" thickBot="1" x14ac:dyDescent="0.4">
      <c r="A223" s="3" t="s">
        <v>28</v>
      </c>
      <c r="B223" s="5">
        <v>725</v>
      </c>
      <c r="C223" s="4">
        <v>392</v>
      </c>
      <c r="D223" s="4">
        <v>1465</v>
      </c>
      <c r="E223" s="5">
        <v>50</v>
      </c>
      <c r="F223" s="4">
        <v>1452</v>
      </c>
      <c r="G223" s="4">
        <v>730</v>
      </c>
      <c r="H223" s="5">
        <v>600</v>
      </c>
      <c r="I223" s="5">
        <v>183</v>
      </c>
      <c r="J223" s="5">
        <v>111</v>
      </c>
      <c r="K223" s="5">
        <v>0</v>
      </c>
      <c r="L223" s="2">
        <f>SUM(B223:K223)</f>
        <v>5708</v>
      </c>
      <c r="M223" s="1"/>
      <c r="N223" s="1"/>
      <c r="Q223" s="1"/>
      <c r="S223" s="1"/>
      <c r="Y223" s="1"/>
      <c r="AJ223" s="1"/>
    </row>
    <row r="224" spans="1:36" ht="15" thickBot="1" x14ac:dyDescent="0.4">
      <c r="A224" s="3" t="s">
        <v>27</v>
      </c>
      <c r="B224" s="7">
        <v>27</v>
      </c>
      <c r="C224" s="6">
        <v>1</v>
      </c>
      <c r="D224" s="6">
        <v>0</v>
      </c>
      <c r="E224" s="7">
        <v>37</v>
      </c>
      <c r="F224" s="6">
        <v>16</v>
      </c>
      <c r="G224" s="6">
        <v>3</v>
      </c>
      <c r="H224" s="7">
        <v>1</v>
      </c>
      <c r="I224" s="7">
        <v>4</v>
      </c>
      <c r="J224" s="7">
        <v>0</v>
      </c>
      <c r="K224" s="7">
        <v>0</v>
      </c>
      <c r="L224" s="12">
        <f>SUM(B224:K224)</f>
        <v>89</v>
      </c>
      <c r="N224" s="1"/>
      <c r="AJ224" s="1"/>
    </row>
    <row r="225" spans="1:36" ht="15" thickBot="1" x14ac:dyDescent="0.4">
      <c r="A225" s="3" t="s">
        <v>26</v>
      </c>
      <c r="B225" s="5">
        <v>0</v>
      </c>
      <c r="C225" s="4">
        <v>9</v>
      </c>
      <c r="D225" s="4">
        <v>7</v>
      </c>
      <c r="E225" s="5">
        <v>0</v>
      </c>
      <c r="F225" s="4">
        <v>19</v>
      </c>
      <c r="G225" s="4">
        <v>8</v>
      </c>
      <c r="H225" s="5">
        <v>0</v>
      </c>
      <c r="I225" s="5">
        <v>1</v>
      </c>
      <c r="J225" s="5">
        <v>0</v>
      </c>
      <c r="K225" s="5">
        <v>0</v>
      </c>
      <c r="L225" s="2">
        <f>SUM(B225:K225)</f>
        <v>44</v>
      </c>
      <c r="N225" s="1"/>
      <c r="AJ225" s="1"/>
    </row>
    <row r="226" spans="1:36" ht="15" thickBot="1" x14ac:dyDescent="0.4">
      <c r="A226" s="3" t="s">
        <v>25</v>
      </c>
      <c r="B226" s="7">
        <v>3</v>
      </c>
      <c r="C226" s="6">
        <v>4</v>
      </c>
      <c r="D226" s="6">
        <v>24</v>
      </c>
      <c r="E226" s="7">
        <v>0</v>
      </c>
      <c r="F226" s="6">
        <v>42</v>
      </c>
      <c r="G226" s="6">
        <v>40</v>
      </c>
      <c r="H226" s="7">
        <v>36</v>
      </c>
      <c r="I226" s="7">
        <v>8</v>
      </c>
      <c r="J226" s="7">
        <v>0</v>
      </c>
      <c r="K226" s="7">
        <v>4</v>
      </c>
      <c r="L226" s="12">
        <f>SUM(B226:K226)</f>
        <v>161</v>
      </c>
      <c r="N226" s="1"/>
      <c r="AJ226" s="1"/>
    </row>
    <row r="227" spans="1:36" ht="15" thickBot="1" x14ac:dyDescent="0.4">
      <c r="A227" s="3" t="s">
        <v>24</v>
      </c>
      <c r="B227" s="5">
        <v>46</v>
      </c>
      <c r="C227" s="4">
        <v>20</v>
      </c>
      <c r="D227" s="4">
        <v>250</v>
      </c>
      <c r="E227" s="5">
        <v>11</v>
      </c>
      <c r="F227" s="4">
        <v>398</v>
      </c>
      <c r="G227" s="4">
        <v>451</v>
      </c>
      <c r="H227" s="5">
        <v>225</v>
      </c>
      <c r="I227" s="5">
        <v>1</v>
      </c>
      <c r="J227" s="5">
        <v>0</v>
      </c>
      <c r="K227" s="5">
        <v>0</v>
      </c>
      <c r="L227" s="2">
        <f>SUM(B227:K227)</f>
        <v>1402</v>
      </c>
      <c r="M227" s="1"/>
      <c r="N227" s="1"/>
      <c r="Y227" s="1"/>
      <c r="AJ227" s="1"/>
    </row>
    <row r="228" spans="1:36" ht="15" thickBot="1" x14ac:dyDescent="0.4">
      <c r="A228" s="3" t="s">
        <v>23</v>
      </c>
      <c r="B228" s="7">
        <v>3</v>
      </c>
      <c r="C228" s="6">
        <v>65</v>
      </c>
      <c r="D228" s="6">
        <v>13</v>
      </c>
      <c r="E228" s="7">
        <v>7</v>
      </c>
      <c r="F228" s="6">
        <v>157</v>
      </c>
      <c r="G228" s="6">
        <v>4</v>
      </c>
      <c r="H228" s="7">
        <v>11</v>
      </c>
      <c r="I228" s="7">
        <v>3</v>
      </c>
      <c r="J228" s="7">
        <v>0</v>
      </c>
      <c r="K228" s="7">
        <v>0</v>
      </c>
      <c r="L228" s="12">
        <f>SUM(B228:K228)</f>
        <v>263</v>
      </c>
      <c r="N228" s="1"/>
      <c r="AJ228" s="1"/>
    </row>
    <row r="229" spans="1:36" ht="15" thickBot="1" x14ac:dyDescent="0.4">
      <c r="A229" s="3" t="s">
        <v>22</v>
      </c>
      <c r="B229" s="5">
        <v>5</v>
      </c>
      <c r="C229" s="4">
        <v>16</v>
      </c>
      <c r="D229" s="4">
        <v>28</v>
      </c>
      <c r="E229" s="5">
        <v>23</v>
      </c>
      <c r="F229" s="4">
        <v>960</v>
      </c>
      <c r="G229" s="4">
        <v>18</v>
      </c>
      <c r="H229" s="5">
        <v>15</v>
      </c>
      <c r="I229" s="5">
        <v>27</v>
      </c>
      <c r="J229" s="5">
        <v>0</v>
      </c>
      <c r="K229" s="5">
        <v>0</v>
      </c>
      <c r="L229" s="2">
        <f>SUM(B229:K229)</f>
        <v>1092</v>
      </c>
      <c r="M229" s="1"/>
      <c r="N229" s="1"/>
      <c r="Y229" s="1"/>
      <c r="AJ229" s="1"/>
    </row>
    <row r="230" spans="1:36" ht="15" thickBot="1" x14ac:dyDescent="0.4">
      <c r="A230" s="3" t="s">
        <v>21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12">
        <f>SUM(B230:K230)</f>
        <v>0</v>
      </c>
      <c r="N230" s="1"/>
      <c r="AJ230" s="1"/>
    </row>
    <row r="231" spans="1:36" ht="15" thickBot="1" x14ac:dyDescent="0.4">
      <c r="A231" s="3" t="s">
        <v>20</v>
      </c>
      <c r="B231" s="5">
        <v>0</v>
      </c>
      <c r="C231" s="5">
        <v>0</v>
      </c>
      <c r="D231" s="5">
        <v>0</v>
      </c>
      <c r="E231" s="5">
        <v>0</v>
      </c>
      <c r="F231" s="5">
        <v>0</v>
      </c>
      <c r="G231" s="4">
        <v>10</v>
      </c>
      <c r="H231" s="5">
        <v>15</v>
      </c>
      <c r="I231" s="5">
        <v>0</v>
      </c>
      <c r="J231" s="5">
        <v>0</v>
      </c>
      <c r="K231" s="5">
        <v>0</v>
      </c>
      <c r="L231" s="2">
        <f>SUM(B231:K231)</f>
        <v>25</v>
      </c>
      <c r="N231" s="1"/>
      <c r="AJ231" s="1"/>
    </row>
    <row r="232" spans="1:36" ht="15" thickBot="1" x14ac:dyDescent="0.4">
      <c r="A232" s="3" t="s">
        <v>19</v>
      </c>
      <c r="B232" s="7">
        <v>63</v>
      </c>
      <c r="C232" s="6">
        <v>736</v>
      </c>
      <c r="D232" s="6">
        <v>171</v>
      </c>
      <c r="E232" s="7">
        <v>17</v>
      </c>
      <c r="F232" s="6">
        <v>275</v>
      </c>
      <c r="G232" s="6">
        <v>642</v>
      </c>
      <c r="H232" s="7">
        <v>255</v>
      </c>
      <c r="I232" s="7">
        <v>14</v>
      </c>
      <c r="J232" s="7">
        <v>2</v>
      </c>
      <c r="K232" s="7">
        <v>0</v>
      </c>
      <c r="L232" s="12">
        <f>SUM(B232:K232)</f>
        <v>2175</v>
      </c>
      <c r="M232" s="1"/>
      <c r="N232" s="1"/>
      <c r="Y232" s="1"/>
      <c r="AJ232" s="1"/>
    </row>
    <row r="233" spans="1:36" ht="15" thickBot="1" x14ac:dyDescent="0.4">
      <c r="A233" s="3" t="s">
        <v>18</v>
      </c>
      <c r="B233" s="5">
        <v>0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2">
        <f>SUM(B233:K233)</f>
        <v>0</v>
      </c>
      <c r="N233" s="1"/>
      <c r="AJ233" s="1"/>
    </row>
    <row r="234" spans="1:36" ht="15" thickBot="1" x14ac:dyDescent="0.4">
      <c r="A234" s="3" t="s">
        <v>17</v>
      </c>
      <c r="B234" s="7">
        <v>21</v>
      </c>
      <c r="C234" s="6">
        <v>0</v>
      </c>
      <c r="D234" s="6">
        <v>0</v>
      </c>
      <c r="E234" s="7">
        <v>0</v>
      </c>
      <c r="F234" s="6">
        <v>5</v>
      </c>
      <c r="G234" s="6">
        <v>3</v>
      </c>
      <c r="H234" s="7">
        <v>0</v>
      </c>
      <c r="I234" s="7">
        <v>7</v>
      </c>
      <c r="J234" s="7">
        <v>0</v>
      </c>
      <c r="K234" s="7">
        <v>0</v>
      </c>
      <c r="L234" s="12">
        <f>SUM(B234:K234)</f>
        <v>36</v>
      </c>
      <c r="N234" s="1"/>
      <c r="AJ234" s="1"/>
    </row>
    <row r="235" spans="1:36" ht="15" thickBot="1" x14ac:dyDescent="0.4">
      <c r="A235" s="3" t="s">
        <v>16</v>
      </c>
      <c r="B235" s="5">
        <v>130</v>
      </c>
      <c r="C235" s="4">
        <v>698</v>
      </c>
      <c r="D235" s="4">
        <v>52</v>
      </c>
      <c r="E235" s="5">
        <v>27</v>
      </c>
      <c r="F235" s="4">
        <v>179</v>
      </c>
      <c r="G235" s="5">
        <v>0</v>
      </c>
      <c r="H235" s="5">
        <v>240</v>
      </c>
      <c r="I235" s="5">
        <v>0</v>
      </c>
      <c r="J235" s="5">
        <v>0</v>
      </c>
      <c r="K235" s="5">
        <v>0</v>
      </c>
      <c r="L235" s="2">
        <f>SUM(B235:K235)</f>
        <v>1326</v>
      </c>
      <c r="M235" s="1"/>
      <c r="N235" s="1"/>
      <c r="Y235" s="1"/>
      <c r="AJ235" s="1"/>
    </row>
    <row r="236" spans="1:36" ht="15" thickBot="1" x14ac:dyDescent="0.4">
      <c r="A236" s="3" t="s">
        <v>15</v>
      </c>
      <c r="B236" s="7">
        <v>14</v>
      </c>
      <c r="C236" s="6">
        <v>0</v>
      </c>
      <c r="D236" s="6">
        <v>0</v>
      </c>
      <c r="E236" s="7">
        <v>4</v>
      </c>
      <c r="F236" s="6">
        <v>30</v>
      </c>
      <c r="G236" s="6">
        <v>2</v>
      </c>
      <c r="H236" s="7">
        <v>6</v>
      </c>
      <c r="I236" s="7">
        <v>3</v>
      </c>
      <c r="J236" s="7">
        <v>0</v>
      </c>
      <c r="K236" s="7">
        <v>0</v>
      </c>
      <c r="L236" s="12">
        <f>SUM(B236:K236)</f>
        <v>59</v>
      </c>
      <c r="N236" s="1"/>
      <c r="AJ236" s="1"/>
    </row>
    <row r="237" spans="1:36" ht="15" thickBot="1" x14ac:dyDescent="0.4">
      <c r="A237" s="3" t="s">
        <v>14</v>
      </c>
      <c r="B237" s="5">
        <v>1</v>
      </c>
      <c r="C237" s="4">
        <v>2</v>
      </c>
      <c r="D237" s="4">
        <v>2</v>
      </c>
      <c r="E237" s="5">
        <v>1</v>
      </c>
      <c r="F237" s="4">
        <v>1</v>
      </c>
      <c r="G237" s="4">
        <v>3</v>
      </c>
      <c r="H237" s="5">
        <v>4</v>
      </c>
      <c r="I237" s="5">
        <v>3</v>
      </c>
      <c r="J237" s="5">
        <v>2</v>
      </c>
      <c r="K237" s="5">
        <v>0</v>
      </c>
      <c r="L237" s="2">
        <f>SUM(B237:K237)</f>
        <v>19</v>
      </c>
      <c r="N237" s="1"/>
      <c r="AJ237" s="1"/>
    </row>
    <row r="238" spans="1:36" ht="15" thickBot="1" x14ac:dyDescent="0.4">
      <c r="A238" s="3" t="s">
        <v>13</v>
      </c>
      <c r="B238" s="7">
        <v>36</v>
      </c>
      <c r="C238" s="6">
        <v>36</v>
      </c>
      <c r="D238" s="6">
        <v>137</v>
      </c>
      <c r="E238" s="7">
        <v>1</v>
      </c>
      <c r="F238" s="6">
        <v>108</v>
      </c>
      <c r="G238" s="6">
        <v>15</v>
      </c>
      <c r="H238" s="7">
        <v>170</v>
      </c>
      <c r="I238" s="7">
        <v>9</v>
      </c>
      <c r="J238" s="7">
        <v>2</v>
      </c>
      <c r="K238" s="7">
        <v>0</v>
      </c>
      <c r="L238" s="12">
        <f>SUM(B238:K238)</f>
        <v>514</v>
      </c>
      <c r="N238" s="1"/>
      <c r="AJ238" s="1"/>
    </row>
    <row r="239" spans="1:36" ht="15" thickBot="1" x14ac:dyDescent="0.4">
      <c r="A239" s="3" t="s">
        <v>12</v>
      </c>
      <c r="B239" s="5">
        <v>49</v>
      </c>
      <c r="C239" s="5">
        <v>47</v>
      </c>
      <c r="D239" s="5">
        <v>21</v>
      </c>
      <c r="E239" s="5">
        <v>74</v>
      </c>
      <c r="F239" s="5">
        <v>140</v>
      </c>
      <c r="G239" s="5">
        <v>100</v>
      </c>
      <c r="H239" s="5">
        <v>38</v>
      </c>
      <c r="I239" s="5">
        <v>30</v>
      </c>
      <c r="J239" s="5">
        <v>0</v>
      </c>
      <c r="K239" s="5" t="s">
        <v>11</v>
      </c>
      <c r="L239" s="2">
        <f>SUM(B239:K239)</f>
        <v>499</v>
      </c>
      <c r="N239" s="1"/>
      <c r="AJ239" s="1"/>
    </row>
    <row r="240" spans="1:36" ht="15" thickBot="1" x14ac:dyDescent="0.4">
      <c r="A240" s="3" t="s">
        <v>10</v>
      </c>
      <c r="B240" s="7">
        <v>7</v>
      </c>
      <c r="C240" s="6">
        <v>17</v>
      </c>
      <c r="D240" s="6">
        <v>5</v>
      </c>
      <c r="E240" s="7">
        <v>4</v>
      </c>
      <c r="F240" s="6">
        <v>29</v>
      </c>
      <c r="G240" s="6">
        <v>5</v>
      </c>
      <c r="H240" s="7">
        <v>2</v>
      </c>
      <c r="I240" s="7">
        <v>11</v>
      </c>
      <c r="J240" s="7">
        <v>0</v>
      </c>
      <c r="K240" s="7">
        <v>0</v>
      </c>
      <c r="L240" s="12">
        <f>SUM(B240:K240)</f>
        <v>80</v>
      </c>
      <c r="N240" s="1"/>
      <c r="AJ240" s="1"/>
    </row>
    <row r="241" spans="1:36" ht="15" thickBot="1" x14ac:dyDescent="0.4">
      <c r="A241" s="3" t="s">
        <v>0</v>
      </c>
      <c r="B241" s="2">
        <f>SUM(B223:B240)</f>
        <v>1130</v>
      </c>
      <c r="C241" s="2">
        <f>SUM(C223:C240)</f>
        <v>2043</v>
      </c>
      <c r="D241" s="2">
        <f>SUM(D223:D240)</f>
        <v>2175</v>
      </c>
      <c r="E241" s="2">
        <f>SUM(E223:E240)</f>
        <v>256</v>
      </c>
      <c r="F241" s="2">
        <f>SUM(F223:F240)</f>
        <v>3811</v>
      </c>
      <c r="G241" s="2">
        <f>SUM(G223:G240)</f>
        <v>2034</v>
      </c>
      <c r="H241" s="2">
        <f>SUM(H223:H240)</f>
        <v>1618</v>
      </c>
      <c r="I241" s="2">
        <f>SUM(I223:I240)</f>
        <v>304</v>
      </c>
      <c r="J241" s="2">
        <f>SUM(J223:J240)</f>
        <v>117</v>
      </c>
      <c r="K241" s="2">
        <f>SUM(K223:K240)</f>
        <v>4</v>
      </c>
      <c r="L241" s="2">
        <f>SUM(L223:L240)</f>
        <v>13492</v>
      </c>
      <c r="M241" s="1"/>
      <c r="N241" s="1"/>
      <c r="O241" s="1"/>
      <c r="P241" s="1"/>
      <c r="Q241" s="1"/>
      <c r="S241" s="1"/>
      <c r="T241" s="1"/>
      <c r="U241" s="1"/>
      <c r="Y241" s="1"/>
      <c r="AJ241" s="1"/>
    </row>
    <row r="243" spans="1:36" ht="15.5" x14ac:dyDescent="0.35">
      <c r="A243" s="11" t="s">
        <v>9</v>
      </c>
    </row>
    <row r="244" spans="1:36" ht="16" thickBot="1" x14ac:dyDescent="0.4">
      <c r="A244" s="11"/>
    </row>
    <row r="245" spans="1:36" ht="15" thickBot="1" x14ac:dyDescent="0.4">
      <c r="A245" s="10" t="s">
        <v>8</v>
      </c>
      <c r="B245" s="9">
        <v>2021</v>
      </c>
      <c r="C245" s="9">
        <v>2022</v>
      </c>
      <c r="D245" s="8"/>
    </row>
    <row r="246" spans="1:36" ht="15" thickBot="1" x14ac:dyDescent="0.4">
      <c r="A246" s="3" t="s">
        <v>7</v>
      </c>
      <c r="B246" s="5">
        <v>1325</v>
      </c>
      <c r="C246" s="4">
        <v>989</v>
      </c>
    </row>
    <row r="247" spans="1:36" ht="15" thickBot="1" x14ac:dyDescent="0.4">
      <c r="A247" s="3" t="s">
        <v>6</v>
      </c>
      <c r="B247" s="7">
        <v>15395</v>
      </c>
      <c r="C247" s="6">
        <v>17273</v>
      </c>
      <c r="G247" s="1"/>
    </row>
    <row r="248" spans="1:36" ht="15" thickBot="1" x14ac:dyDescent="0.4">
      <c r="A248" s="3" t="s">
        <v>5</v>
      </c>
      <c r="B248" s="5">
        <v>363</v>
      </c>
      <c r="C248" s="4">
        <v>298</v>
      </c>
    </row>
    <row r="249" spans="1:36" ht="15" thickBot="1" x14ac:dyDescent="0.4">
      <c r="A249" s="3" t="s">
        <v>4</v>
      </c>
      <c r="B249" s="7">
        <v>61</v>
      </c>
      <c r="C249" s="6">
        <v>86</v>
      </c>
    </row>
    <row r="250" spans="1:36" ht="15" thickBot="1" x14ac:dyDescent="0.4">
      <c r="A250" s="3" t="s">
        <v>3</v>
      </c>
      <c r="B250" s="5">
        <v>177</v>
      </c>
      <c r="C250" s="4">
        <v>437</v>
      </c>
    </row>
    <row r="251" spans="1:36" ht="15" thickBot="1" x14ac:dyDescent="0.4">
      <c r="A251" s="3" t="s">
        <v>2</v>
      </c>
      <c r="B251" s="7">
        <v>64</v>
      </c>
      <c r="C251" s="6">
        <v>54</v>
      </c>
    </row>
    <row r="252" spans="1:36" ht="15" thickBot="1" x14ac:dyDescent="0.4">
      <c r="A252" s="3" t="s">
        <v>1</v>
      </c>
      <c r="B252" s="5">
        <v>3</v>
      </c>
      <c r="C252" s="4">
        <v>0</v>
      </c>
    </row>
    <row r="253" spans="1:36" ht="15" thickBot="1" x14ac:dyDescent="0.4">
      <c r="A253" s="3" t="s">
        <v>0</v>
      </c>
      <c r="B253" s="2">
        <f>SUM(B246:B252)</f>
        <v>17388</v>
      </c>
      <c r="C253" s="2">
        <f>SUM(C246:C252)</f>
        <v>19137</v>
      </c>
      <c r="F253" s="1"/>
      <c r="G253" s="1"/>
    </row>
    <row r="256" spans="1:36" x14ac:dyDescent="0.35">
      <c r="B256" s="1"/>
      <c r="C256" s="1"/>
    </row>
  </sheetData>
  <mergeCells count="29">
    <mergeCell ref="B120:C120"/>
    <mergeCell ref="D120:E120"/>
    <mergeCell ref="A132:A133"/>
    <mergeCell ref="B132:D132"/>
    <mergeCell ref="B85:D85"/>
    <mergeCell ref="B98:D98"/>
    <mergeCell ref="E85:G85"/>
    <mergeCell ref="E98:G98"/>
    <mergeCell ref="E132:G132"/>
    <mergeCell ref="B2:D2"/>
    <mergeCell ref="A30:B30"/>
    <mergeCell ref="B31:D31"/>
    <mergeCell ref="H135:H136"/>
    <mergeCell ref="H8:H10"/>
    <mergeCell ref="A175:A176"/>
    <mergeCell ref="B175:C175"/>
    <mergeCell ref="D175:D176"/>
    <mergeCell ref="E175:F175"/>
    <mergeCell ref="A120:A121"/>
    <mergeCell ref="E2:G2"/>
    <mergeCell ref="E48:G48"/>
    <mergeCell ref="E73:G73"/>
    <mergeCell ref="E31:G31"/>
    <mergeCell ref="E113:G113"/>
    <mergeCell ref="A84:B84"/>
    <mergeCell ref="B48:D48"/>
    <mergeCell ref="B73:D73"/>
    <mergeCell ref="B113:D113"/>
    <mergeCell ref="A2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Flotte de Pêche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Rajia LAAOUJ</dc:creator>
  <cp:lastModifiedBy>Rajia LAAOUJ</cp:lastModifiedBy>
  <dcterms:created xsi:type="dcterms:W3CDTF">2023-11-14T12:06:01Z</dcterms:created>
  <dcterms:modified xsi:type="dcterms:W3CDTF">2023-11-14T12:06:34Z</dcterms:modified>
</cp:coreProperties>
</file>