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24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IFERROR(__xludf.DUMMYFUNCTION("IMPORTHTML(""https://www.wikidata.org/wiki/Wikidata:WikiProject_Medicine/Hospitals_by_country/Morocco"",""table"",1)"),"label")</f>
        <v>label</v>
      </c>
      <c r="B1" s="2" t="str">
        <f>IFERROR(__xludf.DUMMYFUNCTION("""COMPUTED_VALUE"""),"description")</f>
        <v>description</v>
      </c>
      <c r="C1" s="2" t="str">
        <f>IFERROR(__xludf.DUMMYFUNCTION("""COMPUTED_VALUE"""),"image")</f>
        <v>image</v>
      </c>
      <c r="D1" s="2" t="str">
        <f>IFERROR(__xludf.DUMMYFUNCTION("""COMPUTED_VALUE"""),"located in the administrative territorial entity")</f>
        <v>located in the administrative territorial entity</v>
      </c>
    </row>
    <row r="2">
      <c r="A2" s="2" t="str">
        <f>IFERROR(__xludf.DUMMYFUNCTION("""COMPUTED_VALUE"""),"20 August Provincial Hospital in Azrou")</f>
        <v>20 August Provincial Hospital in Azrou</v>
      </c>
      <c r="B2" s="2" t="str">
        <f>IFERROR(__xludf.DUMMYFUNCTION("""COMPUTED_VALUE"""),"Hospital in Azrou, Morocco")</f>
        <v>Hospital in Azrou, Morocco</v>
      </c>
      <c r="C2" s="2"/>
      <c r="D2" s="2" t="str">
        <f>IFERROR(__xludf.DUMMYFUNCTION("""COMPUTED_VALUE"""),"Azrou")</f>
        <v>Azrou</v>
      </c>
    </row>
    <row r="3">
      <c r="A3" s="2" t="str">
        <f>IFERROR(__xludf.DUMMYFUNCTION("""COMPUTED_VALUE"""),"Abou Kacem Zahraoui Hospital")</f>
        <v>Abou Kacem Zahraoui Hospital</v>
      </c>
      <c r="B3" s="2" t="str">
        <f>IFERROR(__xludf.DUMMYFUNCTION("""COMPUTED_VALUE"""),"hospital in Ouezzane, Morocco")</f>
        <v>hospital in Ouezzane, Morocco</v>
      </c>
      <c r="C3" s="2"/>
      <c r="D3" s="2" t="str">
        <f>IFERROR(__xludf.DUMMYFUNCTION("""COMPUTED_VALUE"""),"Ouazzane")</f>
        <v>Ouazzane</v>
      </c>
    </row>
    <row r="4">
      <c r="A4" s="2" t="str">
        <f>IFERROR(__xludf.DUMMYFUNCTION("""COMPUTED_VALUE"""),"Al Idrissi Hospital")</f>
        <v>Al Idrissi Hospital</v>
      </c>
      <c r="B4" s="2" t="str">
        <f>IFERROR(__xludf.DUMMYFUNCTION("""COMPUTED_VALUE"""),"hospital in Kenitra, Morocco")</f>
        <v>hospital in Kenitra, Morocco</v>
      </c>
      <c r="C4" s="2"/>
      <c r="D4" s="2" t="str">
        <f>IFERROR(__xludf.DUMMYFUNCTION("""COMPUTED_VALUE"""),"Kenitra")</f>
        <v>Kenitra</v>
      </c>
    </row>
    <row r="5">
      <c r="A5" s="2" t="str">
        <f>IFERROR(__xludf.DUMMYFUNCTION("""COMPUTED_VALUE"""),"Arrazi Hospital")</f>
        <v>Arrazi Hospital</v>
      </c>
      <c r="B5" s="2" t="str">
        <f>IFERROR(__xludf.DUMMYFUNCTION("""COMPUTED_VALUE"""),"hospital in Marrakesh, part of Mohammed VI University Hospital of Marrakesh")</f>
        <v>hospital in Marrakesh, part of Mohammed VI University Hospital of Marrakesh</v>
      </c>
      <c r="C5" s="2"/>
      <c r="D5" s="2"/>
    </row>
    <row r="6">
      <c r="A6" s="2" t="str">
        <f>IFERROR(__xludf.DUMMYFUNCTION("""COMPUTED_VALUE"""),"Azemmour Hospital")</f>
        <v>Azemmour Hospital</v>
      </c>
      <c r="B6" s="2" t="str">
        <f>IFERROR(__xludf.DUMMYFUNCTION("""COMPUTED_VALUE"""),"hospital in El Jadida, Morocco")</f>
        <v>hospital in El Jadida, Morocco</v>
      </c>
      <c r="C6" s="2"/>
      <c r="D6" s="2" t="str">
        <f>IFERROR(__xludf.DUMMYFUNCTION("""COMPUTED_VALUE"""),"Azemmour")</f>
        <v>Azemmour</v>
      </c>
    </row>
    <row r="7">
      <c r="A7" s="2" t="str">
        <f>IFERROR(__xludf.DUMMYFUNCTION("""COMPUTED_VALUE"""),"Bejaad Hospital")</f>
        <v>Bejaad Hospital</v>
      </c>
      <c r="B7" s="2" t="str">
        <f>IFERROR(__xludf.DUMMYFUNCTION("""COMPUTED_VALUE"""),"hospital in Khouribga, Morocco")</f>
        <v>hospital in Khouribga, Morocco</v>
      </c>
      <c r="C7" s="2"/>
      <c r="D7" s="2" t="str">
        <f>IFERROR(__xludf.DUMMYFUNCTION("""COMPUTED_VALUE"""),"Boujad")</f>
        <v>Boujad</v>
      </c>
    </row>
    <row r="8">
      <c r="A8" s="2" t="str">
        <f>IFERROR(__xludf.DUMMYFUNCTION("""COMPUTED_VALUE"""),"Ben Ahmed Hospital")</f>
        <v>Ben Ahmed Hospital</v>
      </c>
      <c r="B8" s="2" t="str">
        <f>IFERROR(__xludf.DUMMYFUNCTION("""COMPUTED_VALUE"""),"hospital in Settat, Morocco")</f>
        <v>hospital in Settat, Morocco</v>
      </c>
      <c r="C8" s="2"/>
      <c r="D8" s="2" t="str">
        <f>IFERROR(__xludf.DUMMYFUNCTION("""COMPUTED_VALUE"""),"Ben Ahmed NAZIS")</f>
        <v>Ben Ahmed NAZIS</v>
      </c>
    </row>
    <row r="9">
      <c r="A9" s="2" t="str">
        <f>IFERROR(__xludf.DUMMYFUNCTION("""COMPUTED_VALUE"""),"Benchimol hospital (Tangier)")</f>
        <v>Benchimol hospital (Tangier)</v>
      </c>
      <c r="B9" s="2" t="str">
        <f>IFERROR(__xludf.DUMMYFUNCTION("""COMPUTED_VALUE"""),"former hospital in Morocco")</f>
        <v>former hospital in Morocco</v>
      </c>
      <c r="C9" s="2"/>
      <c r="D9" s="2" t="str">
        <f>IFERROR(__xludf.DUMMYFUNCTION("""COMPUTED_VALUE"""),"Tangier")</f>
        <v>Tangier</v>
      </c>
    </row>
    <row r="10">
      <c r="A10" s="2" t="str">
        <f>IFERROR(__xludf.DUMMYFUNCTION("""COMPUTED_VALUE"""),"Berrchid hospital")</f>
        <v>Berrchid hospital</v>
      </c>
      <c r="B10" s="2" t="str">
        <f>IFERROR(__xludf.DUMMYFUNCTION("""COMPUTED_VALUE"""),"hospital in Berrechid, Morocco")</f>
        <v>hospital in Berrechid, Morocco</v>
      </c>
      <c r="C10" s="2"/>
      <c r="D10" s="2" t="str">
        <f>IFERROR(__xludf.DUMMYFUNCTION("""COMPUTED_VALUE"""),"Berrechid")</f>
        <v>Berrechid</v>
      </c>
    </row>
    <row r="11">
      <c r="A11" s="2" t="str">
        <f>IFERROR(__xludf.DUMMYFUNCTION("""COMPUTED_VALUE"""),"Bimarestan Safi")</f>
        <v>Bimarestan Safi</v>
      </c>
      <c r="B11" s="2"/>
      <c r="C11" s="2"/>
      <c r="D11" s="2" t="str">
        <f>IFERROR(__xludf.DUMMYFUNCTION("""COMPUTED_VALUE"""),"Safi")</f>
        <v>Safi</v>
      </c>
    </row>
    <row r="12">
      <c r="A12" s="2" t="str">
        <f>IFERROR(__xludf.DUMMYFUNCTION("""COMPUTED_VALUE"""),"CHU Agadir")</f>
        <v>CHU Agadir</v>
      </c>
      <c r="B12" s="2"/>
      <c r="C12" s="2"/>
      <c r="D12" s="2" t="str">
        <f>IFERROR(__xludf.DUMMYFUNCTION("""COMPUTED_VALUE"""),"Agadir")</f>
        <v>Agadir</v>
      </c>
    </row>
    <row r="13">
      <c r="A13" s="2" t="str">
        <f>IFERROR(__xludf.DUMMYFUNCTION("""COMPUTED_VALUE"""),"CHU Hassan II")</f>
        <v>CHU Hassan II</v>
      </c>
      <c r="B13" s="2" t="str">
        <f>IFERROR(__xludf.DUMMYFUNCTION("""COMPUTED_VALUE"""),"healthcare organization in Fes, Morocco")</f>
        <v>healthcare organization in Fes, Morocco</v>
      </c>
      <c r="C13" s="2"/>
      <c r="D13" s="2" t="str">
        <f>IFERROR(__xludf.DUMMYFUNCTION("""COMPUTED_VALUE"""),"Fez")</f>
        <v>Fez</v>
      </c>
    </row>
    <row r="14">
      <c r="A14" s="2" t="str">
        <f>IFERROR(__xludf.DUMMYFUNCTION("""COMPUTED_VALUE"""),"CHU Ibn Rochd")</f>
        <v>CHU Ibn Rochd</v>
      </c>
      <c r="B14" s="2" t="str">
        <f>IFERROR(__xludf.DUMMYFUNCTION("""COMPUTED_VALUE"""),"healthcare organization in Casablanca, Morocco")</f>
        <v>healthcare organization in Casablanca, Morocco</v>
      </c>
      <c r="C14" s="2"/>
      <c r="D14" s="2" t="str">
        <f>IFERROR(__xludf.DUMMYFUNCTION("""COMPUTED_VALUE"""),"Casablanca")</f>
        <v>Casablanca</v>
      </c>
    </row>
    <row r="15">
      <c r="A15" s="2" t="str">
        <f>IFERROR(__xludf.DUMMYFUNCTION("""COMPUTED_VALUE"""),"CHU Ibn Tofail")</f>
        <v>CHU Ibn Tofail</v>
      </c>
      <c r="B15" s="2" t="str">
        <f>IFERROR(__xludf.DUMMYFUNCTION("""COMPUTED_VALUE"""),"hospital in Morocco")</f>
        <v>hospital in Morocco</v>
      </c>
      <c r="C15" s="2"/>
      <c r="D15" s="2" t="str">
        <f>IFERROR(__xludf.DUMMYFUNCTION("""COMPUTED_VALUE"""),"Marrakesh")</f>
        <v>Marrakesh</v>
      </c>
    </row>
    <row r="16">
      <c r="A16" s="2" t="str">
        <f>IFERROR(__xludf.DUMMYFUNCTION("""COMPUTED_VALUE"""),"CHU Mohammed VI")</f>
        <v>CHU Mohammed VI</v>
      </c>
      <c r="B16" s="2" t="str">
        <f>IFERROR(__xludf.DUMMYFUNCTION("""COMPUTED_VALUE"""),"healthcare organization in Marrakesh, Morocco")</f>
        <v>healthcare organization in Marrakesh, Morocco</v>
      </c>
      <c r="C16" s="2"/>
      <c r="D16" s="2" t="str">
        <f>IFERROR(__xludf.DUMMYFUNCTION("""COMPUTED_VALUE"""),"Marrakesh")</f>
        <v>Marrakesh</v>
      </c>
    </row>
    <row r="17">
      <c r="A17" s="2" t="str">
        <f>IFERROR(__xludf.DUMMYFUNCTION("""COMPUTED_VALUE"""),"CHU Oujda")</f>
        <v>CHU Oujda</v>
      </c>
      <c r="B17" s="2" t="str">
        <f>IFERROR(__xludf.DUMMYFUNCTION("""COMPUTED_VALUE"""),"healthcare organization in Oujda, Morocco")</f>
        <v>healthcare organization in Oujda, Morocco</v>
      </c>
      <c r="C17" s="2"/>
      <c r="D17" s="2" t="str">
        <f>IFERROR(__xludf.DUMMYFUNCTION("""COMPUTED_VALUE"""),"Oujda")</f>
        <v>Oujda</v>
      </c>
    </row>
    <row r="18">
      <c r="A18" s="2" t="str">
        <f>IFERROR(__xludf.DUMMYFUNCTION("""COMPUTED_VALUE"""),"CHU Rabat-Salé")</f>
        <v>CHU Rabat-Salé</v>
      </c>
      <c r="B18" s="2" t="str">
        <f>IFERROR(__xludf.DUMMYFUNCTION("""COMPUTED_VALUE"""),"healthcare organization in Salé, Morocco")</f>
        <v>healthcare organization in Salé, Morocco</v>
      </c>
      <c r="C18" s="2"/>
      <c r="D18" s="2" t="str">
        <f>IFERROR(__xludf.DUMMYFUNCTION("""COMPUTED_VALUE"""),"Salé")</f>
        <v>Salé</v>
      </c>
    </row>
    <row r="19">
      <c r="A19" s="2" t="str">
        <f>IFERROR(__xludf.DUMMYFUNCTION("""COMPUTED_VALUE"""),"CHU Tangier")</f>
        <v>CHU Tangier</v>
      </c>
      <c r="B19" s="2"/>
      <c r="C19" s="2"/>
      <c r="D19" s="2" t="str">
        <f>IFERROR(__xludf.DUMMYFUNCTION("""COMPUTED_VALUE"""),"Tangier")</f>
        <v>Tangier</v>
      </c>
    </row>
    <row r="20">
      <c r="A20" s="2" t="str">
        <f>IFERROR(__xludf.DUMMYFUNCTION("""COMPUTED_VALUE"""),"Cheikh Zaid hospital (Rabat)")</f>
        <v>Cheikh Zaid hospital (Rabat)</v>
      </c>
      <c r="B20" s="2" t="str">
        <f>IFERROR(__xludf.DUMMYFUNCTION("""COMPUTED_VALUE"""),"building in Morocco")</f>
        <v>building in Morocco</v>
      </c>
      <c r="C20" s="2"/>
      <c r="D20" s="2" t="str">
        <f>IFERROR(__xludf.DUMMYFUNCTION("""COMPUTED_VALUE"""),"Rabat")</f>
        <v>Rabat</v>
      </c>
    </row>
    <row r="21">
      <c r="A21" s="2" t="str">
        <f>IFERROR(__xludf.DUMMYFUNCTION("""COMPUTED_VALUE"""),"Dar el Beida Palace hospital")</f>
        <v>Dar el Beida Palace hospital</v>
      </c>
      <c r="B21" s="2" t="str">
        <f>IFERROR(__xludf.DUMMYFUNCTION("""COMPUTED_VALUE"""),"Moroccan cultural heritage site")</f>
        <v>Moroccan cultural heritage site</v>
      </c>
      <c r="C21" s="2"/>
      <c r="D21" s="2" t="str">
        <f>IFERROR(__xludf.DUMMYFUNCTION("""COMPUTED_VALUE"""),"Marrakesh")</f>
        <v>Marrakesh</v>
      </c>
    </row>
    <row r="22">
      <c r="A22" s="2" t="str">
        <f>IFERROR(__xludf.DUMMYFUNCTION("""COMPUTED_VALUE"""),"El Ayachi hospital")</f>
        <v>El Ayachi hospital</v>
      </c>
      <c r="B22" s="2" t="str">
        <f>IFERROR(__xludf.DUMMYFUNCTION("""COMPUTED_VALUE"""),"organization in Salé, Morocco")</f>
        <v>organization in Salé, Morocco</v>
      </c>
      <c r="C22" s="2"/>
      <c r="D22" s="2" t="str">
        <f>IFERROR(__xludf.DUMMYFUNCTION("""COMPUTED_VALUE"""),"Salé")</f>
        <v>Salé</v>
      </c>
    </row>
    <row r="23">
      <c r="A23" s="2" t="str">
        <f>IFERROR(__xludf.DUMMYFUNCTION("""COMPUTED_VALUE"""),"Errazi Hospital")</f>
        <v>Errazi Hospital</v>
      </c>
      <c r="B23" s="2" t="str">
        <f>IFERROR(__xludf.DUMMYFUNCTION("""COMPUTED_VALUE"""),"hospital in Berrechid, Morocco")</f>
        <v>hospital in Berrechid, Morocco</v>
      </c>
      <c r="C23" s="2"/>
      <c r="D23" s="2" t="str">
        <f>IFERROR(__xludf.DUMMYFUNCTION("""COMPUTED_VALUE"""),"Berrechid")</f>
        <v>Berrechid</v>
      </c>
    </row>
    <row r="24">
      <c r="A24" s="2" t="str">
        <f>IFERROR(__xludf.DUMMYFUNCTION("""COMPUTED_VALUE"""),"Hassan II Hospital (Khouribga)")</f>
        <v>Hassan II Hospital (Khouribga)</v>
      </c>
      <c r="B24" s="2" t="str">
        <f>IFERROR(__xludf.DUMMYFUNCTION("""COMPUTED_VALUE"""),"hospital in Khouribga, Morocco")</f>
        <v>hospital in Khouribga, Morocco</v>
      </c>
      <c r="C24" s="2"/>
      <c r="D24" s="2" t="str">
        <f>IFERROR(__xludf.DUMMYFUNCTION("""COMPUTED_VALUE"""),"Khouribga")</f>
        <v>Khouribga</v>
      </c>
    </row>
    <row r="25">
      <c r="A25" s="2" t="str">
        <f>IFERROR(__xludf.DUMMYFUNCTION("""COMPUTED_VALUE"""),"Hassan II Hospital (Settat)")</f>
        <v>Hassan II Hospital (Settat)</v>
      </c>
      <c r="B25" s="2" t="str">
        <f>IFERROR(__xludf.DUMMYFUNCTION("""COMPUTED_VALUE"""),"hospital in Settat, Morocco")</f>
        <v>hospital in Settat, Morocco</v>
      </c>
      <c r="C25" s="2"/>
      <c r="D25" s="2" t="str">
        <f>IFERROR(__xludf.DUMMYFUNCTION("""COMPUTED_VALUE"""),"Settat")</f>
        <v>Settat</v>
      </c>
    </row>
    <row r="26">
      <c r="A26" s="2" t="str">
        <f>IFERROR(__xludf.DUMMYFUNCTION("""COMPUTED_VALUE"""),"Hassan II hospital (Ben Slimane)")</f>
        <v>Hassan II hospital (Ben Slimane)</v>
      </c>
      <c r="B26" s="2" t="str">
        <f>IFERROR(__xludf.DUMMYFUNCTION("""COMPUTED_VALUE"""),"hospital in Ben Slimane, Morocco")</f>
        <v>hospital in Ben Slimane, Morocco</v>
      </c>
      <c r="C26" s="2"/>
      <c r="D26" s="2" t="str">
        <f>IFERROR(__xludf.DUMMYFUNCTION("""COMPUTED_VALUE"""),"Ben Slimane")</f>
        <v>Ben Slimane</v>
      </c>
    </row>
    <row r="27">
      <c r="A27" s="2" t="str">
        <f>IFERROR(__xludf.DUMMYFUNCTION("""COMPUTED_VALUE"""),"Hospital of Sidi Layachi")</f>
        <v>Hospital of Sidi Layachi</v>
      </c>
      <c r="B27" s="2" t="str">
        <f>IFERROR(__xludf.DUMMYFUNCTION("""COMPUTED_VALUE"""),"hospital in El Jadida, Morocco")</f>
        <v>hospital in El Jadida, Morocco</v>
      </c>
      <c r="C27" s="2"/>
      <c r="D27" s="2" t="str">
        <f>IFERROR(__xludf.DUMMYFUNCTION("""COMPUTED_VALUE"""),"Sidi Ali Ben Hamdouche")</f>
        <v>Sidi Ali Ben Hamdouche</v>
      </c>
    </row>
    <row r="28">
      <c r="A28" s="2" t="str">
        <f>IFERROR(__xludf.DUMMYFUNCTION("""COMPUTED_VALUE"""),"Hôpital Ibn Sina-Rabat")</f>
        <v>Hôpital Ibn Sina-Rabat</v>
      </c>
      <c r="B28" s="2" t="str">
        <f>IFERROR(__xludf.DUMMYFUNCTION("""COMPUTED_VALUE"""),"healthcare organization in Rabat, Morocco")</f>
        <v>healthcare organization in Rabat, Morocco</v>
      </c>
      <c r="C28" s="2"/>
      <c r="D28" s="2" t="str">
        <f>IFERROR(__xludf.DUMMYFUNCTION("""COMPUTED_VALUE"""),"Rabat")</f>
        <v>Rabat</v>
      </c>
    </row>
    <row r="29">
      <c r="A29" s="2" t="str">
        <f>IFERROR(__xludf.DUMMYFUNCTION("""COMPUTED_VALUE"""),"Ibn Al-Nafees Hospital")</f>
        <v>Ibn Al-Nafees Hospital</v>
      </c>
      <c r="B29" s="2" t="str">
        <f>IFERROR(__xludf.DUMMYFUNCTION("""COMPUTED_VALUE"""),"hospital in Morocco")</f>
        <v>hospital in Morocco</v>
      </c>
      <c r="C29" s="2"/>
      <c r="D29" s="2" t="str">
        <f>IFERROR(__xludf.DUMMYFUNCTION("""COMPUTED_VALUE"""),"Marrakesh")</f>
        <v>Marrakesh</v>
      </c>
    </row>
    <row r="30">
      <c r="A30" s="2" t="str">
        <f>IFERROR(__xludf.DUMMYFUNCTION("""COMPUTED_VALUE"""),"Ibn Samim Hospital")</f>
        <v>Ibn Samim Hospital</v>
      </c>
      <c r="B30" s="2" t="str">
        <f>IFERROR(__xludf.DUMMYFUNCTION("""COMPUTED_VALUE"""),"A hospital in Morocco")</f>
        <v>A hospital in Morocco</v>
      </c>
      <c r="C30" s="2"/>
      <c r="D30" s="2" t="str">
        <f>IFERROR(__xludf.DUMMYFUNCTION("""COMPUTED_VALUE"""),"Ben Smim")</f>
        <v>Ben Smim</v>
      </c>
    </row>
    <row r="31">
      <c r="A31" s="2" t="str">
        <f>IFERROR(__xludf.DUMMYFUNCTION("""COMPUTED_VALUE"""),"Ibn Sina hospital center")</f>
        <v>Ibn Sina hospital center</v>
      </c>
      <c r="B31" s="2" t="str">
        <f>IFERROR(__xludf.DUMMYFUNCTION("""COMPUTED_VALUE"""),"healthcare organization in Rabat, Morocco")</f>
        <v>healthcare organization in Rabat, Morocco</v>
      </c>
      <c r="C31" s="2"/>
      <c r="D31" s="2" t="str">
        <f>IFERROR(__xludf.DUMMYFUNCTION("""COMPUTED_VALUE"""),"Rabat")</f>
        <v>Rabat</v>
      </c>
    </row>
    <row r="32">
      <c r="A32" s="2" t="str">
        <f>IFERROR(__xludf.DUMMYFUNCTION("""COMPUTED_VALUE"""),"Ibn Zohr Hospital")</f>
        <v>Ibn Zohr Hospital</v>
      </c>
      <c r="B32" s="2" t="str">
        <f>IFERROR(__xludf.DUMMYFUNCTION("""COMPUTED_VALUE"""),"hospital in Marrakesh, Morocco")</f>
        <v>hospital in Marrakesh, Morocco</v>
      </c>
      <c r="C32" s="2"/>
      <c r="D32" s="2" t="str">
        <f>IFERROR(__xludf.DUMMYFUNCTION("""COMPUTED_VALUE"""),"Marrakesh")</f>
        <v>Marrakesh</v>
      </c>
    </row>
    <row r="33">
      <c r="A33" s="2" t="str">
        <f>IFERROR(__xludf.DUMMYFUNCTION("""COMPUTED_VALUE"""),"Kobry Dental Center")</f>
        <v>Kobry Dental Center</v>
      </c>
      <c r="B33" s="2" t="str">
        <f>IFERROR(__xludf.DUMMYFUNCTION("""COMPUTED_VALUE"""),"Dental Center")</f>
        <v>Dental Center</v>
      </c>
      <c r="C33" s="2"/>
      <c r="D33" s="2" t="str">
        <f>IFERROR(__xludf.DUMMYFUNCTION("""COMPUTED_VALUE"""),"Rabat")</f>
        <v>Rabat</v>
      </c>
    </row>
    <row r="34">
      <c r="A34" s="2" t="str">
        <f>IFERROR(__xludf.DUMMYFUNCTION("""COMPUTED_VALUE"""),"Lalla Hasna Hospital")</f>
        <v>Lalla Hasna Hospital</v>
      </c>
      <c r="B34" s="2" t="str">
        <f>IFERROR(__xludf.DUMMYFUNCTION("""COMPUTED_VALUE"""),"hospital in Youssoufia, Morocco")</f>
        <v>hospital in Youssoufia, Morocco</v>
      </c>
      <c r="C34" s="2"/>
      <c r="D34" s="2" t="str">
        <f>IFERROR(__xludf.DUMMYFUNCTION("""COMPUTED_VALUE"""),"Youssoufia")</f>
        <v>Youssoufia</v>
      </c>
    </row>
    <row r="35">
      <c r="A35" s="2" t="str">
        <f>IFERROR(__xludf.DUMMYFUNCTION("""COMPUTED_VALUE"""),"Louis hotel hospital")</f>
        <v>Louis hotel hospital</v>
      </c>
      <c r="B35" s="2" t="str">
        <f>IFERROR(__xludf.DUMMYFUNCTION("""COMPUTED_VALUE"""),"Moroccan cultural heritage site")</f>
        <v>Moroccan cultural heritage site</v>
      </c>
      <c r="C35" s="2"/>
      <c r="D35" s="2" t="str">
        <f>IFERROR(__xludf.DUMMYFUNCTION("""COMPUTED_VALUE"""),"Meknes")</f>
        <v>Meknes</v>
      </c>
    </row>
    <row r="36">
      <c r="A36" s="2" t="str">
        <f>IFERROR(__xludf.DUMMYFUNCTION("""COMPUTED_VALUE"""),"Madrasa Bou Inaniya (Salé)")</f>
        <v>Madrasa Bou Inaniya (Salé)</v>
      </c>
      <c r="B36" s="2" t="str">
        <f>IFERROR(__xludf.DUMMYFUNCTION("""COMPUTED_VALUE"""),"Moroccan cultural heritage site")</f>
        <v>Moroccan cultural heritage site</v>
      </c>
      <c r="C36" s="2"/>
      <c r="D36" s="2" t="str">
        <f>IFERROR(__xludf.DUMMYFUNCTION("""COMPUTED_VALUE"""),"Salé")</f>
        <v>Salé</v>
      </c>
    </row>
    <row r="37">
      <c r="A37" s="2" t="str">
        <f>IFERROR(__xludf.DUMMYFUNCTION("""COMPUTED_VALUE"""),"Maristan of Sidi Frej")</f>
        <v>Maristan of Sidi Frej</v>
      </c>
      <c r="B37" s="2" t="str">
        <f>IFERROR(__xludf.DUMMYFUNCTION("""COMPUTED_VALUE"""),"historic maristan in Fez, Morocco")</f>
        <v>historic maristan in Fez, Morocco</v>
      </c>
      <c r="C37" s="2"/>
      <c r="D37" s="2" t="str">
        <f>IFERROR(__xludf.DUMMYFUNCTION("""COMPUTED_VALUE"""),"Fez")</f>
        <v>Fez</v>
      </c>
    </row>
    <row r="38">
      <c r="A38" s="2" t="str">
        <f>IFERROR(__xludf.DUMMYFUNCTION("""COMPUTED_VALUE"""),"Mohamed V Hospital (El Jadida)")</f>
        <v>Mohamed V Hospital (El Jadida)</v>
      </c>
      <c r="B38" s="2" t="str">
        <f>IFERROR(__xludf.DUMMYFUNCTION("""COMPUTED_VALUE"""),"hospital in El Jadida, Morocco")</f>
        <v>hospital in El Jadida, Morocco</v>
      </c>
      <c r="C38" s="2"/>
      <c r="D38" s="2" t="str">
        <f>IFERROR(__xludf.DUMMYFUNCTION("""COMPUTED_VALUE"""),"El Jadida")</f>
        <v>El Jadida</v>
      </c>
    </row>
    <row r="39">
      <c r="A39" s="2" t="str">
        <f>IFERROR(__xludf.DUMMYFUNCTION("""COMPUTED_VALUE"""),"Mohamed V Hospital (Safi)")</f>
        <v>Mohamed V Hospital (Safi)</v>
      </c>
      <c r="B39" s="2" t="str">
        <f>IFERROR(__xludf.DUMMYFUNCTION("""COMPUTED_VALUE"""),"hospital in Safi, Morocco")</f>
        <v>hospital in Safi, Morocco</v>
      </c>
      <c r="C39" s="2"/>
      <c r="D39" s="2" t="str">
        <f>IFERROR(__xludf.DUMMYFUNCTION("""COMPUTED_VALUE"""),"Safi")</f>
        <v>Safi</v>
      </c>
    </row>
    <row r="40">
      <c r="A40" s="2" t="str">
        <f>IFERROR(__xludf.DUMMYFUNCTION("""COMPUTED_VALUE"""),"Moulay Ismaïl Hospital")</f>
        <v>Moulay Ismaïl Hospital</v>
      </c>
      <c r="B40" s="2" t="str">
        <f>IFERROR(__xludf.DUMMYFUNCTION("""COMPUTED_VALUE"""),"Moroccan cultural heritage site")</f>
        <v>Moroccan cultural heritage site</v>
      </c>
      <c r="C40" s="2"/>
      <c r="D40" s="2" t="str">
        <f>IFERROR(__xludf.DUMMYFUNCTION("""COMPUTED_VALUE"""),"Meknes")</f>
        <v>Meknes</v>
      </c>
    </row>
    <row r="41">
      <c r="A41" s="2" t="str">
        <f>IFERROR(__xludf.DUMMYFUNCTION("""COMPUTED_VALUE"""),"Oued Zem Hospital")</f>
        <v>Oued Zem Hospital</v>
      </c>
      <c r="B41" s="2" t="str">
        <f>IFERROR(__xludf.DUMMYFUNCTION("""COMPUTED_VALUE"""),"hospital in Khouribga, Morocco")</f>
        <v>hospital in Khouribga, Morocco</v>
      </c>
      <c r="C41" s="2"/>
      <c r="D41" s="2" t="str">
        <f>IFERROR(__xludf.DUMMYFUNCTION("""COMPUTED_VALUE"""),"Oued Zem")</f>
        <v>Oued Zem</v>
      </c>
    </row>
    <row r="42">
      <c r="A42" s="2" t="str">
        <f>IFERROR(__xludf.DUMMYFUNCTION("""COMPUTED_VALUE"""),"Sidi Kacem Hospital")</f>
        <v>Sidi Kacem Hospital</v>
      </c>
      <c r="B42" s="2" t="str">
        <f>IFERROR(__xludf.DUMMYFUNCTION("""COMPUTED_VALUE"""),"hospital in Sidi Kacem, Morocco")</f>
        <v>hospital in Sidi Kacem, Morocco</v>
      </c>
      <c r="C42" s="2"/>
      <c r="D42" s="2" t="str">
        <f>IFERROR(__xludf.DUMMYFUNCTION("""COMPUTED_VALUE"""),"Sidi Kacem")</f>
        <v>Sidi Kacem</v>
      </c>
    </row>
    <row r="43">
      <c r="A43" s="2" t="str">
        <f>IFERROR(__xludf.DUMMYFUNCTION("""COMPUTED_VALUE"""),"Sidi Slimane Hospital")</f>
        <v>Sidi Slimane Hospital</v>
      </c>
      <c r="B43" s="2" t="str">
        <f>IFERROR(__xludf.DUMMYFUNCTION("""COMPUTED_VALUE"""),"hospital in Sidi Slimane, Morocco")</f>
        <v>hospital in Sidi Slimane, Morocco</v>
      </c>
      <c r="C43" s="2"/>
      <c r="D43" s="2" t="str">
        <f>IFERROR(__xludf.DUMMYFUNCTION("""COMPUTED_VALUE"""),"Sidi Slimane")</f>
        <v>Sidi Slimane</v>
      </c>
    </row>
    <row r="44">
      <c r="A44" s="2" t="str">
        <f>IFERROR(__xludf.DUMMYFUNCTION("""COMPUTED_VALUE"""),"Zaki Dental Center")</f>
        <v>Zaki Dental Center</v>
      </c>
      <c r="B44" s="2" t="str">
        <f>IFERROR(__xludf.DUMMYFUNCTION("""COMPUTED_VALUE"""),"Dental Center")</f>
        <v>Dental Center</v>
      </c>
      <c r="C44" s="2"/>
      <c r="D44" s="2"/>
    </row>
    <row r="45">
      <c r="A45" s="2" t="str">
        <f>IFERROR(__xludf.DUMMYFUNCTION("""COMPUTED_VALUE"""),"Zemamra Hospital")</f>
        <v>Zemamra Hospital</v>
      </c>
      <c r="B45" s="2" t="str">
        <f>IFERROR(__xludf.DUMMYFUNCTION("""COMPUTED_VALUE"""),"hospital in Sidi Bennour, Morocco")</f>
        <v>hospital in Sidi Bennour, Morocco</v>
      </c>
      <c r="C45" s="2"/>
      <c r="D45" s="2" t="str">
        <f>IFERROR(__xludf.DUMMYFUNCTION("""COMPUTED_VALUE"""),"Zemamra")</f>
        <v>Zemamra</v>
      </c>
    </row>
    <row r="46">
      <c r="A46" s="2" t="str">
        <f>IFERROR(__xludf.DUMMYFUNCTION("""COMPUTED_VALUE"""),"Zoubir Skirej Hospital (Souk Larbaa)")</f>
        <v>Zoubir Skirej Hospital (Souk Larbaa)</v>
      </c>
      <c r="B46" s="2" t="str">
        <f>IFERROR(__xludf.DUMMYFUNCTION("""COMPUTED_VALUE"""),"hospital in Kenitra, Morocco")</f>
        <v>hospital in Kenitra, Morocco</v>
      </c>
      <c r="C46" s="2"/>
      <c r="D46" s="2" t="str">
        <f>IFERROR(__xludf.DUMMYFUNCTION("""COMPUTED_VALUE"""),"Souk El Arbaa")</f>
        <v>Souk El Arbaa</v>
      </c>
    </row>
  </sheetData>
  <drawing r:id="rId1"/>
</worksheet>
</file>