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niwa-my.sharepoint.com/personal/samik_datta_niwa_co_nz/Documents/Projects/2022/Size-based ecosystems (COES2101)/Samik/Chatham Rise/data/"/>
    </mc:Choice>
  </mc:AlternateContent>
  <xr:revisionPtr revIDLastSave="0" documentId="11_45AC2ED2733E68DBF99521581501DA255BBAD46B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01 HOK" sheetId="1" r:id="rId1"/>
    <sheet name="02 BOE" sheetId="2" r:id="rId2"/>
    <sheet name="03 JAV" sheetId="3" r:id="rId3"/>
    <sheet name="04 CBO" sheetId="4" r:id="rId4"/>
    <sheet name="05 LIN" sheetId="5" r:id="rId5"/>
    <sheet name="06 LDO" sheetId="6" r:id="rId6"/>
    <sheet name="07 SPE" sheetId="7" r:id="rId7"/>
    <sheet name="08 MJE" sheetId="8" r:id="rId8"/>
    <sheet name="09 HAK" sheetId="9" r:id="rId9"/>
    <sheet name="10 SSO" sheetId="10" r:id="rId10"/>
    <sheet name="11 ORH" sheetId="11" r:id="rId11"/>
    <sheet name="12 BEE" sheetId="12" r:id="rId12"/>
    <sheet name="13 MAC" sheetId="13" r:id="rId13"/>
    <sheet name="14 PFS" sheetId="14" r:id="rId14"/>
    <sheet name="15 PFM" sheetId="15" r:id="rId15"/>
    <sheet name="16 PFL" sheetId="16" r:id="rId16"/>
    <sheet name="17 DPI" sheetId="17" r:id="rId17"/>
    <sheet name="18 EIS" sheetId="18" r:id="rId18"/>
    <sheet name="19 EID" sheetId="19" r:id="rId19"/>
    <sheet name="20 BIS" sheetId="20" r:id="rId20"/>
    <sheet name="21 BID" sheetId="21" r:id="rId21"/>
    <sheet name="22 RFI" sheetId="32" r:id="rId22"/>
    <sheet name="23 GSH" sheetId="33" r:id="rId23"/>
    <sheet name="24 SPD" sheetId="34" r:id="rId24"/>
    <sheet name="25 SND" sheetId="35" r:id="rId25"/>
    <sheet name="26 ETB" sheetId="36" r:id="rId26"/>
    <sheet name="27 ELP" sheetId="37" r:id="rId27"/>
    <sheet name="28 ELI" sheetId="38" r:id="rId28"/>
    <sheet name="29 ASQ" sheetId="22" r:id="rId29"/>
    <sheet name="30 CEP" sheetId="23" r:id="rId30"/>
    <sheet name="31 CRA" sheetId="24" r:id="rId31"/>
    <sheet name="32 IVS" sheetId="27" r:id="rId32"/>
    <sheet name="33 IVH" sheetId="29" r:id="rId33"/>
    <sheet name="52 SB" sheetId="30" r:id="rId34"/>
    <sheet name="53 PIN" sheetId="31" r:id="rId35"/>
    <sheet name="55 CET" sheetId="40" r:id="rId36"/>
    <sheet name="54 BAL" sheetId="39" r:id="rId37"/>
    <sheet name="BB" sheetId="42" r:id="rId38"/>
    <sheet name="BC" sheetId="43" r:id="rId39"/>
    <sheet name="BFF" sheetId="44" r:id="rId40"/>
    <sheet name="BD" sheetId="45" r:id="rId41"/>
    <sheet name="BO" sheetId="46" r:id="rId42"/>
    <sheet name="MB" sheetId="47" r:id="rId43"/>
    <sheet name="PB" sheetId="48" r:id="rId44"/>
    <sheet name=" PL (N)" sheetId="49" r:id="rId45"/>
    <sheet name="PL (Si)" sheetId="50" r:id="rId46"/>
    <sheet name="PS" sheetId="51" r:id="rId47"/>
    <sheet name="DF" sheetId="52" r:id="rId48"/>
    <sheet name="DL" sheetId="53" r:id="rId49"/>
    <sheet name="DR" sheetId="54" r:id="rId50"/>
    <sheet name="DC" sheetId="55" r:id="rId51"/>
    <sheet name="MA" sheetId="56" r:id="rId52"/>
    <sheet name="ZG" sheetId="57" r:id="rId53"/>
    <sheet name="ZL" sheetId="58" r:id="rId54"/>
    <sheet name="ZM" sheetId="59" r:id="rId55"/>
    <sheet name="ZS" sheetId="60" r:id="rId56"/>
    <sheet name="Sheet1" sheetId="41" r:id="rId5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6" l="1"/>
  <c r="Z26" i="29" l="1"/>
  <c r="AF7" i="29"/>
  <c r="AF8" i="29"/>
  <c r="Y8" i="29" s="1"/>
  <c r="AF9" i="29"/>
  <c r="Y9" i="29" s="1"/>
  <c r="AF10" i="29"/>
  <c r="AA10" i="29" s="1"/>
  <c r="AF11" i="29"/>
  <c r="AC11" i="29" s="1"/>
  <c r="AF12" i="29"/>
  <c r="Y12" i="29" s="1"/>
  <c r="AF13" i="29"/>
  <c r="AF14" i="29"/>
  <c r="AF15" i="29"/>
  <c r="AF16" i="29"/>
  <c r="Y16" i="29" s="1"/>
  <c r="AF17" i="29"/>
  <c r="Y17" i="29" s="1"/>
  <c r="AF18" i="29"/>
  <c r="AF19" i="29"/>
  <c r="AF20" i="29"/>
  <c r="AF21" i="29"/>
  <c r="AA21" i="29" s="1"/>
  <c r="AF22" i="29"/>
  <c r="AF23" i="29"/>
  <c r="Z23" i="29" s="1"/>
  <c r="AF24" i="29"/>
  <c r="X24" i="29" s="1"/>
  <c r="AF25" i="29"/>
  <c r="AA25" i="29" s="1"/>
  <c r="AF26" i="29"/>
  <c r="AC26" i="29" s="1"/>
  <c r="AF27" i="29"/>
  <c r="X27" i="29" s="1"/>
  <c r="AF28" i="29"/>
  <c r="Y28" i="29" s="1"/>
  <c r="AF29" i="29"/>
  <c r="AA29" i="29" s="1"/>
  <c r="AF6" i="29"/>
  <c r="AC6" i="29" s="1"/>
  <c r="P6" i="29" s="1"/>
  <c r="AA10" i="27"/>
  <c r="N10" i="27" s="1"/>
  <c r="AD25" i="27"/>
  <c r="Q25" i="27" s="1"/>
  <c r="AB29" i="27"/>
  <c r="O29" i="27" s="1"/>
  <c r="AI7" i="27"/>
  <c r="Y7" i="27" s="1"/>
  <c r="L7" i="27" s="1"/>
  <c r="AI8" i="27"/>
  <c r="X8" i="27" s="1"/>
  <c r="K8" i="27" s="1"/>
  <c r="AI9" i="27"/>
  <c r="AE9" i="27" s="1"/>
  <c r="R9" i="27" s="1"/>
  <c r="AI10" i="27"/>
  <c r="AD10" i="27" s="1"/>
  <c r="Q10" i="27" s="1"/>
  <c r="AI11" i="27"/>
  <c r="AC11" i="27" s="1"/>
  <c r="P11" i="27" s="1"/>
  <c r="AI12" i="27"/>
  <c r="AB12" i="27" s="1"/>
  <c r="O12" i="27" s="1"/>
  <c r="AI13" i="27"/>
  <c r="AA13" i="27" s="1"/>
  <c r="N13" i="27" s="1"/>
  <c r="AI14" i="27"/>
  <c r="Z14" i="27" s="1"/>
  <c r="M14" i="27" s="1"/>
  <c r="AI15" i="27"/>
  <c r="Y15" i="27" s="1"/>
  <c r="L15" i="27" s="1"/>
  <c r="AI16" i="27"/>
  <c r="X16" i="27" s="1"/>
  <c r="K16" i="27" s="1"/>
  <c r="AI17" i="27"/>
  <c r="AE17" i="27" s="1"/>
  <c r="R17" i="27" s="1"/>
  <c r="AI18" i="27"/>
  <c r="AD18" i="27" s="1"/>
  <c r="Q18" i="27" s="1"/>
  <c r="AI19" i="27"/>
  <c r="AC19" i="27" s="1"/>
  <c r="P19" i="27" s="1"/>
  <c r="AI20" i="27"/>
  <c r="AB20" i="27" s="1"/>
  <c r="O20" i="27" s="1"/>
  <c r="AI21" i="27"/>
  <c r="AA21" i="27" s="1"/>
  <c r="N21" i="27" s="1"/>
  <c r="AI22" i="27"/>
  <c r="Z22" i="27" s="1"/>
  <c r="M22" i="27" s="1"/>
  <c r="AI23" i="27"/>
  <c r="Y23" i="27" s="1"/>
  <c r="L23" i="27" s="1"/>
  <c r="AI24" i="27"/>
  <c r="X24" i="27" s="1"/>
  <c r="K24" i="27" s="1"/>
  <c r="AI25" i="27"/>
  <c r="AE25" i="27" s="1"/>
  <c r="R25" i="27" s="1"/>
  <c r="AI26" i="27"/>
  <c r="AD26" i="27" s="1"/>
  <c r="Q26" i="27" s="1"/>
  <c r="AI27" i="27"/>
  <c r="AC27" i="27" s="1"/>
  <c r="P27" i="27" s="1"/>
  <c r="AI28" i="27"/>
  <c r="AB28" i="27" s="1"/>
  <c r="O28" i="27" s="1"/>
  <c r="AI29" i="27"/>
  <c r="AA29" i="27" s="1"/>
  <c r="N29" i="27" s="1"/>
  <c r="AI6" i="27"/>
  <c r="AF6" i="27" s="1"/>
  <c r="S6" i="27" s="1"/>
  <c r="AA9" i="24"/>
  <c r="Z12" i="24"/>
  <c r="AB12" i="24"/>
  <c r="X13" i="24"/>
  <c r="K13" i="24" s="1"/>
  <c r="Y19" i="24"/>
  <c r="Z19" i="24"/>
  <c r="Z20" i="24"/>
  <c r="AB20" i="24"/>
  <c r="AA25" i="24"/>
  <c r="Y27" i="24"/>
  <c r="AB28" i="24"/>
  <c r="X29" i="24"/>
  <c r="AA29" i="24"/>
  <c r="AB6" i="24"/>
  <c r="O6" i="24" s="1"/>
  <c r="AE29" i="24"/>
  <c r="Y29" i="24" s="1"/>
  <c r="AE28" i="24"/>
  <c r="X28" i="24" s="1"/>
  <c r="AE27" i="24"/>
  <c r="AA27" i="24" s="1"/>
  <c r="AE26" i="24"/>
  <c r="X26" i="24" s="1"/>
  <c r="AE25" i="24"/>
  <c r="X25" i="24" s="1"/>
  <c r="AE24" i="24"/>
  <c r="Y24" i="24" s="1"/>
  <c r="AE23" i="24"/>
  <c r="X23" i="24" s="1"/>
  <c r="AE22" i="24"/>
  <c r="AB22" i="24" s="1"/>
  <c r="AE21" i="24"/>
  <c r="Y21" i="24" s="1"/>
  <c r="AE20" i="24"/>
  <c r="X20" i="24" s="1"/>
  <c r="AE19" i="24"/>
  <c r="AA19" i="24" s="1"/>
  <c r="AE18" i="24"/>
  <c r="X18" i="24" s="1"/>
  <c r="AE17" i="24"/>
  <c r="X17" i="24" s="1"/>
  <c r="AE16" i="24"/>
  <c r="Y16" i="24" s="1"/>
  <c r="AE15" i="24"/>
  <c r="X15" i="24" s="1"/>
  <c r="AE14" i="24"/>
  <c r="AB14" i="24" s="1"/>
  <c r="AE13" i="24"/>
  <c r="Y13" i="24" s="1"/>
  <c r="L13" i="24" s="1"/>
  <c r="AE12" i="24"/>
  <c r="X12" i="24" s="1"/>
  <c r="AE11" i="24"/>
  <c r="AA11" i="24" s="1"/>
  <c r="AE10" i="24"/>
  <c r="X10" i="24" s="1"/>
  <c r="AE9" i="24"/>
  <c r="X9" i="24" s="1"/>
  <c r="AE8" i="24"/>
  <c r="Y8" i="24" s="1"/>
  <c r="AE7" i="24"/>
  <c r="X7" i="24" s="1"/>
  <c r="AE6" i="24"/>
  <c r="X6" i="24" s="1"/>
  <c r="Y6" i="24" l="1"/>
  <c r="L6" i="24" s="1"/>
  <c r="Z6" i="24"/>
  <c r="M6" i="24" s="1"/>
  <c r="AB25" i="24"/>
  <c r="X14" i="24"/>
  <c r="Y9" i="24"/>
  <c r="AB8" i="27"/>
  <c r="O8" i="27" s="1"/>
  <c r="Z25" i="29"/>
  <c r="X25" i="29"/>
  <c r="AB21" i="29"/>
  <c r="AA17" i="29"/>
  <c r="X6" i="29"/>
  <c r="K6" i="29" s="1"/>
  <c r="AA6" i="29"/>
  <c r="N6" i="29" s="1"/>
  <c r="AF21" i="27"/>
  <c r="S21" i="27" s="1"/>
  <c r="Z29" i="29"/>
  <c r="AD21" i="27"/>
  <c r="Q21" i="27" s="1"/>
  <c r="X28" i="29"/>
  <c r="Z28" i="24"/>
  <c r="X22" i="24"/>
  <c r="Y17" i="24"/>
  <c r="Y11" i="24"/>
  <c r="AD15" i="27"/>
  <c r="Q15" i="27" s="1"/>
  <c r="AB27" i="29"/>
  <c r="Y25" i="24"/>
  <c r="AA22" i="24"/>
  <c r="AB17" i="24"/>
  <c r="Z22" i="24"/>
  <c r="AA17" i="24"/>
  <c r="Z11" i="24"/>
  <c r="Z27" i="24"/>
  <c r="X21" i="24"/>
  <c r="AA14" i="24"/>
  <c r="AB9" i="24"/>
  <c r="Z15" i="27"/>
  <c r="M15" i="27" s="1"/>
  <c r="AB26" i="29"/>
  <c r="AC10" i="29"/>
  <c r="Z14" i="24"/>
  <c r="K7" i="24"/>
  <c r="R6" i="29"/>
  <c r="K6" i="24"/>
  <c r="X15" i="29"/>
  <c r="Y15" i="29"/>
  <c r="Z15" i="29"/>
  <c r="AA15" i="29"/>
  <c r="AB15" i="29"/>
  <c r="X7" i="29"/>
  <c r="Y7" i="29"/>
  <c r="L7" i="29" s="1"/>
  <c r="Z7" i="29"/>
  <c r="M7" i="29" s="1"/>
  <c r="AA7" i="29"/>
  <c r="N7" i="29" s="1"/>
  <c r="AB7" i="29"/>
  <c r="O7" i="29" s="1"/>
  <c r="AC23" i="29"/>
  <c r="AA6" i="24"/>
  <c r="N6" i="24" s="1"/>
  <c r="AA28" i="24"/>
  <c r="AF28" i="24" s="1"/>
  <c r="X27" i="24"/>
  <c r="Z25" i="24"/>
  <c r="AF25" i="24" s="1"/>
  <c r="AB23" i="24"/>
  <c r="Y22" i="24"/>
  <c r="AF22" i="24" s="1"/>
  <c r="AA20" i="24"/>
  <c r="X19" i="24"/>
  <c r="Z17" i="24"/>
  <c r="AF17" i="24" s="1"/>
  <c r="AB15" i="24"/>
  <c r="Y14" i="24"/>
  <c r="AF14" i="24" s="1"/>
  <c r="AA12" i="24"/>
  <c r="X11" i="24"/>
  <c r="Z9" i="24"/>
  <c r="AF9" i="24" s="1"/>
  <c r="AB7" i="24"/>
  <c r="O7" i="24" s="1"/>
  <c r="AF25" i="27"/>
  <c r="S25" i="27" s="1"/>
  <c r="AE21" i="27"/>
  <c r="R21" i="27" s="1"/>
  <c r="AC15" i="27"/>
  <c r="P15" i="27" s="1"/>
  <c r="AC8" i="27"/>
  <c r="P8" i="27" s="1"/>
  <c r="Y6" i="29"/>
  <c r="L6" i="29" s="1"/>
  <c r="X22" i="29"/>
  <c r="Z22" i="29"/>
  <c r="AB22" i="29"/>
  <c r="X14" i="29"/>
  <c r="Y14" i="29"/>
  <c r="Z14" i="29"/>
  <c r="AB14" i="29"/>
  <c r="Z6" i="29"/>
  <c r="M6" i="29" s="1"/>
  <c r="Y29" i="29"/>
  <c r="AC27" i="29"/>
  <c r="AA26" i="29"/>
  <c r="Y25" i="29"/>
  <c r="AB23" i="29"/>
  <c r="X24" i="24"/>
  <c r="X8" i="24"/>
  <c r="AA15" i="24"/>
  <c r="X29" i="29"/>
  <c r="AB29" i="24"/>
  <c r="Y28" i="24"/>
  <c r="AA26" i="24"/>
  <c r="Z23" i="24"/>
  <c r="AB21" i="24"/>
  <c r="Y20" i="24"/>
  <c r="AF20" i="24" s="1"/>
  <c r="AA18" i="24"/>
  <c r="Z15" i="24"/>
  <c r="AB13" i="24"/>
  <c r="O13" i="24" s="1"/>
  <c r="Y12" i="24"/>
  <c r="AF12" i="24" s="1"/>
  <c r="AA10" i="24"/>
  <c r="Z7" i="24"/>
  <c r="M7" i="24" s="1"/>
  <c r="AF23" i="27"/>
  <c r="S23" i="27" s="1"/>
  <c r="X21" i="27"/>
  <c r="K21" i="27" s="1"/>
  <c r="X15" i="27"/>
  <c r="K15" i="27" s="1"/>
  <c r="AF7" i="27"/>
  <c r="S7" i="27" s="1"/>
  <c r="AA20" i="29"/>
  <c r="AB20" i="29"/>
  <c r="AC20" i="29"/>
  <c r="X20" i="29"/>
  <c r="Z12" i="29"/>
  <c r="AA12" i="29"/>
  <c r="AB12" i="29"/>
  <c r="AC12" i="29"/>
  <c r="X12" i="29"/>
  <c r="AB6" i="29"/>
  <c r="O6" i="29" s="1"/>
  <c r="AC28" i="29"/>
  <c r="AA27" i="29"/>
  <c r="Y26" i="29"/>
  <c r="AC24" i="29"/>
  <c r="Y23" i="29"/>
  <c r="Z20" i="29"/>
  <c r="AC15" i="29"/>
  <c r="AA23" i="24"/>
  <c r="Z26" i="24"/>
  <c r="AB24" i="24"/>
  <c r="Y23" i="24"/>
  <c r="AA21" i="24"/>
  <c r="Z18" i="24"/>
  <c r="AB16" i="24"/>
  <c r="Y15" i="24"/>
  <c r="AF15" i="24" s="1"/>
  <c r="AA13" i="24"/>
  <c r="N13" i="24" s="1"/>
  <c r="Z10" i="24"/>
  <c r="AB8" i="24"/>
  <c r="Y7" i="24"/>
  <c r="L7" i="24" s="1"/>
  <c r="AD23" i="27"/>
  <c r="Q23" i="27" s="1"/>
  <c r="Z18" i="27"/>
  <c r="M18" i="27" s="1"/>
  <c r="AD14" i="27"/>
  <c r="Q14" i="27" s="1"/>
  <c r="AD7" i="27"/>
  <c r="Q7" i="27" s="1"/>
  <c r="X19" i="29"/>
  <c r="Y19" i="29"/>
  <c r="Z19" i="29"/>
  <c r="AA19" i="29"/>
  <c r="AB19" i="29"/>
  <c r="X11" i="29"/>
  <c r="Y11" i="29"/>
  <c r="Z11" i="29"/>
  <c r="AA11" i="29"/>
  <c r="AB11" i="29"/>
  <c r="AB28" i="29"/>
  <c r="Z27" i="29"/>
  <c r="X26" i="29"/>
  <c r="AB24" i="29"/>
  <c r="X23" i="29"/>
  <c r="Y20" i="29"/>
  <c r="AC14" i="29"/>
  <c r="AA9" i="29"/>
  <c r="AB18" i="24"/>
  <c r="AB10" i="24"/>
  <c r="AA7" i="24"/>
  <c r="N7" i="24" s="1"/>
  <c r="AC21" i="29"/>
  <c r="X21" i="29"/>
  <c r="Z21" i="29"/>
  <c r="AA23" i="29"/>
  <c r="Y21" i="29"/>
  <c r="Z29" i="24"/>
  <c r="AF29" i="24" s="1"/>
  <c r="AB27" i="24"/>
  <c r="Y26" i="24"/>
  <c r="AA24" i="24"/>
  <c r="Z21" i="24"/>
  <c r="AF21" i="24" s="1"/>
  <c r="AB19" i="24"/>
  <c r="Y18" i="24"/>
  <c r="AA16" i="24"/>
  <c r="Z13" i="24"/>
  <c r="M13" i="24" s="1"/>
  <c r="Q13" i="24" s="1"/>
  <c r="AB11" i="24"/>
  <c r="Y10" i="24"/>
  <c r="AF10" i="24" s="1"/>
  <c r="AA8" i="24"/>
  <c r="AC23" i="27"/>
  <c r="P23" i="27" s="1"/>
  <c r="AF17" i="27"/>
  <c r="S17" i="27" s="1"/>
  <c r="AF13" i="27"/>
  <c r="S13" i="27" s="1"/>
  <c r="AB7" i="27"/>
  <c r="O7" i="27" s="1"/>
  <c r="X18" i="29"/>
  <c r="AG18" i="29" s="1"/>
  <c r="Y18" i="29"/>
  <c r="Z18" i="29"/>
  <c r="AB18" i="29"/>
  <c r="X10" i="29"/>
  <c r="Y10" i="29"/>
  <c r="Z10" i="29"/>
  <c r="AB10" i="29"/>
  <c r="AC29" i="29"/>
  <c r="AA28" i="29"/>
  <c r="Y27" i="29"/>
  <c r="AC25" i="29"/>
  <c r="AA24" i="29"/>
  <c r="AC22" i="29"/>
  <c r="AC19" i="29"/>
  <c r="AA14" i="29"/>
  <c r="AB26" i="24"/>
  <c r="AB13" i="29"/>
  <c r="AC13" i="29"/>
  <c r="X13" i="29"/>
  <c r="Z13" i="29"/>
  <c r="Z24" i="24"/>
  <c r="Z16" i="24"/>
  <c r="Z8" i="24"/>
  <c r="AE29" i="27"/>
  <c r="R29" i="27" s="1"/>
  <c r="AB23" i="27"/>
  <c r="O23" i="27" s="1"/>
  <c r="AB16" i="27"/>
  <c r="O16" i="27" s="1"/>
  <c r="AE13" i="27"/>
  <c r="R13" i="27" s="1"/>
  <c r="Z7" i="27"/>
  <c r="M7" i="27" s="1"/>
  <c r="AB17" i="29"/>
  <c r="AC17" i="29"/>
  <c r="X17" i="29"/>
  <c r="Z17" i="29"/>
  <c r="AB9" i="29"/>
  <c r="AC9" i="29"/>
  <c r="X9" i="29"/>
  <c r="Z9" i="29"/>
  <c r="AB29" i="29"/>
  <c r="Z28" i="29"/>
  <c r="AG28" i="29" s="1"/>
  <c r="AB25" i="29"/>
  <c r="Z24" i="29"/>
  <c r="AA22" i="29"/>
  <c r="AC18" i="29"/>
  <c r="AA13" i="29"/>
  <c r="X16" i="24"/>
  <c r="AD29" i="27"/>
  <c r="Q29" i="27" s="1"/>
  <c r="X23" i="27"/>
  <c r="K23" i="27" s="1"/>
  <c r="AF15" i="27"/>
  <c r="S15" i="27" s="1"/>
  <c r="Z13" i="27"/>
  <c r="M13" i="27" s="1"/>
  <c r="Z16" i="29"/>
  <c r="AA16" i="29"/>
  <c r="AB16" i="29"/>
  <c r="AC16" i="29"/>
  <c r="X16" i="29"/>
  <c r="Z8" i="29"/>
  <c r="AA8" i="29"/>
  <c r="AB8" i="29"/>
  <c r="AC8" i="29"/>
  <c r="X8" i="29"/>
  <c r="Y24" i="29"/>
  <c r="Y22" i="29"/>
  <c r="AA18" i="29"/>
  <c r="Y13" i="29"/>
  <c r="AC7" i="29"/>
  <c r="P7" i="29" s="1"/>
  <c r="Z10" i="27"/>
  <c r="M10" i="27" s="1"/>
  <c r="AB25" i="27"/>
  <c r="O25" i="27" s="1"/>
  <c r="AD17" i="27"/>
  <c r="Q17" i="27" s="1"/>
  <c r="AF9" i="27"/>
  <c r="S9" i="27" s="1"/>
  <c r="Z29" i="27"/>
  <c r="M29" i="27" s="1"/>
  <c r="AA25" i="27"/>
  <c r="N25" i="27" s="1"/>
  <c r="AB21" i="27"/>
  <c r="O21" i="27" s="1"/>
  <c r="AB17" i="27"/>
  <c r="O17" i="27" s="1"/>
  <c r="AD13" i="27"/>
  <c r="Q13" i="27" s="1"/>
  <c r="AD9" i="27"/>
  <c r="Q9" i="27" s="1"/>
  <c r="X29" i="27"/>
  <c r="K29" i="27" s="1"/>
  <c r="Z25" i="27"/>
  <c r="M25" i="27" s="1"/>
  <c r="Z23" i="27"/>
  <c r="M23" i="27" s="1"/>
  <c r="Z21" i="27"/>
  <c r="M21" i="27" s="1"/>
  <c r="AA17" i="27"/>
  <c r="N17" i="27" s="1"/>
  <c r="AB15" i="27"/>
  <c r="O15" i="27" s="1"/>
  <c r="AB13" i="27"/>
  <c r="O13" i="27" s="1"/>
  <c r="AB9" i="27"/>
  <c r="O9" i="27" s="1"/>
  <c r="AC7" i="27"/>
  <c r="P7" i="27" s="1"/>
  <c r="Z27" i="27"/>
  <c r="M27" i="27" s="1"/>
  <c r="Z17" i="27"/>
  <c r="M17" i="27" s="1"/>
  <c r="Z9" i="27"/>
  <c r="M9" i="27" s="1"/>
  <c r="Z6" i="27"/>
  <c r="M6" i="27" s="1"/>
  <c r="X25" i="27"/>
  <c r="K25" i="27" s="1"/>
  <c r="AA9" i="27"/>
  <c r="N9" i="27" s="1"/>
  <c r="AC6" i="27"/>
  <c r="P6" i="27" s="1"/>
  <c r="AA26" i="27"/>
  <c r="N26" i="27" s="1"/>
  <c r="AC24" i="27"/>
  <c r="P24" i="27" s="1"/>
  <c r="AE22" i="27"/>
  <c r="R22" i="27" s="1"/>
  <c r="Z19" i="27"/>
  <c r="M19" i="27" s="1"/>
  <c r="X17" i="27"/>
  <c r="K17" i="27" s="1"/>
  <c r="U17" i="27" s="1"/>
  <c r="X13" i="27"/>
  <c r="K13" i="27" s="1"/>
  <c r="AF29" i="27"/>
  <c r="S29" i="27" s="1"/>
  <c r="Z26" i="27"/>
  <c r="M26" i="27" s="1"/>
  <c r="AB24" i="27"/>
  <c r="O24" i="27" s="1"/>
  <c r="AD22" i="27"/>
  <c r="Q22" i="27" s="1"/>
  <c r="AA18" i="27"/>
  <c r="N18" i="27" s="1"/>
  <c r="AC16" i="27"/>
  <c r="P16" i="27" s="1"/>
  <c r="AE14" i="27"/>
  <c r="R14" i="27" s="1"/>
  <c r="Z11" i="27"/>
  <c r="M11" i="27" s="1"/>
  <c r="X9" i="27"/>
  <c r="K9" i="27" s="1"/>
  <c r="X7" i="27"/>
  <c r="K7" i="27" s="1"/>
  <c r="Y28" i="27"/>
  <c r="L28" i="27" s="1"/>
  <c r="Y27" i="27"/>
  <c r="L27" i="27" s="1"/>
  <c r="AF20" i="27"/>
  <c r="S20" i="27" s="1"/>
  <c r="X6" i="27"/>
  <c r="K6" i="27" s="1"/>
  <c r="AE6" i="27"/>
  <c r="R6" i="27" s="1"/>
  <c r="AA28" i="27"/>
  <c r="N28" i="27" s="1"/>
  <c r="AB27" i="27"/>
  <c r="O27" i="27" s="1"/>
  <c r="AC26" i="27"/>
  <c r="P26" i="27" s="1"/>
  <c r="AE24" i="27"/>
  <c r="R24" i="27" s="1"/>
  <c r="Y22" i="27"/>
  <c r="L22" i="27" s="1"/>
  <c r="AA20" i="27"/>
  <c r="N20" i="27" s="1"/>
  <c r="AB19" i="27"/>
  <c r="O19" i="27" s="1"/>
  <c r="AC18" i="27"/>
  <c r="P18" i="27" s="1"/>
  <c r="AE16" i="27"/>
  <c r="R16" i="27" s="1"/>
  <c r="Y14" i="27"/>
  <c r="L14" i="27" s="1"/>
  <c r="AA12" i="27"/>
  <c r="N12" i="27" s="1"/>
  <c r="AB11" i="27"/>
  <c r="O11" i="27" s="1"/>
  <c r="AC10" i="27"/>
  <c r="P10" i="27" s="1"/>
  <c r="AE8" i="27"/>
  <c r="R8" i="27" s="1"/>
  <c r="AA6" i="27"/>
  <c r="N6" i="27" s="1"/>
  <c r="Y29" i="27"/>
  <c r="L29" i="27" s="1"/>
  <c r="Z28" i="27"/>
  <c r="M28" i="27" s="1"/>
  <c r="AA27" i="27"/>
  <c r="N27" i="27" s="1"/>
  <c r="AB26" i="27"/>
  <c r="O26" i="27" s="1"/>
  <c r="AC25" i="27"/>
  <c r="P25" i="27" s="1"/>
  <c r="AD24" i="27"/>
  <c r="Q24" i="27" s="1"/>
  <c r="AE23" i="27"/>
  <c r="R23" i="27" s="1"/>
  <c r="AF22" i="27"/>
  <c r="S22" i="27" s="1"/>
  <c r="X22" i="27"/>
  <c r="K22" i="27" s="1"/>
  <c r="Y21" i="27"/>
  <c r="Z20" i="27"/>
  <c r="M20" i="27" s="1"/>
  <c r="AA19" i="27"/>
  <c r="N19" i="27" s="1"/>
  <c r="AB18" i="27"/>
  <c r="O18" i="27" s="1"/>
  <c r="AC17" i="27"/>
  <c r="P17" i="27" s="1"/>
  <c r="AD16" i="27"/>
  <c r="Q16" i="27" s="1"/>
  <c r="AE15" i="27"/>
  <c r="R15" i="27" s="1"/>
  <c r="AF14" i="27"/>
  <c r="S14" i="27" s="1"/>
  <c r="X14" i="27"/>
  <c r="K14" i="27" s="1"/>
  <c r="Y13" i="27"/>
  <c r="L13" i="27" s="1"/>
  <c r="Z12" i="27"/>
  <c r="M12" i="27" s="1"/>
  <c r="AA11" i="27"/>
  <c r="N11" i="27" s="1"/>
  <c r="AB10" i="27"/>
  <c r="O10" i="27" s="1"/>
  <c r="AC9" i="27"/>
  <c r="P9" i="27" s="1"/>
  <c r="AD8" i="27"/>
  <c r="Q8" i="27" s="1"/>
  <c r="AE7" i="27"/>
  <c r="R7" i="27" s="1"/>
  <c r="Y20" i="27"/>
  <c r="L20" i="27" s="1"/>
  <c r="Y19" i="27"/>
  <c r="L19" i="27" s="1"/>
  <c r="AF12" i="27"/>
  <c r="S12" i="27" s="1"/>
  <c r="Y6" i="27"/>
  <c r="L6" i="27" s="1"/>
  <c r="AE28" i="27"/>
  <c r="R28" i="27" s="1"/>
  <c r="AF27" i="27"/>
  <c r="S27" i="27" s="1"/>
  <c r="X27" i="27"/>
  <c r="K27" i="27" s="1"/>
  <c r="Y26" i="27"/>
  <c r="L26" i="27" s="1"/>
  <c r="AA24" i="27"/>
  <c r="N24" i="27" s="1"/>
  <c r="AC22" i="27"/>
  <c r="P22" i="27" s="1"/>
  <c r="AE20" i="27"/>
  <c r="R20" i="27" s="1"/>
  <c r="AF19" i="27"/>
  <c r="S19" i="27" s="1"/>
  <c r="X19" i="27"/>
  <c r="K19" i="27" s="1"/>
  <c r="Y18" i="27"/>
  <c r="L18" i="27" s="1"/>
  <c r="AA16" i="27"/>
  <c r="N16" i="27" s="1"/>
  <c r="AC14" i="27"/>
  <c r="P14" i="27" s="1"/>
  <c r="AE12" i="27"/>
  <c r="R12" i="27" s="1"/>
  <c r="AF11" i="27"/>
  <c r="S11" i="27" s="1"/>
  <c r="X11" i="27"/>
  <c r="K11" i="27" s="1"/>
  <c r="Y10" i="27"/>
  <c r="L10" i="27" s="1"/>
  <c r="AA8" i="27"/>
  <c r="N8" i="27" s="1"/>
  <c r="AB6" i="27"/>
  <c r="O6" i="27" s="1"/>
  <c r="AC29" i="27"/>
  <c r="P29" i="27" s="1"/>
  <c r="AD28" i="27"/>
  <c r="Q28" i="27" s="1"/>
  <c r="AE27" i="27"/>
  <c r="R27" i="27" s="1"/>
  <c r="AF26" i="27"/>
  <c r="S26" i="27" s="1"/>
  <c r="X26" i="27"/>
  <c r="K26" i="27" s="1"/>
  <c r="Y25" i="27"/>
  <c r="Z24" i="27"/>
  <c r="M24" i="27" s="1"/>
  <c r="AA23" i="27"/>
  <c r="AB22" i="27"/>
  <c r="O22" i="27" s="1"/>
  <c r="AC21" i="27"/>
  <c r="P21" i="27" s="1"/>
  <c r="AD20" i="27"/>
  <c r="Q20" i="27" s="1"/>
  <c r="AE19" i="27"/>
  <c r="R19" i="27" s="1"/>
  <c r="AF18" i="27"/>
  <c r="S18" i="27" s="1"/>
  <c r="X18" i="27"/>
  <c r="K18" i="27" s="1"/>
  <c r="Y17" i="27"/>
  <c r="L17" i="27" s="1"/>
  <c r="Z16" i="27"/>
  <c r="M16" i="27" s="1"/>
  <c r="AA15" i="27"/>
  <c r="N15" i="27" s="1"/>
  <c r="AB14" i="27"/>
  <c r="O14" i="27" s="1"/>
  <c r="AC13" i="27"/>
  <c r="P13" i="27" s="1"/>
  <c r="AD12" i="27"/>
  <c r="Q12" i="27" s="1"/>
  <c r="AE11" i="27"/>
  <c r="R11" i="27" s="1"/>
  <c r="AF10" i="27"/>
  <c r="S10" i="27" s="1"/>
  <c r="X10" i="27"/>
  <c r="K10" i="27" s="1"/>
  <c r="Y9" i="27"/>
  <c r="L9" i="27" s="1"/>
  <c r="Z8" i="27"/>
  <c r="M8" i="27" s="1"/>
  <c r="AA7" i="27"/>
  <c r="N7" i="27" s="1"/>
  <c r="X28" i="27"/>
  <c r="K28" i="27" s="1"/>
  <c r="Y12" i="27"/>
  <c r="L12" i="27" s="1"/>
  <c r="AF28" i="27"/>
  <c r="S28" i="27" s="1"/>
  <c r="X20" i="27"/>
  <c r="K20" i="27" s="1"/>
  <c r="X12" i="27"/>
  <c r="K12" i="27" s="1"/>
  <c r="Y11" i="27"/>
  <c r="L11" i="27" s="1"/>
  <c r="AD6" i="27"/>
  <c r="Q6" i="27" s="1"/>
  <c r="AC28" i="27"/>
  <c r="P28" i="27" s="1"/>
  <c r="AD27" i="27"/>
  <c r="Q27" i="27" s="1"/>
  <c r="AE26" i="27"/>
  <c r="R26" i="27" s="1"/>
  <c r="Y24" i="27"/>
  <c r="L24" i="27" s="1"/>
  <c r="AA22" i="27"/>
  <c r="N22" i="27" s="1"/>
  <c r="AC20" i="27"/>
  <c r="P20" i="27" s="1"/>
  <c r="AD19" i="27"/>
  <c r="Q19" i="27" s="1"/>
  <c r="AE18" i="27"/>
  <c r="R18" i="27" s="1"/>
  <c r="Y16" i="27"/>
  <c r="L16" i="27" s="1"/>
  <c r="U16" i="27" s="1"/>
  <c r="AA14" i="27"/>
  <c r="N14" i="27" s="1"/>
  <c r="AC12" i="27"/>
  <c r="P12" i="27" s="1"/>
  <c r="AD11" i="27"/>
  <c r="Q11" i="27" s="1"/>
  <c r="AE10" i="27"/>
  <c r="R10" i="27" s="1"/>
  <c r="Y8" i="27"/>
  <c r="L8" i="27" s="1"/>
  <c r="AF24" i="27"/>
  <c r="S24" i="27" s="1"/>
  <c r="AF16" i="27"/>
  <c r="S16" i="27" s="1"/>
  <c r="AF8" i="27"/>
  <c r="S8" i="27" s="1"/>
  <c r="U48" i="14"/>
  <c r="U49" i="14" s="1"/>
  <c r="AF26" i="24" l="1"/>
  <c r="AF8" i="24"/>
  <c r="AF27" i="24"/>
  <c r="U12" i="27"/>
  <c r="AG27" i="29"/>
  <c r="AF23" i="24"/>
  <c r="AG25" i="29"/>
  <c r="AG15" i="29"/>
  <c r="AF11" i="24"/>
  <c r="Q6" i="24"/>
  <c r="AF18" i="24"/>
  <c r="U27" i="27"/>
  <c r="U8" i="27"/>
  <c r="U10" i="27"/>
  <c r="U24" i="27"/>
  <c r="AG24" i="29"/>
  <c r="AF6" i="24"/>
  <c r="AG29" i="29"/>
  <c r="AG22" i="29"/>
  <c r="AJ23" i="27"/>
  <c r="N23" i="27"/>
  <c r="AG16" i="29"/>
  <c r="U23" i="27"/>
  <c r="AG17" i="29"/>
  <c r="U15" i="27"/>
  <c r="U18" i="27"/>
  <c r="AF13" i="24"/>
  <c r="AG19" i="29"/>
  <c r="AF24" i="24"/>
  <c r="AG7" i="29"/>
  <c r="K7" i="29"/>
  <c r="R7" i="29" s="1"/>
  <c r="AF7" i="24"/>
  <c r="U6" i="27"/>
  <c r="U19" i="27"/>
  <c r="U20" i="27"/>
  <c r="AJ25" i="27"/>
  <c r="L25" i="27"/>
  <c r="U11" i="27"/>
  <c r="AJ17" i="27"/>
  <c r="U29" i="27"/>
  <c r="AG8" i="29"/>
  <c r="AF16" i="24"/>
  <c r="AG10" i="29"/>
  <c r="AG20" i="29"/>
  <c r="Q7" i="24"/>
  <c r="U26" i="27"/>
  <c r="U7" i="27"/>
  <c r="AG9" i="29"/>
  <c r="AG13" i="29"/>
  <c r="AG21" i="29"/>
  <c r="AG23" i="29"/>
  <c r="AG14" i="29"/>
  <c r="AF19" i="24"/>
  <c r="AG6" i="29"/>
  <c r="U28" i="27"/>
  <c r="U14" i="27"/>
  <c r="AJ21" i="27"/>
  <c r="L21" i="27"/>
  <c r="U21" i="27" s="1"/>
  <c r="U9" i="27"/>
  <c r="AG11" i="29"/>
  <c r="U22" i="27"/>
  <c r="U13" i="27"/>
  <c r="U25" i="27"/>
  <c r="AG26" i="29"/>
  <c r="AG12" i="29"/>
  <c r="AJ16" i="27"/>
  <c r="AJ7" i="27"/>
  <c r="AJ29" i="27"/>
  <c r="AJ15" i="27"/>
  <c r="AJ9" i="27"/>
  <c r="AJ13" i="27"/>
  <c r="AJ27" i="27"/>
  <c r="AJ8" i="27"/>
  <c r="AJ12" i="27"/>
  <c r="AJ10" i="27"/>
  <c r="AJ24" i="27"/>
  <c r="AJ26" i="27"/>
  <c r="AJ20" i="27"/>
  <c r="AJ18" i="27"/>
  <c r="AJ11" i="27"/>
  <c r="AJ19" i="27"/>
  <c r="AJ28" i="27"/>
  <c r="AJ14" i="27"/>
  <c r="AJ6" i="27"/>
  <c r="AJ22" i="27"/>
  <c r="H6" i="29"/>
  <c r="H6" i="1"/>
  <c r="S35" i="40" l="1"/>
  <c r="R35" i="40"/>
  <c r="Q35" i="40"/>
  <c r="P35" i="40"/>
  <c r="O35" i="40"/>
  <c r="N35" i="40"/>
  <c r="M35" i="40"/>
  <c r="L35" i="40"/>
  <c r="K35" i="40"/>
  <c r="J35" i="40"/>
  <c r="AF32" i="40"/>
  <c r="AE32" i="40"/>
  <c r="AD32" i="40"/>
  <c r="AC32" i="40"/>
  <c r="AB32" i="40"/>
  <c r="AA32" i="40"/>
  <c r="Z32" i="40"/>
  <c r="Y32" i="40"/>
  <c r="X32" i="40"/>
  <c r="W32" i="40"/>
  <c r="AF31" i="40"/>
  <c r="AE31" i="40"/>
  <c r="AD31" i="40"/>
  <c r="AC31" i="40"/>
  <c r="AB31" i="40"/>
  <c r="AA31" i="40"/>
  <c r="Z31" i="40"/>
  <c r="Y31" i="40"/>
  <c r="X31" i="40"/>
  <c r="W31" i="40"/>
  <c r="H29" i="40"/>
  <c r="H28" i="40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S35" i="39"/>
  <c r="R35" i="39"/>
  <c r="Q35" i="39"/>
  <c r="P35" i="39"/>
  <c r="O35" i="39"/>
  <c r="N35" i="39"/>
  <c r="M35" i="39"/>
  <c r="L35" i="39"/>
  <c r="K35" i="39"/>
  <c r="J35" i="39"/>
  <c r="AF32" i="39"/>
  <c r="AE32" i="39"/>
  <c r="AD32" i="39"/>
  <c r="AC32" i="39"/>
  <c r="AB32" i="39"/>
  <c r="AA32" i="39"/>
  <c r="Z32" i="39"/>
  <c r="Y32" i="39"/>
  <c r="X32" i="39"/>
  <c r="W32" i="39"/>
  <c r="AF31" i="39"/>
  <c r="AE31" i="39"/>
  <c r="AD31" i="39"/>
  <c r="AC31" i="39"/>
  <c r="AB31" i="39"/>
  <c r="AA31" i="39"/>
  <c r="Z31" i="39"/>
  <c r="Y31" i="39"/>
  <c r="X31" i="39"/>
  <c r="W31" i="39"/>
  <c r="H29" i="39"/>
  <c r="H28" i="39"/>
  <c r="H27" i="39"/>
  <c r="H26" i="39"/>
  <c r="H25" i="39"/>
  <c r="H24" i="39"/>
  <c r="H23" i="39"/>
  <c r="H22" i="39"/>
  <c r="H21" i="39"/>
  <c r="H20" i="39"/>
  <c r="H19" i="39"/>
  <c r="H18" i="39"/>
  <c r="H17" i="39"/>
  <c r="H16" i="39"/>
  <c r="H15" i="39"/>
  <c r="H14" i="39"/>
  <c r="H13" i="39"/>
  <c r="H12" i="39"/>
  <c r="H11" i="39"/>
  <c r="H10" i="39"/>
  <c r="H9" i="39"/>
  <c r="H8" i="39"/>
  <c r="H7" i="39"/>
  <c r="H6" i="39"/>
  <c r="K34" i="27"/>
  <c r="J34" i="27"/>
  <c r="K32" i="27"/>
  <c r="K33" i="27" s="1"/>
  <c r="J32" i="27"/>
  <c r="J33" i="27" s="1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K34" i="29"/>
  <c r="J34" i="29"/>
  <c r="K32" i="29"/>
  <c r="K33" i="29" s="1"/>
  <c r="J32" i="29"/>
  <c r="J33" i="29" s="1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K34" i="24"/>
  <c r="J34" i="24"/>
  <c r="K32" i="24"/>
  <c r="K33" i="24" s="1"/>
  <c r="J32" i="24"/>
  <c r="J33" i="24" s="1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K34" i="22"/>
  <c r="J34" i="22"/>
  <c r="K32" i="22"/>
  <c r="K33" i="22" s="1"/>
  <c r="K35" i="22" s="1"/>
  <c r="J32" i="22"/>
  <c r="J33" i="22" s="1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J32" i="23"/>
  <c r="J33" i="23" s="1"/>
  <c r="K32" i="23"/>
  <c r="K33" i="23" s="1"/>
  <c r="J34" i="23"/>
  <c r="K34" i="23"/>
  <c r="S34" i="38"/>
  <c r="R34" i="38"/>
  <c r="Q34" i="38"/>
  <c r="P34" i="38"/>
  <c r="O34" i="38"/>
  <c r="N34" i="38"/>
  <c r="M34" i="38"/>
  <c r="L34" i="38"/>
  <c r="K34" i="38"/>
  <c r="J34" i="38"/>
  <c r="S32" i="38"/>
  <c r="S33" i="38" s="1"/>
  <c r="R32" i="38"/>
  <c r="R33" i="38" s="1"/>
  <c r="Q32" i="38"/>
  <c r="Q33" i="38" s="1"/>
  <c r="P32" i="38"/>
  <c r="P33" i="38" s="1"/>
  <c r="O32" i="38"/>
  <c r="O33" i="38" s="1"/>
  <c r="N32" i="38"/>
  <c r="N33" i="38" s="1"/>
  <c r="M32" i="38"/>
  <c r="M33" i="38" s="1"/>
  <c r="L32" i="38"/>
  <c r="L33" i="38" s="1"/>
  <c r="K32" i="38"/>
  <c r="K33" i="38" s="1"/>
  <c r="J32" i="38"/>
  <c r="J33" i="38" s="1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S34" i="37"/>
  <c r="R34" i="37"/>
  <c r="Q34" i="37"/>
  <c r="P34" i="37"/>
  <c r="O34" i="37"/>
  <c r="N34" i="37"/>
  <c r="M34" i="37"/>
  <c r="L34" i="37"/>
  <c r="K34" i="37"/>
  <c r="J34" i="37"/>
  <c r="S32" i="37"/>
  <c r="S33" i="37" s="1"/>
  <c r="R32" i="37"/>
  <c r="R33" i="37" s="1"/>
  <c r="Q32" i="37"/>
  <c r="Q33" i="37" s="1"/>
  <c r="P32" i="37"/>
  <c r="P33" i="37" s="1"/>
  <c r="O32" i="37"/>
  <c r="O33" i="37" s="1"/>
  <c r="N32" i="37"/>
  <c r="N33" i="37" s="1"/>
  <c r="M32" i="37"/>
  <c r="M33" i="37" s="1"/>
  <c r="L32" i="37"/>
  <c r="L33" i="37" s="1"/>
  <c r="K32" i="37"/>
  <c r="K33" i="37" s="1"/>
  <c r="J32" i="37"/>
  <c r="J33" i="37" s="1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7" i="37"/>
  <c r="H6" i="37"/>
  <c r="S34" i="36"/>
  <c r="R34" i="36"/>
  <c r="Q34" i="36"/>
  <c r="P34" i="36"/>
  <c r="O34" i="36"/>
  <c r="N34" i="36"/>
  <c r="M34" i="36"/>
  <c r="L34" i="36"/>
  <c r="K34" i="36"/>
  <c r="J34" i="36"/>
  <c r="S32" i="36"/>
  <c r="S33" i="36" s="1"/>
  <c r="R32" i="36"/>
  <c r="R33" i="36" s="1"/>
  <c r="Q32" i="36"/>
  <c r="Q33" i="36" s="1"/>
  <c r="P32" i="36"/>
  <c r="P33" i="36" s="1"/>
  <c r="O32" i="36"/>
  <c r="O33" i="36" s="1"/>
  <c r="N32" i="36"/>
  <c r="N33" i="36" s="1"/>
  <c r="M32" i="36"/>
  <c r="M33" i="36" s="1"/>
  <c r="L32" i="36"/>
  <c r="L33" i="36" s="1"/>
  <c r="K32" i="36"/>
  <c r="K33" i="36" s="1"/>
  <c r="J32" i="36"/>
  <c r="J33" i="36" s="1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S34" i="35"/>
  <c r="R34" i="35"/>
  <c r="Q34" i="35"/>
  <c r="P34" i="35"/>
  <c r="O34" i="35"/>
  <c r="N34" i="35"/>
  <c r="M34" i="35"/>
  <c r="L34" i="35"/>
  <c r="K34" i="35"/>
  <c r="J34" i="35"/>
  <c r="S32" i="35"/>
  <c r="S33" i="35" s="1"/>
  <c r="R32" i="35"/>
  <c r="R33" i="35" s="1"/>
  <c r="Q32" i="35"/>
  <c r="Q33" i="35" s="1"/>
  <c r="P32" i="35"/>
  <c r="P33" i="35" s="1"/>
  <c r="O32" i="35"/>
  <c r="O33" i="35" s="1"/>
  <c r="N32" i="35"/>
  <c r="N33" i="35" s="1"/>
  <c r="M32" i="35"/>
  <c r="M33" i="35" s="1"/>
  <c r="L32" i="35"/>
  <c r="L33" i="35" s="1"/>
  <c r="K32" i="35"/>
  <c r="K33" i="35" s="1"/>
  <c r="J32" i="35"/>
  <c r="J33" i="35" s="1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S34" i="34"/>
  <c r="R34" i="34"/>
  <c r="Q34" i="34"/>
  <c r="P34" i="34"/>
  <c r="O34" i="34"/>
  <c r="N34" i="34"/>
  <c r="M34" i="34"/>
  <c r="L34" i="34"/>
  <c r="K34" i="34"/>
  <c r="J34" i="34"/>
  <c r="S32" i="34"/>
  <c r="S33" i="34" s="1"/>
  <c r="R32" i="34"/>
  <c r="R33" i="34" s="1"/>
  <c r="Q32" i="34"/>
  <c r="Q33" i="34" s="1"/>
  <c r="P32" i="34"/>
  <c r="P33" i="34" s="1"/>
  <c r="O32" i="34"/>
  <c r="O33" i="34" s="1"/>
  <c r="N32" i="34"/>
  <c r="N33" i="34" s="1"/>
  <c r="M32" i="34"/>
  <c r="M33" i="34" s="1"/>
  <c r="L32" i="34"/>
  <c r="L33" i="34" s="1"/>
  <c r="K32" i="34"/>
  <c r="K33" i="34" s="1"/>
  <c r="J32" i="34"/>
  <c r="J33" i="34" s="1"/>
  <c r="H29" i="34"/>
  <c r="H28" i="34"/>
  <c r="H27" i="34"/>
  <c r="H26" i="34"/>
  <c r="H25" i="34"/>
  <c r="H24" i="34"/>
  <c r="H23" i="34"/>
  <c r="H22" i="34"/>
  <c r="H21" i="34"/>
  <c r="H20" i="34"/>
  <c r="H19" i="34"/>
  <c r="H18" i="34"/>
  <c r="H17" i="34"/>
  <c r="H16" i="34"/>
  <c r="H15" i="34"/>
  <c r="H14" i="34"/>
  <c r="H13" i="34"/>
  <c r="H12" i="34"/>
  <c r="H11" i="34"/>
  <c r="H10" i="34"/>
  <c r="H9" i="34"/>
  <c r="H8" i="34"/>
  <c r="H7" i="34"/>
  <c r="H6" i="34"/>
  <c r="S34" i="33"/>
  <c r="R34" i="33"/>
  <c r="Q34" i="33"/>
  <c r="P34" i="33"/>
  <c r="O34" i="33"/>
  <c r="N34" i="33"/>
  <c r="M34" i="33"/>
  <c r="L34" i="33"/>
  <c r="K34" i="33"/>
  <c r="J34" i="33"/>
  <c r="S32" i="33"/>
  <c r="S33" i="33" s="1"/>
  <c r="R32" i="33"/>
  <c r="R33" i="33" s="1"/>
  <c r="Q32" i="33"/>
  <c r="Q33" i="33" s="1"/>
  <c r="P32" i="33"/>
  <c r="P33" i="33" s="1"/>
  <c r="O32" i="33"/>
  <c r="O33" i="33" s="1"/>
  <c r="N32" i="33"/>
  <c r="N33" i="33" s="1"/>
  <c r="M32" i="33"/>
  <c r="M33" i="33" s="1"/>
  <c r="L32" i="33"/>
  <c r="L33" i="33" s="1"/>
  <c r="K32" i="33"/>
  <c r="K33" i="33" s="1"/>
  <c r="J32" i="33"/>
  <c r="J33" i="33" s="1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H6" i="33"/>
  <c r="S34" i="32"/>
  <c r="R34" i="32"/>
  <c r="Q34" i="32"/>
  <c r="P34" i="32"/>
  <c r="O34" i="32"/>
  <c r="N34" i="32"/>
  <c r="M34" i="32"/>
  <c r="L34" i="32"/>
  <c r="K34" i="32"/>
  <c r="J34" i="32"/>
  <c r="S32" i="32"/>
  <c r="S33" i="32" s="1"/>
  <c r="R32" i="32"/>
  <c r="R33" i="32" s="1"/>
  <c r="AE31" i="32" s="1"/>
  <c r="Q32" i="32"/>
  <c r="Q33" i="32" s="1"/>
  <c r="P32" i="32"/>
  <c r="P33" i="32" s="1"/>
  <c r="AC31" i="32" s="1"/>
  <c r="O32" i="32"/>
  <c r="O33" i="32" s="1"/>
  <c r="N32" i="32"/>
  <c r="N33" i="32" s="1"/>
  <c r="AA31" i="32" s="1"/>
  <c r="M32" i="32"/>
  <c r="M33" i="32" s="1"/>
  <c r="L32" i="32"/>
  <c r="L33" i="32" s="1"/>
  <c r="K32" i="32"/>
  <c r="K33" i="32" s="1"/>
  <c r="J32" i="32"/>
  <c r="J33" i="32" s="1"/>
  <c r="H29" i="32"/>
  <c r="H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H14" i="32"/>
  <c r="H13" i="32"/>
  <c r="H12" i="32"/>
  <c r="H11" i="32"/>
  <c r="H10" i="32"/>
  <c r="H9" i="32"/>
  <c r="H8" i="32"/>
  <c r="H7" i="32"/>
  <c r="H6" i="32"/>
  <c r="S34" i="21"/>
  <c r="R34" i="21"/>
  <c r="Q34" i="21"/>
  <c r="P34" i="21"/>
  <c r="O34" i="21"/>
  <c r="N34" i="21"/>
  <c r="M34" i="21"/>
  <c r="L34" i="21"/>
  <c r="K34" i="21"/>
  <c r="J34" i="21"/>
  <c r="S32" i="21"/>
  <c r="S33" i="21" s="1"/>
  <c r="R32" i="21"/>
  <c r="R33" i="21" s="1"/>
  <c r="Q32" i="21"/>
  <c r="Q33" i="21" s="1"/>
  <c r="P32" i="21"/>
  <c r="P33" i="21" s="1"/>
  <c r="O32" i="21"/>
  <c r="O33" i="21" s="1"/>
  <c r="N32" i="21"/>
  <c r="N33" i="21" s="1"/>
  <c r="M32" i="21"/>
  <c r="M33" i="21" s="1"/>
  <c r="L32" i="21"/>
  <c r="L33" i="21" s="1"/>
  <c r="K32" i="21"/>
  <c r="K33" i="21" s="1"/>
  <c r="J32" i="21"/>
  <c r="J33" i="21" s="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S34" i="20"/>
  <c r="R34" i="20"/>
  <c r="Q34" i="20"/>
  <c r="P34" i="20"/>
  <c r="O34" i="20"/>
  <c r="N34" i="20"/>
  <c r="M34" i="20"/>
  <c r="L34" i="20"/>
  <c r="K34" i="20"/>
  <c r="J34" i="20"/>
  <c r="S32" i="20"/>
  <c r="S33" i="20" s="1"/>
  <c r="R32" i="20"/>
  <c r="R33" i="20" s="1"/>
  <c r="AE31" i="20" s="1"/>
  <c r="Q32" i="20"/>
  <c r="Q33" i="20" s="1"/>
  <c r="P32" i="20"/>
  <c r="P33" i="20" s="1"/>
  <c r="O32" i="20"/>
  <c r="O33" i="20" s="1"/>
  <c r="N32" i="20"/>
  <c r="N33" i="20" s="1"/>
  <c r="AA31" i="20" s="1"/>
  <c r="M32" i="20"/>
  <c r="M33" i="20" s="1"/>
  <c r="L32" i="20"/>
  <c r="L33" i="20" s="1"/>
  <c r="K32" i="20"/>
  <c r="K33" i="20" s="1"/>
  <c r="J32" i="20"/>
  <c r="J33" i="20" s="1"/>
  <c r="W31" i="20" s="1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S34" i="19"/>
  <c r="R34" i="19"/>
  <c r="Q34" i="19"/>
  <c r="P34" i="19"/>
  <c r="O34" i="19"/>
  <c r="N34" i="19"/>
  <c r="M34" i="19"/>
  <c r="L34" i="19"/>
  <c r="K34" i="19"/>
  <c r="J34" i="19"/>
  <c r="S32" i="19"/>
  <c r="S33" i="19" s="1"/>
  <c r="R32" i="19"/>
  <c r="R33" i="19" s="1"/>
  <c r="Q32" i="19"/>
  <c r="Q33" i="19" s="1"/>
  <c r="P32" i="19"/>
  <c r="P33" i="19" s="1"/>
  <c r="O32" i="19"/>
  <c r="O33" i="19" s="1"/>
  <c r="N32" i="19"/>
  <c r="N33" i="19" s="1"/>
  <c r="M32" i="19"/>
  <c r="M33" i="19" s="1"/>
  <c r="L32" i="19"/>
  <c r="L33" i="19" s="1"/>
  <c r="K32" i="19"/>
  <c r="K33" i="19" s="1"/>
  <c r="J32" i="19"/>
  <c r="J33" i="19" s="1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S34" i="18"/>
  <c r="R34" i="18"/>
  <c r="Q34" i="18"/>
  <c r="P34" i="18"/>
  <c r="O34" i="18"/>
  <c r="N34" i="18"/>
  <c r="M34" i="18"/>
  <c r="L34" i="18"/>
  <c r="K34" i="18"/>
  <c r="J34" i="18"/>
  <c r="S32" i="18"/>
  <c r="S33" i="18" s="1"/>
  <c r="AF31" i="18" s="1"/>
  <c r="R32" i="18"/>
  <c r="R33" i="18" s="1"/>
  <c r="Q32" i="18"/>
  <c r="Q33" i="18" s="1"/>
  <c r="P32" i="18"/>
  <c r="P33" i="18" s="1"/>
  <c r="O32" i="18"/>
  <c r="O33" i="18" s="1"/>
  <c r="AB31" i="18" s="1"/>
  <c r="N32" i="18"/>
  <c r="N33" i="18" s="1"/>
  <c r="M32" i="18"/>
  <c r="M33" i="18" s="1"/>
  <c r="Z31" i="18" s="1"/>
  <c r="L32" i="18"/>
  <c r="L33" i="18" s="1"/>
  <c r="K32" i="18"/>
  <c r="K33" i="18" s="1"/>
  <c r="X31" i="18" s="1"/>
  <c r="J32" i="18"/>
  <c r="J33" i="18" s="1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S34" i="17"/>
  <c r="R34" i="17"/>
  <c r="Q34" i="17"/>
  <c r="P34" i="17"/>
  <c r="O34" i="17"/>
  <c r="N34" i="17"/>
  <c r="M34" i="17"/>
  <c r="L34" i="17"/>
  <c r="K34" i="17"/>
  <c r="J34" i="17"/>
  <c r="S32" i="17"/>
  <c r="S33" i="17" s="1"/>
  <c r="R32" i="17"/>
  <c r="R33" i="17" s="1"/>
  <c r="Q32" i="17"/>
  <c r="Q33" i="17" s="1"/>
  <c r="P32" i="17"/>
  <c r="P33" i="17" s="1"/>
  <c r="O32" i="17"/>
  <c r="O33" i="17" s="1"/>
  <c r="N32" i="17"/>
  <c r="N33" i="17" s="1"/>
  <c r="M32" i="17"/>
  <c r="M33" i="17" s="1"/>
  <c r="L32" i="17"/>
  <c r="L33" i="17" s="1"/>
  <c r="K32" i="17"/>
  <c r="K33" i="17" s="1"/>
  <c r="J32" i="17"/>
  <c r="J33" i="17" s="1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S34" i="16"/>
  <c r="R34" i="16"/>
  <c r="Q34" i="16"/>
  <c r="P34" i="16"/>
  <c r="O34" i="16"/>
  <c r="N34" i="16"/>
  <c r="M34" i="16"/>
  <c r="L34" i="16"/>
  <c r="K34" i="16"/>
  <c r="J34" i="16"/>
  <c r="S32" i="16"/>
  <c r="S33" i="16" s="1"/>
  <c r="R32" i="16"/>
  <c r="R33" i="16" s="1"/>
  <c r="Q32" i="16"/>
  <c r="Q33" i="16" s="1"/>
  <c r="P32" i="16"/>
  <c r="P33" i="16" s="1"/>
  <c r="O32" i="16"/>
  <c r="O33" i="16" s="1"/>
  <c r="N32" i="16"/>
  <c r="N33" i="16" s="1"/>
  <c r="M32" i="16"/>
  <c r="M33" i="16" s="1"/>
  <c r="L32" i="16"/>
  <c r="L33" i="16" s="1"/>
  <c r="K32" i="16"/>
  <c r="K33" i="16" s="1"/>
  <c r="J32" i="16"/>
  <c r="J33" i="16" s="1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S34" i="15"/>
  <c r="R34" i="15"/>
  <c r="Q34" i="15"/>
  <c r="P34" i="15"/>
  <c r="O34" i="15"/>
  <c r="N34" i="15"/>
  <c r="M34" i="15"/>
  <c r="L34" i="15"/>
  <c r="K34" i="15"/>
  <c r="J34" i="15"/>
  <c r="S32" i="15"/>
  <c r="S33" i="15" s="1"/>
  <c r="R32" i="15"/>
  <c r="R33" i="15" s="1"/>
  <c r="Q32" i="15"/>
  <c r="Q33" i="15" s="1"/>
  <c r="P32" i="15"/>
  <c r="P33" i="15" s="1"/>
  <c r="O32" i="15"/>
  <c r="O33" i="15" s="1"/>
  <c r="N32" i="15"/>
  <c r="N33" i="15" s="1"/>
  <c r="M32" i="15"/>
  <c r="M33" i="15" s="1"/>
  <c r="L32" i="15"/>
  <c r="L33" i="15" s="1"/>
  <c r="K32" i="15"/>
  <c r="K33" i="15" s="1"/>
  <c r="J32" i="15"/>
  <c r="J33" i="15" s="1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M34" i="14"/>
  <c r="L34" i="14"/>
  <c r="K34" i="14"/>
  <c r="J34" i="14"/>
  <c r="M32" i="14"/>
  <c r="M33" i="14" s="1"/>
  <c r="L32" i="14"/>
  <c r="L33" i="14" s="1"/>
  <c r="K32" i="14"/>
  <c r="K33" i="14" s="1"/>
  <c r="J32" i="14"/>
  <c r="J33" i="14" s="1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S34" i="13"/>
  <c r="R34" i="13"/>
  <c r="Q34" i="13"/>
  <c r="P34" i="13"/>
  <c r="O34" i="13"/>
  <c r="N34" i="13"/>
  <c r="M34" i="13"/>
  <c r="L34" i="13"/>
  <c r="K34" i="13"/>
  <c r="J34" i="13"/>
  <c r="S32" i="13"/>
  <c r="S33" i="13" s="1"/>
  <c r="R32" i="13"/>
  <c r="R33" i="13" s="1"/>
  <c r="Q32" i="13"/>
  <c r="Q33" i="13" s="1"/>
  <c r="P32" i="13"/>
  <c r="P33" i="13" s="1"/>
  <c r="O32" i="13"/>
  <c r="O33" i="13" s="1"/>
  <c r="N32" i="13"/>
  <c r="N33" i="13" s="1"/>
  <c r="M32" i="13"/>
  <c r="M33" i="13" s="1"/>
  <c r="L32" i="13"/>
  <c r="L33" i="13" s="1"/>
  <c r="K32" i="13"/>
  <c r="K33" i="13" s="1"/>
  <c r="J32" i="13"/>
  <c r="J33" i="13" s="1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S34" i="12"/>
  <c r="R34" i="12"/>
  <c r="Q34" i="12"/>
  <c r="P34" i="12"/>
  <c r="O34" i="12"/>
  <c r="N34" i="12"/>
  <c r="M34" i="12"/>
  <c r="L34" i="12"/>
  <c r="K34" i="12"/>
  <c r="J34" i="12"/>
  <c r="S32" i="12"/>
  <c r="S33" i="12" s="1"/>
  <c r="R32" i="12"/>
  <c r="R33" i="12" s="1"/>
  <c r="Q32" i="12"/>
  <c r="Q33" i="12" s="1"/>
  <c r="P32" i="12"/>
  <c r="P33" i="12" s="1"/>
  <c r="O32" i="12"/>
  <c r="O33" i="12" s="1"/>
  <c r="N32" i="12"/>
  <c r="N33" i="12" s="1"/>
  <c r="M32" i="12"/>
  <c r="M33" i="12" s="1"/>
  <c r="L32" i="12"/>
  <c r="L33" i="12" s="1"/>
  <c r="K32" i="12"/>
  <c r="K33" i="12" s="1"/>
  <c r="J32" i="12"/>
  <c r="J33" i="12" s="1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S34" i="11"/>
  <c r="R34" i="11"/>
  <c r="Q34" i="11"/>
  <c r="P34" i="11"/>
  <c r="O34" i="11"/>
  <c r="N34" i="11"/>
  <c r="M34" i="11"/>
  <c r="L34" i="11"/>
  <c r="K34" i="11"/>
  <c r="J34" i="11"/>
  <c r="S32" i="11"/>
  <c r="S33" i="11" s="1"/>
  <c r="R32" i="11"/>
  <c r="R33" i="11" s="1"/>
  <c r="Q32" i="11"/>
  <c r="Q33" i="11" s="1"/>
  <c r="P32" i="11"/>
  <c r="P33" i="11" s="1"/>
  <c r="O32" i="11"/>
  <c r="O33" i="11" s="1"/>
  <c r="N32" i="11"/>
  <c r="N33" i="11" s="1"/>
  <c r="M32" i="11"/>
  <c r="M33" i="11" s="1"/>
  <c r="L32" i="11"/>
  <c r="L33" i="11" s="1"/>
  <c r="K32" i="11"/>
  <c r="K33" i="11" s="1"/>
  <c r="J32" i="11"/>
  <c r="J33" i="11" s="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S34" i="10"/>
  <c r="R34" i="10"/>
  <c r="Q34" i="10"/>
  <c r="P34" i="10"/>
  <c r="O34" i="10"/>
  <c r="N34" i="10"/>
  <c r="M34" i="10"/>
  <c r="L34" i="10"/>
  <c r="K34" i="10"/>
  <c r="J34" i="10"/>
  <c r="S32" i="10"/>
  <c r="S33" i="10" s="1"/>
  <c r="R32" i="10"/>
  <c r="R33" i="10" s="1"/>
  <c r="Q32" i="10"/>
  <c r="Q33" i="10" s="1"/>
  <c r="P32" i="10"/>
  <c r="P33" i="10" s="1"/>
  <c r="O32" i="10"/>
  <c r="O33" i="10" s="1"/>
  <c r="N32" i="10"/>
  <c r="N33" i="10" s="1"/>
  <c r="M32" i="10"/>
  <c r="M33" i="10" s="1"/>
  <c r="L32" i="10"/>
  <c r="L33" i="10" s="1"/>
  <c r="K32" i="10"/>
  <c r="K33" i="10" s="1"/>
  <c r="J32" i="10"/>
  <c r="J33" i="10" s="1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S34" i="9"/>
  <c r="R34" i="9"/>
  <c r="Q34" i="9"/>
  <c r="P34" i="9"/>
  <c r="O34" i="9"/>
  <c r="N34" i="9"/>
  <c r="M34" i="9"/>
  <c r="L34" i="9"/>
  <c r="K34" i="9"/>
  <c r="J34" i="9"/>
  <c r="S32" i="9"/>
  <c r="S33" i="9" s="1"/>
  <c r="R32" i="9"/>
  <c r="R33" i="9" s="1"/>
  <c r="Q32" i="9"/>
  <c r="Q33" i="9" s="1"/>
  <c r="P32" i="9"/>
  <c r="P33" i="9" s="1"/>
  <c r="O32" i="9"/>
  <c r="O33" i="9" s="1"/>
  <c r="N32" i="9"/>
  <c r="N33" i="9" s="1"/>
  <c r="M32" i="9"/>
  <c r="M33" i="9" s="1"/>
  <c r="L32" i="9"/>
  <c r="L33" i="9" s="1"/>
  <c r="K32" i="9"/>
  <c r="K33" i="9" s="1"/>
  <c r="J32" i="9"/>
  <c r="J33" i="9" s="1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S34" i="8"/>
  <c r="R34" i="8"/>
  <c r="Q34" i="8"/>
  <c r="P34" i="8"/>
  <c r="O34" i="8"/>
  <c r="N34" i="8"/>
  <c r="M34" i="8"/>
  <c r="L34" i="8"/>
  <c r="K34" i="8"/>
  <c r="J34" i="8"/>
  <c r="S32" i="8"/>
  <c r="S33" i="8" s="1"/>
  <c r="R32" i="8"/>
  <c r="R33" i="8" s="1"/>
  <c r="Q32" i="8"/>
  <c r="Q33" i="8" s="1"/>
  <c r="P32" i="8"/>
  <c r="P33" i="8" s="1"/>
  <c r="O32" i="8"/>
  <c r="O33" i="8" s="1"/>
  <c r="N32" i="8"/>
  <c r="N33" i="8" s="1"/>
  <c r="M32" i="8"/>
  <c r="M33" i="8" s="1"/>
  <c r="L32" i="8"/>
  <c r="L33" i="8" s="1"/>
  <c r="K32" i="8"/>
  <c r="K33" i="8" s="1"/>
  <c r="J32" i="8"/>
  <c r="J33" i="8" s="1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S34" i="7"/>
  <c r="R34" i="7"/>
  <c r="Q34" i="7"/>
  <c r="P34" i="7"/>
  <c r="O34" i="7"/>
  <c r="N34" i="7"/>
  <c r="M34" i="7"/>
  <c r="L34" i="7"/>
  <c r="K34" i="7"/>
  <c r="J34" i="7"/>
  <c r="S32" i="7"/>
  <c r="S33" i="7" s="1"/>
  <c r="R32" i="7"/>
  <c r="R33" i="7" s="1"/>
  <c r="Q32" i="7"/>
  <c r="Q33" i="7" s="1"/>
  <c r="P32" i="7"/>
  <c r="P33" i="7" s="1"/>
  <c r="O32" i="7"/>
  <c r="O33" i="7" s="1"/>
  <c r="N32" i="7"/>
  <c r="N33" i="7" s="1"/>
  <c r="M32" i="7"/>
  <c r="M33" i="7" s="1"/>
  <c r="L32" i="7"/>
  <c r="L33" i="7" s="1"/>
  <c r="K32" i="7"/>
  <c r="K33" i="7" s="1"/>
  <c r="J32" i="7"/>
  <c r="J33" i="7" s="1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S34" i="6"/>
  <c r="R34" i="6"/>
  <c r="Q34" i="6"/>
  <c r="P34" i="6"/>
  <c r="O34" i="6"/>
  <c r="N34" i="6"/>
  <c r="M34" i="6"/>
  <c r="L34" i="6"/>
  <c r="K34" i="6"/>
  <c r="J34" i="6"/>
  <c r="S32" i="6"/>
  <c r="S33" i="6" s="1"/>
  <c r="R32" i="6"/>
  <c r="R33" i="6" s="1"/>
  <c r="Q32" i="6"/>
  <c r="Q33" i="6" s="1"/>
  <c r="P32" i="6"/>
  <c r="P33" i="6" s="1"/>
  <c r="O32" i="6"/>
  <c r="O33" i="6" s="1"/>
  <c r="N32" i="6"/>
  <c r="N33" i="6" s="1"/>
  <c r="M32" i="6"/>
  <c r="M33" i="6" s="1"/>
  <c r="L32" i="6"/>
  <c r="L33" i="6" s="1"/>
  <c r="K32" i="6"/>
  <c r="K33" i="6" s="1"/>
  <c r="J32" i="6"/>
  <c r="J33" i="6" s="1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7" i="6"/>
  <c r="H6" i="6"/>
  <c r="S34" i="5"/>
  <c r="R34" i="5"/>
  <c r="Q34" i="5"/>
  <c r="P34" i="5"/>
  <c r="O34" i="5"/>
  <c r="N34" i="5"/>
  <c r="M34" i="5"/>
  <c r="L34" i="5"/>
  <c r="K34" i="5"/>
  <c r="J34" i="5"/>
  <c r="S32" i="5"/>
  <c r="S33" i="5" s="1"/>
  <c r="R32" i="5"/>
  <c r="R33" i="5" s="1"/>
  <c r="Q32" i="5"/>
  <c r="Q33" i="5" s="1"/>
  <c r="P32" i="5"/>
  <c r="P33" i="5" s="1"/>
  <c r="O32" i="5"/>
  <c r="O33" i="5" s="1"/>
  <c r="N32" i="5"/>
  <c r="N33" i="5" s="1"/>
  <c r="M32" i="5"/>
  <c r="M33" i="5" s="1"/>
  <c r="L32" i="5"/>
  <c r="L33" i="5" s="1"/>
  <c r="K32" i="5"/>
  <c r="K33" i="5" s="1"/>
  <c r="J32" i="5"/>
  <c r="J33" i="5" s="1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S34" i="4"/>
  <c r="R34" i="4"/>
  <c r="Q34" i="4"/>
  <c r="P34" i="4"/>
  <c r="O34" i="4"/>
  <c r="N34" i="4"/>
  <c r="M34" i="4"/>
  <c r="L34" i="4"/>
  <c r="K34" i="4"/>
  <c r="J34" i="4"/>
  <c r="S32" i="4"/>
  <c r="S33" i="4" s="1"/>
  <c r="R32" i="4"/>
  <c r="R33" i="4" s="1"/>
  <c r="Q32" i="4"/>
  <c r="Q33" i="4" s="1"/>
  <c r="P32" i="4"/>
  <c r="P33" i="4" s="1"/>
  <c r="O32" i="4"/>
  <c r="O33" i="4" s="1"/>
  <c r="N32" i="4"/>
  <c r="N33" i="4" s="1"/>
  <c r="M32" i="4"/>
  <c r="M33" i="4" s="1"/>
  <c r="L32" i="4"/>
  <c r="L33" i="4" s="1"/>
  <c r="K32" i="4"/>
  <c r="K33" i="4" s="1"/>
  <c r="J32" i="4"/>
  <c r="J33" i="4" s="1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S34" i="3"/>
  <c r="R34" i="3"/>
  <c r="Q34" i="3"/>
  <c r="P34" i="3"/>
  <c r="O34" i="3"/>
  <c r="N34" i="3"/>
  <c r="M34" i="3"/>
  <c r="L34" i="3"/>
  <c r="K34" i="3"/>
  <c r="J34" i="3"/>
  <c r="S32" i="3"/>
  <c r="S33" i="3" s="1"/>
  <c r="R32" i="3"/>
  <c r="R33" i="3" s="1"/>
  <c r="Q32" i="3"/>
  <c r="Q33" i="3" s="1"/>
  <c r="P32" i="3"/>
  <c r="P33" i="3" s="1"/>
  <c r="O32" i="3"/>
  <c r="O33" i="3" s="1"/>
  <c r="N32" i="3"/>
  <c r="N33" i="3" s="1"/>
  <c r="M32" i="3"/>
  <c r="M33" i="3" s="1"/>
  <c r="L32" i="3"/>
  <c r="L33" i="3" s="1"/>
  <c r="K32" i="3"/>
  <c r="K33" i="3" s="1"/>
  <c r="J32" i="3"/>
  <c r="J33" i="3" s="1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S34" i="2"/>
  <c r="R34" i="2"/>
  <c r="Q34" i="2"/>
  <c r="P34" i="2"/>
  <c r="O34" i="2"/>
  <c r="N34" i="2"/>
  <c r="M34" i="2"/>
  <c r="L34" i="2"/>
  <c r="K34" i="2"/>
  <c r="J34" i="2"/>
  <c r="S32" i="2"/>
  <c r="S33" i="2" s="1"/>
  <c r="R32" i="2"/>
  <c r="R33" i="2" s="1"/>
  <c r="Q32" i="2"/>
  <c r="Q33" i="2" s="1"/>
  <c r="P32" i="2"/>
  <c r="P33" i="2" s="1"/>
  <c r="O32" i="2"/>
  <c r="O33" i="2" s="1"/>
  <c r="N32" i="2"/>
  <c r="N33" i="2" s="1"/>
  <c r="AA32" i="2" s="1"/>
  <c r="M32" i="2"/>
  <c r="M33" i="2" s="1"/>
  <c r="L32" i="2"/>
  <c r="L33" i="2" s="1"/>
  <c r="K32" i="2"/>
  <c r="K33" i="2" s="1"/>
  <c r="J32" i="2"/>
  <c r="J33" i="2" s="1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K35" i="23" l="1"/>
  <c r="L17" i="29"/>
  <c r="M17" i="29"/>
  <c r="O17" i="29"/>
  <c r="N17" i="29"/>
  <c r="P17" i="29"/>
  <c r="L21" i="24"/>
  <c r="M21" i="24"/>
  <c r="O21" i="24"/>
  <c r="N21" i="24"/>
  <c r="L29" i="24"/>
  <c r="M29" i="24"/>
  <c r="O29" i="24"/>
  <c r="N29" i="24"/>
  <c r="L10" i="29"/>
  <c r="M10" i="29"/>
  <c r="N10" i="29"/>
  <c r="O10" i="29"/>
  <c r="P10" i="29"/>
  <c r="L18" i="29"/>
  <c r="M18" i="29"/>
  <c r="N18" i="29"/>
  <c r="O18" i="29"/>
  <c r="P18" i="29"/>
  <c r="L26" i="29"/>
  <c r="M26" i="29"/>
  <c r="N26" i="29"/>
  <c r="O26" i="29"/>
  <c r="P26" i="29"/>
  <c r="N28" i="24"/>
  <c r="O28" i="24"/>
  <c r="L28" i="24"/>
  <c r="M28" i="24"/>
  <c r="L14" i="24"/>
  <c r="M14" i="24"/>
  <c r="N14" i="24"/>
  <c r="O14" i="24"/>
  <c r="L22" i="24"/>
  <c r="M22" i="24"/>
  <c r="N22" i="24"/>
  <c r="O22" i="24"/>
  <c r="O11" i="29"/>
  <c r="P11" i="29"/>
  <c r="M11" i="29"/>
  <c r="L11" i="29"/>
  <c r="N11" i="29"/>
  <c r="O19" i="29"/>
  <c r="P19" i="29"/>
  <c r="M19" i="29"/>
  <c r="L19" i="29"/>
  <c r="N19" i="29"/>
  <c r="O27" i="29"/>
  <c r="P27" i="29"/>
  <c r="M27" i="29"/>
  <c r="N27" i="29"/>
  <c r="L27" i="29"/>
  <c r="L9" i="29"/>
  <c r="M9" i="29"/>
  <c r="O9" i="29"/>
  <c r="N9" i="29"/>
  <c r="P9" i="29"/>
  <c r="O15" i="24"/>
  <c r="M15" i="24"/>
  <c r="L15" i="24"/>
  <c r="N15" i="24"/>
  <c r="O23" i="24"/>
  <c r="M23" i="24"/>
  <c r="L23" i="24"/>
  <c r="N23" i="24"/>
  <c r="L12" i="29"/>
  <c r="M12" i="29"/>
  <c r="N12" i="29"/>
  <c r="P12" i="29"/>
  <c r="O12" i="29"/>
  <c r="L20" i="29"/>
  <c r="M20" i="29"/>
  <c r="N20" i="29"/>
  <c r="P20" i="29"/>
  <c r="O20" i="29"/>
  <c r="L28" i="29"/>
  <c r="M28" i="29"/>
  <c r="N28" i="29"/>
  <c r="P28" i="29"/>
  <c r="O28" i="29"/>
  <c r="L8" i="24"/>
  <c r="M8" i="24"/>
  <c r="N8" i="24"/>
  <c r="O8" i="24"/>
  <c r="L16" i="24"/>
  <c r="M16" i="24"/>
  <c r="N16" i="24"/>
  <c r="O16" i="24"/>
  <c r="L24" i="24"/>
  <c r="M24" i="24"/>
  <c r="N24" i="24"/>
  <c r="O24" i="24"/>
  <c r="M13" i="29"/>
  <c r="N13" i="29"/>
  <c r="O13" i="29"/>
  <c r="P13" i="29"/>
  <c r="L13" i="29"/>
  <c r="M21" i="29"/>
  <c r="N21" i="29"/>
  <c r="O21" i="29"/>
  <c r="P21" i="29"/>
  <c r="L21" i="29"/>
  <c r="M29" i="29"/>
  <c r="N29" i="29"/>
  <c r="O29" i="29"/>
  <c r="P29" i="29"/>
  <c r="L29" i="29"/>
  <c r="L12" i="24"/>
  <c r="N12" i="24"/>
  <c r="M12" i="24"/>
  <c r="O12" i="24"/>
  <c r="L25" i="29"/>
  <c r="M25" i="29"/>
  <c r="O25" i="29"/>
  <c r="N25" i="29"/>
  <c r="P25" i="29"/>
  <c r="O9" i="24"/>
  <c r="M9" i="24"/>
  <c r="L9" i="24"/>
  <c r="N9" i="24"/>
  <c r="M17" i="24"/>
  <c r="N17" i="24"/>
  <c r="O17" i="24"/>
  <c r="L17" i="24"/>
  <c r="M25" i="24"/>
  <c r="N25" i="24"/>
  <c r="O25" i="24"/>
  <c r="L25" i="24"/>
  <c r="P14" i="29"/>
  <c r="L14" i="29"/>
  <c r="N14" i="29"/>
  <c r="O14" i="29"/>
  <c r="M14" i="29"/>
  <c r="P22" i="29"/>
  <c r="L22" i="29"/>
  <c r="N22" i="29"/>
  <c r="M22" i="29"/>
  <c r="O22" i="29"/>
  <c r="L10" i="24"/>
  <c r="M10" i="24"/>
  <c r="N10" i="24"/>
  <c r="O10" i="24"/>
  <c r="L18" i="24"/>
  <c r="N18" i="24"/>
  <c r="M18" i="24"/>
  <c r="O18" i="24"/>
  <c r="L26" i="24"/>
  <c r="N26" i="24"/>
  <c r="O26" i="24"/>
  <c r="M26" i="24"/>
  <c r="L15" i="29"/>
  <c r="M15" i="29"/>
  <c r="N15" i="29"/>
  <c r="O15" i="29"/>
  <c r="P15" i="29"/>
  <c r="L23" i="29"/>
  <c r="M23" i="29"/>
  <c r="N23" i="29"/>
  <c r="O23" i="29"/>
  <c r="P23" i="29"/>
  <c r="N20" i="24"/>
  <c r="O20" i="24"/>
  <c r="L20" i="24"/>
  <c r="M20" i="24"/>
  <c r="M11" i="24"/>
  <c r="N11" i="24"/>
  <c r="O11" i="24"/>
  <c r="L11" i="24"/>
  <c r="L19" i="24"/>
  <c r="M19" i="24"/>
  <c r="N19" i="24"/>
  <c r="O19" i="24"/>
  <c r="L27" i="24"/>
  <c r="M27" i="24"/>
  <c r="N27" i="24"/>
  <c r="O27" i="24"/>
  <c r="N8" i="29"/>
  <c r="O8" i="29"/>
  <c r="P8" i="29"/>
  <c r="L8" i="29"/>
  <c r="M8" i="29"/>
  <c r="N16" i="29"/>
  <c r="O16" i="29"/>
  <c r="P16" i="29"/>
  <c r="L16" i="29"/>
  <c r="M16" i="29"/>
  <c r="N24" i="29"/>
  <c r="O24" i="29"/>
  <c r="P24" i="29"/>
  <c r="L24" i="29"/>
  <c r="M24" i="29"/>
  <c r="J35" i="27"/>
  <c r="J35" i="23"/>
  <c r="M35" i="23" s="1"/>
  <c r="J36" i="23" s="1"/>
  <c r="L35" i="32"/>
  <c r="K35" i="27"/>
  <c r="J35" i="24"/>
  <c r="K35" i="24"/>
  <c r="AF32" i="18"/>
  <c r="Y31" i="32"/>
  <c r="J35" i="32"/>
  <c r="J35" i="22"/>
  <c r="J35" i="29"/>
  <c r="X32" i="18"/>
  <c r="K35" i="29"/>
  <c r="U35" i="39"/>
  <c r="P36" i="39" s="1"/>
  <c r="O35" i="18"/>
  <c r="U35" i="40"/>
  <c r="J35" i="38"/>
  <c r="W32" i="38"/>
  <c r="W31" i="38"/>
  <c r="L35" i="38"/>
  <c r="Y32" i="38"/>
  <c r="Y31" i="38"/>
  <c r="N35" i="38"/>
  <c r="AA32" i="38"/>
  <c r="AA31" i="38"/>
  <c r="P35" i="38"/>
  <c r="AC32" i="38"/>
  <c r="AC31" i="38"/>
  <c r="R35" i="38"/>
  <c r="AE32" i="38"/>
  <c r="AE31" i="38"/>
  <c r="K35" i="38"/>
  <c r="X32" i="38"/>
  <c r="X31" i="38"/>
  <c r="M35" i="38"/>
  <c r="Z32" i="38"/>
  <c r="Z31" i="38"/>
  <c r="O35" i="38"/>
  <c r="AB32" i="38"/>
  <c r="AB31" i="38"/>
  <c r="Q35" i="38"/>
  <c r="AD32" i="38"/>
  <c r="AD31" i="38"/>
  <c r="S35" i="38"/>
  <c r="AF32" i="38"/>
  <c r="AF31" i="38"/>
  <c r="J35" i="37"/>
  <c r="W32" i="37"/>
  <c r="W31" i="37"/>
  <c r="L35" i="37"/>
  <c r="Y32" i="37"/>
  <c r="Y31" i="37"/>
  <c r="N35" i="37"/>
  <c r="AA32" i="37"/>
  <c r="AA31" i="37"/>
  <c r="P35" i="37"/>
  <c r="AC32" i="37"/>
  <c r="AC31" i="37"/>
  <c r="R35" i="37"/>
  <c r="AE32" i="37"/>
  <c r="AE31" i="37"/>
  <c r="K35" i="37"/>
  <c r="X32" i="37"/>
  <c r="X31" i="37"/>
  <c r="M35" i="37"/>
  <c r="Z32" i="37"/>
  <c r="Z31" i="37"/>
  <c r="O35" i="37"/>
  <c r="AB32" i="37"/>
  <c r="AB31" i="37"/>
  <c r="Q35" i="37"/>
  <c r="AD32" i="37"/>
  <c r="AD31" i="37"/>
  <c r="S35" i="37"/>
  <c r="AF32" i="37"/>
  <c r="AF31" i="37"/>
  <c r="J35" i="36"/>
  <c r="W32" i="36"/>
  <c r="W31" i="36"/>
  <c r="L35" i="36"/>
  <c r="Y32" i="36"/>
  <c r="Y31" i="36"/>
  <c r="N35" i="36"/>
  <c r="AA32" i="36"/>
  <c r="AA31" i="36"/>
  <c r="P35" i="36"/>
  <c r="AC32" i="36"/>
  <c r="AC31" i="36"/>
  <c r="R35" i="36"/>
  <c r="AE32" i="36"/>
  <c r="AE31" i="36"/>
  <c r="K35" i="36"/>
  <c r="X32" i="36"/>
  <c r="X31" i="36"/>
  <c r="M35" i="36"/>
  <c r="Z32" i="36"/>
  <c r="Z31" i="36"/>
  <c r="O35" i="36"/>
  <c r="AB32" i="36"/>
  <c r="AB31" i="36"/>
  <c r="Q35" i="36"/>
  <c r="AD32" i="36"/>
  <c r="AD31" i="36"/>
  <c r="S35" i="36"/>
  <c r="AF32" i="36"/>
  <c r="AF31" i="36"/>
  <c r="J35" i="35"/>
  <c r="W32" i="35"/>
  <c r="W31" i="35"/>
  <c r="L35" i="35"/>
  <c r="Y32" i="35"/>
  <c r="Y31" i="35"/>
  <c r="N35" i="35"/>
  <c r="AA32" i="35"/>
  <c r="AA31" i="35"/>
  <c r="P35" i="35"/>
  <c r="AC32" i="35"/>
  <c r="AC31" i="35"/>
  <c r="R35" i="35"/>
  <c r="AE32" i="35"/>
  <c r="AE31" i="35"/>
  <c r="K35" i="35"/>
  <c r="X32" i="35"/>
  <c r="X31" i="35"/>
  <c r="M35" i="35"/>
  <c r="Z32" i="35"/>
  <c r="Z31" i="35"/>
  <c r="O35" i="35"/>
  <c r="AB32" i="35"/>
  <c r="AB31" i="35"/>
  <c r="Q35" i="35"/>
  <c r="AD32" i="35"/>
  <c r="AD31" i="35"/>
  <c r="S35" i="35"/>
  <c r="AF32" i="35"/>
  <c r="AF31" i="35"/>
  <c r="J35" i="34"/>
  <c r="W32" i="34"/>
  <c r="W31" i="34"/>
  <c r="L35" i="34"/>
  <c r="Y32" i="34"/>
  <c r="Y31" i="34"/>
  <c r="N35" i="34"/>
  <c r="AA32" i="34"/>
  <c r="AA31" i="34"/>
  <c r="P35" i="34"/>
  <c r="AC32" i="34"/>
  <c r="AC31" i="34"/>
  <c r="R35" i="34"/>
  <c r="AE32" i="34"/>
  <c r="AE31" i="34"/>
  <c r="K35" i="34"/>
  <c r="X32" i="34"/>
  <c r="X31" i="34"/>
  <c r="M35" i="34"/>
  <c r="Z32" i="34"/>
  <c r="Z31" i="34"/>
  <c r="O35" i="34"/>
  <c r="AB32" i="34"/>
  <c r="AB31" i="34"/>
  <c r="Q35" i="34"/>
  <c r="AD32" i="34"/>
  <c r="AD31" i="34"/>
  <c r="S35" i="34"/>
  <c r="AF32" i="34"/>
  <c r="AF31" i="34"/>
  <c r="J35" i="33"/>
  <c r="W32" i="33"/>
  <c r="W31" i="33"/>
  <c r="L35" i="33"/>
  <c r="Y32" i="33"/>
  <c r="Y31" i="33"/>
  <c r="N35" i="33"/>
  <c r="AA32" i="33"/>
  <c r="AA31" i="33"/>
  <c r="P35" i="33"/>
  <c r="AC32" i="33"/>
  <c r="AC31" i="33"/>
  <c r="R35" i="33"/>
  <c r="AE32" i="33"/>
  <c r="AE31" i="33"/>
  <c r="K35" i="33"/>
  <c r="X32" i="33"/>
  <c r="X31" i="33"/>
  <c r="M35" i="33"/>
  <c r="Z32" i="33"/>
  <c r="Z31" i="33"/>
  <c r="O35" i="33"/>
  <c r="AB32" i="33"/>
  <c r="AB31" i="33"/>
  <c r="Q35" i="33"/>
  <c r="AD32" i="33"/>
  <c r="AD31" i="33"/>
  <c r="S35" i="33"/>
  <c r="AF32" i="33"/>
  <c r="AF31" i="33"/>
  <c r="N35" i="32"/>
  <c r="AA32" i="32"/>
  <c r="P35" i="32"/>
  <c r="AC32" i="32"/>
  <c r="R35" i="32"/>
  <c r="AE32" i="32"/>
  <c r="W32" i="32"/>
  <c r="W31" i="32"/>
  <c r="K35" i="32"/>
  <c r="X32" i="32"/>
  <c r="X31" i="32"/>
  <c r="M35" i="32"/>
  <c r="Z32" i="32"/>
  <c r="Z31" i="32"/>
  <c r="O35" i="32"/>
  <c r="AB32" i="32"/>
  <c r="AB31" i="32"/>
  <c r="Q35" i="32"/>
  <c r="AD32" i="32"/>
  <c r="AD31" i="32"/>
  <c r="S35" i="32"/>
  <c r="AF32" i="32"/>
  <c r="AF31" i="32"/>
  <c r="Y32" i="32"/>
  <c r="J35" i="21"/>
  <c r="W32" i="21"/>
  <c r="W31" i="21"/>
  <c r="L35" i="21"/>
  <c r="Y32" i="21"/>
  <c r="Y31" i="21"/>
  <c r="N35" i="21"/>
  <c r="AA32" i="21"/>
  <c r="AA31" i="21"/>
  <c r="P35" i="21"/>
  <c r="AC32" i="21"/>
  <c r="AC31" i="21"/>
  <c r="R35" i="21"/>
  <c r="AE32" i="21"/>
  <c r="AE31" i="21"/>
  <c r="K35" i="21"/>
  <c r="X32" i="21"/>
  <c r="X31" i="21"/>
  <c r="M35" i="21"/>
  <c r="Z32" i="21"/>
  <c r="Z31" i="21"/>
  <c r="O35" i="21"/>
  <c r="AB32" i="21"/>
  <c r="AB31" i="21"/>
  <c r="Q35" i="21"/>
  <c r="AD32" i="21"/>
  <c r="AD31" i="21"/>
  <c r="S35" i="21"/>
  <c r="AF32" i="21"/>
  <c r="AF31" i="21"/>
  <c r="L35" i="20"/>
  <c r="Y32" i="20"/>
  <c r="Y31" i="20"/>
  <c r="P35" i="20"/>
  <c r="AC32" i="20"/>
  <c r="AC31" i="20"/>
  <c r="AA32" i="20"/>
  <c r="J35" i="20"/>
  <c r="R35" i="20"/>
  <c r="W32" i="20"/>
  <c r="AE32" i="20"/>
  <c r="N35" i="20"/>
  <c r="K35" i="20"/>
  <c r="X32" i="20"/>
  <c r="X31" i="20"/>
  <c r="M35" i="20"/>
  <c r="Z32" i="20"/>
  <c r="Z31" i="20"/>
  <c r="O35" i="20"/>
  <c r="AB32" i="20"/>
  <c r="AB31" i="20"/>
  <c r="Q35" i="20"/>
  <c r="AD32" i="20"/>
  <c r="AD31" i="20"/>
  <c r="S35" i="20"/>
  <c r="AF32" i="20"/>
  <c r="AF31" i="20"/>
  <c r="J35" i="19"/>
  <c r="W32" i="19"/>
  <c r="W31" i="19"/>
  <c r="L35" i="19"/>
  <c r="Y32" i="19"/>
  <c r="Y31" i="19"/>
  <c r="N35" i="19"/>
  <c r="AA32" i="19"/>
  <c r="AA31" i="19"/>
  <c r="P35" i="19"/>
  <c r="AC32" i="19"/>
  <c r="AC31" i="19"/>
  <c r="R35" i="19"/>
  <c r="AE32" i="19"/>
  <c r="AE31" i="19"/>
  <c r="K35" i="19"/>
  <c r="X32" i="19"/>
  <c r="X31" i="19"/>
  <c r="M35" i="19"/>
  <c r="Z32" i="19"/>
  <c r="Z31" i="19"/>
  <c r="O35" i="19"/>
  <c r="AB32" i="19"/>
  <c r="AB31" i="19"/>
  <c r="Q35" i="19"/>
  <c r="AD32" i="19"/>
  <c r="AD31" i="19"/>
  <c r="S35" i="19"/>
  <c r="AF32" i="19"/>
  <c r="AF31" i="19"/>
  <c r="J35" i="18"/>
  <c r="W32" i="18"/>
  <c r="W31" i="18"/>
  <c r="L35" i="18"/>
  <c r="Y32" i="18"/>
  <c r="Y31" i="18"/>
  <c r="N35" i="18"/>
  <c r="AA32" i="18"/>
  <c r="AA31" i="18"/>
  <c r="P35" i="18"/>
  <c r="AC32" i="18"/>
  <c r="AC31" i="18"/>
  <c r="R35" i="18"/>
  <c r="AE32" i="18"/>
  <c r="AE31" i="18"/>
  <c r="Q35" i="18"/>
  <c r="AD32" i="18"/>
  <c r="AD31" i="18"/>
  <c r="AB32" i="18"/>
  <c r="M35" i="18"/>
  <c r="Z32" i="18"/>
  <c r="K35" i="18"/>
  <c r="S35" i="18"/>
  <c r="J35" i="17"/>
  <c r="W32" i="17"/>
  <c r="W31" i="17"/>
  <c r="L35" i="17"/>
  <c r="Y32" i="17"/>
  <c r="Y31" i="17"/>
  <c r="N35" i="17"/>
  <c r="AA32" i="17"/>
  <c r="AA31" i="17"/>
  <c r="P35" i="17"/>
  <c r="AC32" i="17"/>
  <c r="AC31" i="17"/>
  <c r="R35" i="17"/>
  <c r="AE32" i="17"/>
  <c r="AE31" i="17"/>
  <c r="K35" i="17"/>
  <c r="X32" i="17"/>
  <c r="X31" i="17"/>
  <c r="M35" i="17"/>
  <c r="Z32" i="17"/>
  <c r="Z31" i="17"/>
  <c r="O35" i="17"/>
  <c r="AB32" i="17"/>
  <c r="AB31" i="17"/>
  <c r="Q35" i="17"/>
  <c r="AD32" i="17"/>
  <c r="AD31" i="17"/>
  <c r="S35" i="17"/>
  <c r="AF32" i="17"/>
  <c r="AF31" i="17"/>
  <c r="J35" i="16"/>
  <c r="W32" i="16"/>
  <c r="W31" i="16"/>
  <c r="L35" i="16"/>
  <c r="Y32" i="16"/>
  <c r="Y31" i="16"/>
  <c r="N35" i="16"/>
  <c r="AA32" i="16"/>
  <c r="AA31" i="16"/>
  <c r="P35" i="16"/>
  <c r="AC32" i="16"/>
  <c r="AC31" i="16"/>
  <c r="R35" i="16"/>
  <c r="AE32" i="16"/>
  <c r="AE31" i="16"/>
  <c r="K35" i="16"/>
  <c r="X32" i="16"/>
  <c r="X31" i="16"/>
  <c r="M35" i="16"/>
  <c r="Z32" i="16"/>
  <c r="Z31" i="16"/>
  <c r="O35" i="16"/>
  <c r="AB32" i="16"/>
  <c r="AB31" i="16"/>
  <c r="Q35" i="16"/>
  <c r="AD32" i="16"/>
  <c r="AD31" i="16"/>
  <c r="S35" i="16"/>
  <c r="AF32" i="16"/>
  <c r="AF31" i="16"/>
  <c r="J35" i="15"/>
  <c r="W32" i="15"/>
  <c r="W31" i="15"/>
  <c r="L35" i="15"/>
  <c r="Y32" i="15"/>
  <c r="Y31" i="15"/>
  <c r="N35" i="15"/>
  <c r="AA32" i="15"/>
  <c r="AA31" i="15"/>
  <c r="P35" i="15"/>
  <c r="AC32" i="15"/>
  <c r="AC31" i="15"/>
  <c r="R35" i="15"/>
  <c r="AE32" i="15"/>
  <c r="AE31" i="15"/>
  <c r="K35" i="15"/>
  <c r="X32" i="15"/>
  <c r="X31" i="15"/>
  <c r="M35" i="15"/>
  <c r="Z32" i="15"/>
  <c r="Z31" i="15"/>
  <c r="O35" i="15"/>
  <c r="AB32" i="15"/>
  <c r="AB31" i="15"/>
  <c r="Q35" i="15"/>
  <c r="AD32" i="15"/>
  <c r="AD31" i="15"/>
  <c r="S35" i="15"/>
  <c r="AF32" i="15"/>
  <c r="AF31" i="15"/>
  <c r="J35" i="14"/>
  <c r="W32" i="14"/>
  <c r="W31" i="14"/>
  <c r="L35" i="14"/>
  <c r="Y32" i="14"/>
  <c r="Y31" i="14"/>
  <c r="K35" i="14"/>
  <c r="X32" i="14"/>
  <c r="X31" i="14"/>
  <c r="M35" i="14"/>
  <c r="Z32" i="14"/>
  <c r="Z31" i="14"/>
  <c r="J35" i="13"/>
  <c r="W32" i="13"/>
  <c r="W31" i="13"/>
  <c r="L35" i="13"/>
  <c r="Y32" i="13"/>
  <c r="Y31" i="13"/>
  <c r="N35" i="13"/>
  <c r="AA32" i="13"/>
  <c r="AA31" i="13"/>
  <c r="P35" i="13"/>
  <c r="AC32" i="13"/>
  <c r="AC31" i="13"/>
  <c r="R35" i="13"/>
  <c r="AE32" i="13"/>
  <c r="AE31" i="13"/>
  <c r="K35" i="13"/>
  <c r="X32" i="13"/>
  <c r="X31" i="13"/>
  <c r="M35" i="13"/>
  <c r="Z32" i="13"/>
  <c r="Z31" i="13"/>
  <c r="O35" i="13"/>
  <c r="AB32" i="13"/>
  <c r="AB31" i="13"/>
  <c r="Q35" i="13"/>
  <c r="AD32" i="13"/>
  <c r="AD31" i="13"/>
  <c r="S35" i="13"/>
  <c r="AF32" i="13"/>
  <c r="AF31" i="13"/>
  <c r="X31" i="12"/>
  <c r="K35" i="12"/>
  <c r="X32" i="12"/>
  <c r="M35" i="12"/>
  <c r="Z32" i="12"/>
  <c r="Z31" i="12"/>
  <c r="AB31" i="12"/>
  <c r="O35" i="12"/>
  <c r="AB32" i="12"/>
  <c r="Q35" i="12"/>
  <c r="AD32" i="12"/>
  <c r="AD31" i="12"/>
  <c r="AF31" i="12"/>
  <c r="S35" i="12"/>
  <c r="AF32" i="12"/>
  <c r="J35" i="12"/>
  <c r="W32" i="12"/>
  <c r="W31" i="12"/>
  <c r="L35" i="12"/>
  <c r="Y32" i="12"/>
  <c r="Y31" i="12"/>
  <c r="N35" i="12"/>
  <c r="AA32" i="12"/>
  <c r="AA31" i="12"/>
  <c r="P35" i="12"/>
  <c r="AC32" i="12"/>
  <c r="AC31" i="12"/>
  <c r="R35" i="12"/>
  <c r="AE32" i="12"/>
  <c r="AE31" i="12"/>
  <c r="X31" i="11"/>
  <c r="K35" i="11"/>
  <c r="X32" i="11"/>
  <c r="M35" i="11"/>
  <c r="Z32" i="11"/>
  <c r="Z31" i="11"/>
  <c r="AB31" i="11"/>
  <c r="O35" i="11"/>
  <c r="AB32" i="11"/>
  <c r="Q35" i="11"/>
  <c r="AD32" i="11"/>
  <c r="AD31" i="11"/>
  <c r="AF31" i="11"/>
  <c r="S35" i="11"/>
  <c r="AF32" i="11"/>
  <c r="J35" i="11"/>
  <c r="W32" i="11"/>
  <c r="W31" i="11"/>
  <c r="L35" i="11"/>
  <c r="Y32" i="11"/>
  <c r="Y31" i="11"/>
  <c r="N35" i="11"/>
  <c r="AA32" i="11"/>
  <c r="AA31" i="11"/>
  <c r="P35" i="11"/>
  <c r="AC32" i="11"/>
  <c r="AC31" i="11"/>
  <c r="R35" i="11"/>
  <c r="AE32" i="11"/>
  <c r="AE31" i="11"/>
  <c r="J35" i="10"/>
  <c r="W32" i="10"/>
  <c r="W31" i="10"/>
  <c r="Y31" i="10"/>
  <c r="L35" i="10"/>
  <c r="Y32" i="10"/>
  <c r="N35" i="10"/>
  <c r="AA32" i="10"/>
  <c r="AA31" i="10"/>
  <c r="AC31" i="10"/>
  <c r="P35" i="10"/>
  <c r="AC32" i="10"/>
  <c r="R35" i="10"/>
  <c r="AE32" i="10"/>
  <c r="AE31" i="10"/>
  <c r="K35" i="10"/>
  <c r="X32" i="10"/>
  <c r="X31" i="10"/>
  <c r="M35" i="10"/>
  <c r="Z32" i="10"/>
  <c r="Z31" i="10"/>
  <c r="O35" i="10"/>
  <c r="AB32" i="10"/>
  <c r="AB31" i="10"/>
  <c r="Q35" i="10"/>
  <c r="AD32" i="10"/>
  <c r="AD31" i="10"/>
  <c r="S35" i="10"/>
  <c r="AF32" i="10"/>
  <c r="AF31" i="10"/>
  <c r="J35" i="9"/>
  <c r="W32" i="9"/>
  <c r="W31" i="9"/>
  <c r="L35" i="9"/>
  <c r="Y32" i="9"/>
  <c r="Y31" i="9"/>
  <c r="N35" i="9"/>
  <c r="AA32" i="9"/>
  <c r="AA31" i="9"/>
  <c r="P35" i="9"/>
  <c r="AC32" i="9"/>
  <c r="AC31" i="9"/>
  <c r="R35" i="9"/>
  <c r="AE32" i="9"/>
  <c r="AE31" i="9"/>
  <c r="K35" i="9"/>
  <c r="X32" i="9"/>
  <c r="X31" i="9"/>
  <c r="M35" i="9"/>
  <c r="Z32" i="9"/>
  <c r="Z31" i="9"/>
  <c r="O35" i="9"/>
  <c r="AB32" i="9"/>
  <c r="AB31" i="9"/>
  <c r="Q35" i="9"/>
  <c r="AD32" i="9"/>
  <c r="AD31" i="9"/>
  <c r="S35" i="9"/>
  <c r="AF32" i="9"/>
  <c r="AF31" i="9"/>
  <c r="J35" i="8"/>
  <c r="W32" i="8"/>
  <c r="W31" i="8"/>
  <c r="L35" i="8"/>
  <c r="Y32" i="8"/>
  <c r="Y31" i="8"/>
  <c r="N35" i="8"/>
  <c r="AA32" i="8"/>
  <c r="AA31" i="8"/>
  <c r="P35" i="8"/>
  <c r="AC32" i="8"/>
  <c r="AC31" i="8"/>
  <c r="R35" i="8"/>
  <c r="AE32" i="8"/>
  <c r="AE31" i="8"/>
  <c r="K35" i="8"/>
  <c r="X32" i="8"/>
  <c r="X31" i="8"/>
  <c r="M35" i="8"/>
  <c r="Z32" i="8"/>
  <c r="Z31" i="8"/>
  <c r="O35" i="8"/>
  <c r="AB32" i="8"/>
  <c r="AB31" i="8"/>
  <c r="Q35" i="8"/>
  <c r="AD32" i="8"/>
  <c r="AD31" i="8"/>
  <c r="S35" i="8"/>
  <c r="AF32" i="8"/>
  <c r="AF31" i="8"/>
  <c r="J35" i="7"/>
  <c r="W32" i="7"/>
  <c r="W31" i="7"/>
  <c r="L35" i="7"/>
  <c r="Y32" i="7"/>
  <c r="Y31" i="7"/>
  <c r="N35" i="7"/>
  <c r="AA32" i="7"/>
  <c r="AA31" i="7"/>
  <c r="P35" i="7"/>
  <c r="AC32" i="7"/>
  <c r="AC31" i="7"/>
  <c r="R35" i="7"/>
  <c r="AE32" i="7"/>
  <c r="AE31" i="7"/>
  <c r="K35" i="7"/>
  <c r="X32" i="7"/>
  <c r="X31" i="7"/>
  <c r="M35" i="7"/>
  <c r="Z32" i="7"/>
  <c r="Z31" i="7"/>
  <c r="O35" i="7"/>
  <c r="AB32" i="7"/>
  <c r="AB31" i="7"/>
  <c r="Q35" i="7"/>
  <c r="AD32" i="7"/>
  <c r="AD31" i="7"/>
  <c r="S35" i="7"/>
  <c r="AF32" i="7"/>
  <c r="AF31" i="7"/>
  <c r="J35" i="6"/>
  <c r="W32" i="6"/>
  <c r="W31" i="6"/>
  <c r="L35" i="6"/>
  <c r="Y32" i="6"/>
  <c r="Y31" i="6"/>
  <c r="N35" i="6"/>
  <c r="AA32" i="6"/>
  <c r="AA31" i="6"/>
  <c r="P35" i="6"/>
  <c r="AC32" i="6"/>
  <c r="AC31" i="6"/>
  <c r="R35" i="6"/>
  <c r="AE32" i="6"/>
  <c r="AE31" i="6"/>
  <c r="K35" i="6"/>
  <c r="X32" i="6"/>
  <c r="X31" i="6"/>
  <c r="M35" i="6"/>
  <c r="Z32" i="6"/>
  <c r="Z31" i="6"/>
  <c r="O35" i="6"/>
  <c r="AB32" i="6"/>
  <c r="AB31" i="6"/>
  <c r="Q35" i="6"/>
  <c r="AD32" i="6"/>
  <c r="AD31" i="6"/>
  <c r="S35" i="6"/>
  <c r="AF32" i="6"/>
  <c r="AF31" i="6"/>
  <c r="J35" i="5"/>
  <c r="W32" i="5"/>
  <c r="W31" i="5"/>
  <c r="L35" i="5"/>
  <c r="Y32" i="5"/>
  <c r="Y31" i="5"/>
  <c r="N35" i="5"/>
  <c r="AA32" i="5"/>
  <c r="AA31" i="5"/>
  <c r="P35" i="5"/>
  <c r="AC32" i="5"/>
  <c r="AC31" i="5"/>
  <c r="R35" i="5"/>
  <c r="AE32" i="5"/>
  <c r="AE31" i="5"/>
  <c r="K35" i="5"/>
  <c r="X32" i="5"/>
  <c r="X31" i="5"/>
  <c r="M35" i="5"/>
  <c r="Z32" i="5"/>
  <c r="Z31" i="5"/>
  <c r="O35" i="5"/>
  <c r="AB32" i="5"/>
  <c r="AB31" i="5"/>
  <c r="Q35" i="5"/>
  <c r="AD32" i="5"/>
  <c r="AD31" i="5"/>
  <c r="S35" i="5"/>
  <c r="AF32" i="5"/>
  <c r="AF31" i="5"/>
  <c r="J35" i="4"/>
  <c r="W32" i="4"/>
  <c r="W31" i="4"/>
  <c r="L35" i="4"/>
  <c r="Y32" i="4"/>
  <c r="Y31" i="4"/>
  <c r="N35" i="4"/>
  <c r="AA32" i="4"/>
  <c r="AA31" i="4"/>
  <c r="P35" i="4"/>
  <c r="AC32" i="4"/>
  <c r="AC31" i="4"/>
  <c r="R35" i="4"/>
  <c r="AE32" i="4"/>
  <c r="AE31" i="4"/>
  <c r="K35" i="4"/>
  <c r="X32" i="4"/>
  <c r="X31" i="4"/>
  <c r="M35" i="4"/>
  <c r="Z32" i="4"/>
  <c r="Z31" i="4"/>
  <c r="O35" i="4"/>
  <c r="AB32" i="4"/>
  <c r="AB31" i="4"/>
  <c r="Q35" i="4"/>
  <c r="AD32" i="4"/>
  <c r="AD31" i="4"/>
  <c r="S35" i="4"/>
  <c r="AF32" i="4"/>
  <c r="AF31" i="4"/>
  <c r="J35" i="3"/>
  <c r="W32" i="3"/>
  <c r="W31" i="3"/>
  <c r="L35" i="3"/>
  <c r="Y32" i="3"/>
  <c r="Y31" i="3"/>
  <c r="N35" i="3"/>
  <c r="AA32" i="3"/>
  <c r="AA31" i="3"/>
  <c r="P35" i="3"/>
  <c r="AC32" i="3"/>
  <c r="AC31" i="3"/>
  <c r="R35" i="3"/>
  <c r="AE32" i="3"/>
  <c r="AE31" i="3"/>
  <c r="K35" i="3"/>
  <c r="X32" i="3"/>
  <c r="X31" i="3"/>
  <c r="M35" i="3"/>
  <c r="Z32" i="3"/>
  <c r="Z31" i="3"/>
  <c r="O35" i="3"/>
  <c r="AB32" i="3"/>
  <c r="AB31" i="3"/>
  <c r="Q35" i="3"/>
  <c r="AD32" i="3"/>
  <c r="AD31" i="3"/>
  <c r="S35" i="3"/>
  <c r="AF32" i="3"/>
  <c r="AF31" i="3"/>
  <c r="L35" i="2"/>
  <c r="Y32" i="2"/>
  <c r="Y31" i="2"/>
  <c r="P35" i="2"/>
  <c r="AC32" i="2"/>
  <c r="AC31" i="2"/>
  <c r="J35" i="2"/>
  <c r="W31" i="2"/>
  <c r="N35" i="2"/>
  <c r="AA31" i="2"/>
  <c r="R35" i="2"/>
  <c r="AE31" i="2"/>
  <c r="W32" i="2"/>
  <c r="AE32" i="2"/>
  <c r="K35" i="2"/>
  <c r="X32" i="2"/>
  <c r="X31" i="2"/>
  <c r="M35" i="2"/>
  <c r="Z32" i="2"/>
  <c r="Z31" i="2"/>
  <c r="O35" i="2"/>
  <c r="AB32" i="2"/>
  <c r="AB31" i="2"/>
  <c r="Q35" i="2"/>
  <c r="AD32" i="2"/>
  <c r="AD31" i="2"/>
  <c r="S35" i="2"/>
  <c r="AF32" i="2"/>
  <c r="AF31" i="2"/>
  <c r="X32" i="30"/>
  <c r="Y32" i="30"/>
  <c r="Z32" i="30"/>
  <c r="AA32" i="30"/>
  <c r="AB32" i="30"/>
  <c r="AC32" i="30"/>
  <c r="AD32" i="30"/>
  <c r="AE32" i="30"/>
  <c r="AF32" i="30"/>
  <c r="W32" i="30"/>
  <c r="X31" i="30"/>
  <c r="Y31" i="30"/>
  <c r="Z31" i="30"/>
  <c r="AA31" i="30"/>
  <c r="AB31" i="30"/>
  <c r="AC31" i="30"/>
  <c r="AD31" i="30"/>
  <c r="AE31" i="30"/>
  <c r="AF31" i="30"/>
  <c r="W31" i="30"/>
  <c r="X31" i="31"/>
  <c r="Y31" i="31"/>
  <c r="Z31" i="31"/>
  <c r="AA31" i="31"/>
  <c r="AB31" i="31"/>
  <c r="AC31" i="31"/>
  <c r="AD31" i="31"/>
  <c r="AE31" i="31"/>
  <c r="AF31" i="31"/>
  <c r="W31" i="31"/>
  <c r="X32" i="31"/>
  <c r="Y32" i="31"/>
  <c r="Z32" i="31"/>
  <c r="AA32" i="31"/>
  <c r="AB32" i="31"/>
  <c r="AC32" i="31"/>
  <c r="AD32" i="31"/>
  <c r="AE32" i="31"/>
  <c r="AF32" i="31"/>
  <c r="W32" i="31"/>
  <c r="K35" i="31"/>
  <c r="H6" i="31"/>
  <c r="Q35" i="31"/>
  <c r="R35" i="31"/>
  <c r="N35" i="31"/>
  <c r="J35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M35" i="22" l="1"/>
  <c r="K36" i="22" s="1"/>
  <c r="M35" i="27"/>
  <c r="J36" i="27" s="1"/>
  <c r="J7" i="27" s="1"/>
  <c r="W7" i="27" s="1"/>
  <c r="O36" i="39"/>
  <c r="O6" i="39" s="1"/>
  <c r="AB6" i="39" s="1"/>
  <c r="R36" i="39"/>
  <c r="R6" i="39" s="1"/>
  <c r="AE6" i="39" s="1"/>
  <c r="M36" i="39"/>
  <c r="M22" i="39" s="1"/>
  <c r="Z22" i="39" s="1"/>
  <c r="N36" i="39"/>
  <c r="N6" i="39" s="1"/>
  <c r="AA6" i="39" s="1"/>
  <c r="J36" i="39"/>
  <c r="J28" i="39" s="1"/>
  <c r="W28" i="39" s="1"/>
  <c r="Q36" i="39"/>
  <c r="Q21" i="39" s="1"/>
  <c r="AD21" i="39" s="1"/>
  <c r="S36" i="39"/>
  <c r="S9" i="39" s="1"/>
  <c r="AF9" i="39" s="1"/>
  <c r="K36" i="39"/>
  <c r="K6" i="39" s="1"/>
  <c r="X6" i="39" s="1"/>
  <c r="L36" i="39"/>
  <c r="L28" i="39" s="1"/>
  <c r="Y28" i="39" s="1"/>
  <c r="M35" i="24"/>
  <c r="J36" i="24" s="1"/>
  <c r="J9" i="24" s="1"/>
  <c r="W9" i="24" s="1"/>
  <c r="M35" i="29"/>
  <c r="J36" i="29" s="1"/>
  <c r="J6" i="29" s="1"/>
  <c r="W6" i="29" s="1"/>
  <c r="K6" i="22"/>
  <c r="X6" i="22" s="1"/>
  <c r="K25" i="22"/>
  <c r="X25" i="22" s="1"/>
  <c r="K19" i="22"/>
  <c r="X19" i="22" s="1"/>
  <c r="K29" i="22"/>
  <c r="X29" i="22" s="1"/>
  <c r="K13" i="22"/>
  <c r="X13" i="22" s="1"/>
  <c r="K21" i="22"/>
  <c r="X21" i="22" s="1"/>
  <c r="K27" i="22"/>
  <c r="X27" i="22" s="1"/>
  <c r="K9" i="22"/>
  <c r="X9" i="22" s="1"/>
  <c r="K23" i="22"/>
  <c r="X23" i="22" s="1"/>
  <c r="K36" i="23"/>
  <c r="P7" i="39"/>
  <c r="AC7" i="39" s="1"/>
  <c r="P29" i="39"/>
  <c r="AC29" i="39" s="1"/>
  <c r="K11" i="22"/>
  <c r="X11" i="22" s="1"/>
  <c r="K7" i="22"/>
  <c r="X7" i="22" s="1"/>
  <c r="Q36" i="40"/>
  <c r="M36" i="40"/>
  <c r="O36" i="40"/>
  <c r="S36" i="40"/>
  <c r="K36" i="40"/>
  <c r="P36" i="40"/>
  <c r="L36" i="40"/>
  <c r="R36" i="40"/>
  <c r="N36" i="40"/>
  <c r="J36" i="40"/>
  <c r="P28" i="39"/>
  <c r="AC28" i="39" s="1"/>
  <c r="P27" i="39"/>
  <c r="AC27" i="39" s="1"/>
  <c r="Q26" i="39"/>
  <c r="AD26" i="39" s="1"/>
  <c r="P25" i="39"/>
  <c r="AC25" i="39" s="1"/>
  <c r="P23" i="39"/>
  <c r="AC23" i="39" s="1"/>
  <c r="P21" i="39"/>
  <c r="AC21" i="39" s="1"/>
  <c r="R26" i="39"/>
  <c r="AE26" i="39" s="1"/>
  <c r="R22" i="39"/>
  <c r="AE22" i="39" s="1"/>
  <c r="R23" i="39"/>
  <c r="AE23" i="39" s="1"/>
  <c r="Q17" i="39"/>
  <c r="AD17" i="39" s="1"/>
  <c r="P16" i="39"/>
  <c r="AC16" i="39" s="1"/>
  <c r="P14" i="39"/>
  <c r="AC14" i="39" s="1"/>
  <c r="P12" i="39"/>
  <c r="AC12" i="39" s="1"/>
  <c r="Q11" i="39"/>
  <c r="AD11" i="39" s="1"/>
  <c r="P10" i="39"/>
  <c r="AC10" i="39" s="1"/>
  <c r="Q9" i="39"/>
  <c r="AD9" i="39" s="1"/>
  <c r="P8" i="39"/>
  <c r="AC8" i="39" s="1"/>
  <c r="P6" i="39"/>
  <c r="AC6" i="39" s="1"/>
  <c r="R20" i="39"/>
  <c r="AE20" i="39" s="1"/>
  <c r="R19" i="39"/>
  <c r="AE19" i="39" s="1"/>
  <c r="R15" i="39"/>
  <c r="AE15" i="39" s="1"/>
  <c r="N15" i="39"/>
  <c r="AA15" i="39" s="1"/>
  <c r="Q10" i="39"/>
  <c r="AD10" i="39" s="1"/>
  <c r="R7" i="39"/>
  <c r="AE7" i="39" s="1"/>
  <c r="R16" i="39"/>
  <c r="AE16" i="39" s="1"/>
  <c r="O26" i="39"/>
  <c r="AB26" i="39" s="1"/>
  <c r="O24" i="39"/>
  <c r="AB24" i="39" s="1"/>
  <c r="O22" i="39"/>
  <c r="AB22" i="39" s="1"/>
  <c r="P26" i="39"/>
  <c r="AC26" i="39" s="1"/>
  <c r="O25" i="39"/>
  <c r="AB25" i="39" s="1"/>
  <c r="P24" i="39"/>
  <c r="AC24" i="39" s="1"/>
  <c r="P22" i="39"/>
  <c r="AC22" i="39" s="1"/>
  <c r="O21" i="39"/>
  <c r="AB21" i="39" s="1"/>
  <c r="R25" i="39"/>
  <c r="AE25" i="39" s="1"/>
  <c r="P18" i="39"/>
  <c r="AC18" i="39" s="1"/>
  <c r="O17" i="39"/>
  <c r="AB17" i="39" s="1"/>
  <c r="O11" i="39"/>
  <c r="AB11" i="39" s="1"/>
  <c r="K11" i="39"/>
  <c r="X11" i="39" s="1"/>
  <c r="O9" i="39"/>
  <c r="AB9" i="39" s="1"/>
  <c r="O7" i="39"/>
  <c r="AB7" i="39" s="1"/>
  <c r="S24" i="39"/>
  <c r="AF24" i="39" s="1"/>
  <c r="P20" i="39"/>
  <c r="AC20" i="39" s="1"/>
  <c r="O20" i="39"/>
  <c r="AB20" i="39" s="1"/>
  <c r="P19" i="39"/>
  <c r="AC19" i="39" s="1"/>
  <c r="O18" i="39"/>
  <c r="AB18" i="39" s="1"/>
  <c r="K18" i="39"/>
  <c r="X18" i="39" s="1"/>
  <c r="P17" i="39"/>
  <c r="AC17" i="39" s="1"/>
  <c r="O16" i="39"/>
  <c r="AB16" i="39" s="1"/>
  <c r="P15" i="39"/>
  <c r="AC15" i="39" s="1"/>
  <c r="O14" i="39"/>
  <c r="AB14" i="39" s="1"/>
  <c r="P13" i="39"/>
  <c r="AC13" i="39" s="1"/>
  <c r="P11" i="39"/>
  <c r="AC11" i="39" s="1"/>
  <c r="O10" i="39"/>
  <c r="AB10" i="39" s="1"/>
  <c r="P9" i="39"/>
  <c r="AC9" i="39" s="1"/>
  <c r="L9" i="39"/>
  <c r="Y9" i="39" s="1"/>
  <c r="O8" i="39"/>
  <c r="AB8" i="39" s="1"/>
  <c r="R14" i="39"/>
  <c r="AE14" i="39" s="1"/>
  <c r="R10" i="39"/>
  <c r="AE10" i="39" s="1"/>
  <c r="J18" i="24"/>
  <c r="W18" i="24" s="1"/>
  <c r="J16" i="24"/>
  <c r="W16" i="24" s="1"/>
  <c r="J8" i="24"/>
  <c r="W8" i="24" s="1"/>
  <c r="J22" i="24"/>
  <c r="W22" i="24" s="1"/>
  <c r="J28" i="24"/>
  <c r="W28" i="24" s="1"/>
  <c r="J7" i="24"/>
  <c r="W7" i="24" s="1"/>
  <c r="K15" i="22"/>
  <c r="X15" i="22" s="1"/>
  <c r="K28" i="22"/>
  <c r="X28" i="22" s="1"/>
  <c r="K24" i="22"/>
  <c r="X24" i="22" s="1"/>
  <c r="K20" i="22"/>
  <c r="X20" i="22" s="1"/>
  <c r="K16" i="22"/>
  <c r="X16" i="22" s="1"/>
  <c r="K12" i="22"/>
  <c r="X12" i="22" s="1"/>
  <c r="K8" i="22"/>
  <c r="X8" i="22" s="1"/>
  <c r="K17" i="22"/>
  <c r="X17" i="22" s="1"/>
  <c r="K26" i="22"/>
  <c r="X26" i="22" s="1"/>
  <c r="K22" i="22"/>
  <c r="X22" i="22" s="1"/>
  <c r="K18" i="22"/>
  <c r="X18" i="22" s="1"/>
  <c r="K14" i="22"/>
  <c r="X14" i="22" s="1"/>
  <c r="K10" i="22"/>
  <c r="X10" i="22" s="1"/>
  <c r="U35" i="38"/>
  <c r="S36" i="38" s="1"/>
  <c r="U35" i="37"/>
  <c r="Q36" i="37" s="1"/>
  <c r="U35" i="36"/>
  <c r="Q36" i="36" s="1"/>
  <c r="U35" i="35"/>
  <c r="S36" i="35" s="1"/>
  <c r="U35" i="34"/>
  <c r="Q36" i="34" s="1"/>
  <c r="U35" i="33"/>
  <c r="O36" i="33" s="1"/>
  <c r="U35" i="32"/>
  <c r="M36" i="32" s="1"/>
  <c r="U35" i="21"/>
  <c r="Q36" i="21" s="1"/>
  <c r="U35" i="20"/>
  <c r="O36" i="20" s="1"/>
  <c r="U35" i="19"/>
  <c r="M36" i="19" s="1"/>
  <c r="U35" i="18"/>
  <c r="O36" i="18" s="1"/>
  <c r="U35" i="17"/>
  <c r="Q36" i="17" s="1"/>
  <c r="U35" i="16"/>
  <c r="O36" i="16" s="1"/>
  <c r="U35" i="15"/>
  <c r="O36" i="15" s="1"/>
  <c r="U35" i="14"/>
  <c r="U35" i="13"/>
  <c r="S36" i="13" s="1"/>
  <c r="U35" i="12"/>
  <c r="R36" i="12" s="1"/>
  <c r="U35" i="11"/>
  <c r="P36" i="11" s="1"/>
  <c r="U35" i="10"/>
  <c r="Q36" i="10" s="1"/>
  <c r="U35" i="9"/>
  <c r="O36" i="9" s="1"/>
  <c r="U35" i="8"/>
  <c r="O36" i="8" s="1"/>
  <c r="U35" i="7"/>
  <c r="S36" i="7" s="1"/>
  <c r="U35" i="6"/>
  <c r="O36" i="6" s="1"/>
  <c r="U35" i="5"/>
  <c r="S36" i="5" s="1"/>
  <c r="U35" i="4"/>
  <c r="O36" i="4" s="1"/>
  <c r="U35" i="3"/>
  <c r="O36" i="3" s="1"/>
  <c r="U35" i="2"/>
  <c r="S36" i="2" s="1"/>
  <c r="M35" i="30"/>
  <c r="Q35" i="30"/>
  <c r="M35" i="31"/>
  <c r="O35" i="31"/>
  <c r="S35" i="31"/>
  <c r="L35" i="31"/>
  <c r="P35" i="31"/>
  <c r="O35" i="30"/>
  <c r="S35" i="30"/>
  <c r="P35" i="30"/>
  <c r="K35" i="30"/>
  <c r="J35" i="30"/>
  <c r="N35" i="30"/>
  <c r="R35" i="30"/>
  <c r="L35" i="30"/>
  <c r="K34" i="1"/>
  <c r="L34" i="1"/>
  <c r="M34" i="1"/>
  <c r="N34" i="1"/>
  <c r="O34" i="1"/>
  <c r="P34" i="1"/>
  <c r="Q34" i="1"/>
  <c r="R34" i="1"/>
  <c r="S34" i="1"/>
  <c r="J34" i="1"/>
  <c r="N16" i="39" l="1"/>
  <c r="AA16" i="39" s="1"/>
  <c r="Q18" i="39"/>
  <c r="AD18" i="39" s="1"/>
  <c r="J22" i="39"/>
  <c r="W22" i="39" s="1"/>
  <c r="Q15" i="39"/>
  <c r="AD15" i="39" s="1"/>
  <c r="N8" i="39"/>
  <c r="AA8" i="39" s="1"/>
  <c r="L36" i="20"/>
  <c r="N24" i="39"/>
  <c r="AA24" i="39" s="1"/>
  <c r="J6" i="39"/>
  <c r="W6" i="39" s="1"/>
  <c r="M25" i="39"/>
  <c r="Z25" i="39" s="1"/>
  <c r="O29" i="39"/>
  <c r="AB29" i="39" s="1"/>
  <c r="J36" i="22"/>
  <c r="J6" i="27"/>
  <c r="W6" i="27" s="1"/>
  <c r="J29" i="27"/>
  <c r="W29" i="27" s="1"/>
  <c r="J27" i="27"/>
  <c r="W27" i="27" s="1"/>
  <c r="J25" i="27"/>
  <c r="W25" i="27" s="1"/>
  <c r="J23" i="27"/>
  <c r="W23" i="27" s="1"/>
  <c r="J21" i="27"/>
  <c r="W21" i="27" s="1"/>
  <c r="J19" i="27"/>
  <c r="W19" i="27" s="1"/>
  <c r="J16" i="27"/>
  <c r="W16" i="27" s="1"/>
  <c r="J15" i="27"/>
  <c r="W15" i="27" s="1"/>
  <c r="J14" i="27"/>
  <c r="W14" i="27" s="1"/>
  <c r="J13" i="27"/>
  <c r="W13" i="27" s="1"/>
  <c r="J11" i="27"/>
  <c r="W11" i="27" s="1"/>
  <c r="J12" i="27"/>
  <c r="W12" i="27" s="1"/>
  <c r="J9" i="27"/>
  <c r="W9" i="27" s="1"/>
  <c r="J22" i="27"/>
  <c r="W22" i="27" s="1"/>
  <c r="J20" i="27"/>
  <c r="W20" i="27" s="1"/>
  <c r="J18" i="27"/>
  <c r="W18" i="27" s="1"/>
  <c r="J17" i="27"/>
  <c r="W17" i="27" s="1"/>
  <c r="J26" i="27"/>
  <c r="W26" i="27" s="1"/>
  <c r="J10" i="27"/>
  <c r="W10" i="27" s="1"/>
  <c r="J28" i="27"/>
  <c r="W28" i="27" s="1"/>
  <c r="K36" i="27"/>
  <c r="J24" i="27"/>
  <c r="W24" i="27" s="1"/>
  <c r="J8" i="27"/>
  <c r="W8" i="27" s="1"/>
  <c r="J20" i="24"/>
  <c r="W20" i="24" s="1"/>
  <c r="K36" i="24"/>
  <c r="J12" i="24"/>
  <c r="W12" i="24" s="1"/>
  <c r="J27" i="24"/>
  <c r="W27" i="24" s="1"/>
  <c r="J29" i="24"/>
  <c r="W29" i="24" s="1"/>
  <c r="J23" i="24"/>
  <c r="W23" i="24" s="1"/>
  <c r="J21" i="24"/>
  <c r="W21" i="24" s="1"/>
  <c r="J11" i="24"/>
  <c r="W11" i="24" s="1"/>
  <c r="J17" i="24"/>
  <c r="W17" i="24" s="1"/>
  <c r="S13" i="39"/>
  <c r="AF13" i="39" s="1"/>
  <c r="O15" i="39"/>
  <c r="AB15" i="39" s="1"/>
  <c r="R21" i="39"/>
  <c r="AE21" i="39" s="1"/>
  <c r="O23" i="39"/>
  <c r="AB23" i="39" s="1"/>
  <c r="O27" i="39"/>
  <c r="AB27" i="39" s="1"/>
  <c r="R12" i="39"/>
  <c r="AE12" i="39" s="1"/>
  <c r="M10" i="39"/>
  <c r="Z10" i="39" s="1"/>
  <c r="M18" i="39"/>
  <c r="Z18" i="39" s="1"/>
  <c r="M11" i="39"/>
  <c r="Z11" i="39" s="1"/>
  <c r="M15" i="39"/>
  <c r="Z15" i="39" s="1"/>
  <c r="O19" i="39"/>
  <c r="AB19" i="39" s="1"/>
  <c r="Q22" i="39"/>
  <c r="AD22" i="39" s="1"/>
  <c r="S19" i="39"/>
  <c r="AF19" i="39" s="1"/>
  <c r="S12" i="39"/>
  <c r="AF12" i="39" s="1"/>
  <c r="S17" i="39"/>
  <c r="AF17" i="39" s="1"/>
  <c r="S8" i="39"/>
  <c r="AF8" i="39" s="1"/>
  <c r="S20" i="39"/>
  <c r="AF20" i="39" s="1"/>
  <c r="S6" i="39"/>
  <c r="AF6" i="39" s="1"/>
  <c r="S23" i="39"/>
  <c r="AF23" i="39" s="1"/>
  <c r="S25" i="39"/>
  <c r="AF25" i="39" s="1"/>
  <c r="S28" i="39"/>
  <c r="AF28" i="39" s="1"/>
  <c r="M12" i="39"/>
  <c r="Z12" i="39" s="1"/>
  <c r="M16" i="39"/>
  <c r="Z16" i="39" s="1"/>
  <c r="M27" i="39"/>
  <c r="Z27" i="39" s="1"/>
  <c r="R18" i="39"/>
  <c r="AE18" i="39" s="1"/>
  <c r="L7" i="39"/>
  <c r="Y7" i="39" s="1"/>
  <c r="O12" i="39"/>
  <c r="AB12" i="39" s="1"/>
  <c r="S14" i="39"/>
  <c r="AF14" i="39" s="1"/>
  <c r="L17" i="39"/>
  <c r="Y17" i="39" s="1"/>
  <c r="S18" i="39"/>
  <c r="AF18" i="39" s="1"/>
  <c r="O13" i="39"/>
  <c r="AB13" i="39" s="1"/>
  <c r="S21" i="39"/>
  <c r="AF21" i="39" s="1"/>
  <c r="L24" i="39"/>
  <c r="Y24" i="39" s="1"/>
  <c r="J23" i="39"/>
  <c r="W23" i="39" s="1"/>
  <c r="O28" i="39"/>
  <c r="AB28" i="39" s="1"/>
  <c r="S15" i="39"/>
  <c r="AF15" i="39" s="1"/>
  <c r="M8" i="39"/>
  <c r="Z8" i="39" s="1"/>
  <c r="R13" i="39"/>
  <c r="AE13" i="39" s="1"/>
  <c r="R17" i="39"/>
  <c r="AE17" i="39" s="1"/>
  <c r="Q20" i="39"/>
  <c r="AD20" i="39" s="1"/>
  <c r="M7" i="39"/>
  <c r="Z7" i="39" s="1"/>
  <c r="M17" i="39"/>
  <c r="Z17" i="39" s="1"/>
  <c r="M21" i="39"/>
  <c r="Z21" i="39" s="1"/>
  <c r="R24" i="39"/>
  <c r="AE24" i="39" s="1"/>
  <c r="Q27" i="39"/>
  <c r="AD27" i="39" s="1"/>
  <c r="M24" i="39"/>
  <c r="Z24" i="39" s="1"/>
  <c r="S10" i="39"/>
  <c r="AF10" i="39" s="1"/>
  <c r="S27" i="39"/>
  <c r="AF27" i="39" s="1"/>
  <c r="M6" i="39"/>
  <c r="Z6" i="39" s="1"/>
  <c r="S22" i="39"/>
  <c r="AF22" i="39" s="1"/>
  <c r="M9" i="39"/>
  <c r="Z9" i="39" s="1"/>
  <c r="M26" i="39"/>
  <c r="Z26" i="39" s="1"/>
  <c r="S16" i="39"/>
  <c r="AF16" i="39" s="1"/>
  <c r="S7" i="39"/>
  <c r="AF7" i="39" s="1"/>
  <c r="N28" i="39"/>
  <c r="AA28" i="39" s="1"/>
  <c r="K8" i="39"/>
  <c r="X8" i="39" s="1"/>
  <c r="K20" i="39"/>
  <c r="X20" i="39" s="1"/>
  <c r="K7" i="39"/>
  <c r="X7" i="39" s="1"/>
  <c r="N9" i="39"/>
  <c r="AA9" i="39" s="1"/>
  <c r="N11" i="39"/>
  <c r="AA11" i="39" s="1"/>
  <c r="K10" i="39"/>
  <c r="X10" i="39" s="1"/>
  <c r="K12" i="39"/>
  <c r="X12" i="39" s="1"/>
  <c r="K14" i="39"/>
  <c r="X14" i="39" s="1"/>
  <c r="K16" i="39"/>
  <c r="X16" i="39" s="1"/>
  <c r="N10" i="39"/>
  <c r="AA10" i="39" s="1"/>
  <c r="K13" i="39"/>
  <c r="X13" i="39" s="1"/>
  <c r="K25" i="39"/>
  <c r="X25" i="39" s="1"/>
  <c r="K27" i="39"/>
  <c r="X27" i="39" s="1"/>
  <c r="K26" i="39"/>
  <c r="X26" i="39" s="1"/>
  <c r="R8" i="39"/>
  <c r="AE8" i="39" s="1"/>
  <c r="S11" i="39"/>
  <c r="AF11" i="39" s="1"/>
  <c r="N7" i="39"/>
  <c r="AA7" i="39" s="1"/>
  <c r="R9" i="39"/>
  <c r="AE9" i="39" s="1"/>
  <c r="R11" i="39"/>
  <c r="AE11" i="39" s="1"/>
  <c r="M14" i="39"/>
  <c r="Z14" i="39" s="1"/>
  <c r="N17" i="39"/>
  <c r="AA17" i="39" s="1"/>
  <c r="N19" i="39"/>
  <c r="AA19" i="39" s="1"/>
  <c r="M20" i="39"/>
  <c r="Z20" i="39" s="1"/>
  <c r="Q7" i="39"/>
  <c r="AD7" i="39" s="1"/>
  <c r="M13" i="39"/>
  <c r="Z13" i="39" s="1"/>
  <c r="K19" i="39"/>
  <c r="X19" i="39" s="1"/>
  <c r="R27" i="39"/>
  <c r="AE27" i="39" s="1"/>
  <c r="M23" i="39"/>
  <c r="Z23" i="39" s="1"/>
  <c r="N26" i="39"/>
  <c r="AA26" i="39" s="1"/>
  <c r="M28" i="39"/>
  <c r="Z28" i="39" s="1"/>
  <c r="S29" i="39"/>
  <c r="AF29" i="39" s="1"/>
  <c r="R29" i="39"/>
  <c r="AE29" i="39" s="1"/>
  <c r="N23" i="39"/>
  <c r="AA23" i="39" s="1"/>
  <c r="N27" i="39"/>
  <c r="AA27" i="39" s="1"/>
  <c r="R28" i="39"/>
  <c r="AE28" i="39" s="1"/>
  <c r="K9" i="39"/>
  <c r="X9" i="39" s="1"/>
  <c r="N14" i="39"/>
  <c r="AA14" i="39" s="1"/>
  <c r="K17" i="39"/>
  <c r="X17" i="39" s="1"/>
  <c r="K24" i="39"/>
  <c r="X24" i="39" s="1"/>
  <c r="N13" i="39"/>
  <c r="AA13" i="39" s="1"/>
  <c r="N20" i="39"/>
  <c r="AA20" i="39" s="1"/>
  <c r="K28" i="39"/>
  <c r="X28" i="39" s="1"/>
  <c r="N12" i="39"/>
  <c r="AA12" i="39" s="1"/>
  <c r="K15" i="39"/>
  <c r="X15" i="39" s="1"/>
  <c r="K21" i="39"/>
  <c r="X21" i="39" s="1"/>
  <c r="K23" i="39"/>
  <c r="X23" i="39" s="1"/>
  <c r="K22" i="39"/>
  <c r="X22" i="39" s="1"/>
  <c r="N18" i="39"/>
  <c r="AA18" i="39" s="1"/>
  <c r="N25" i="39"/>
  <c r="AA25" i="39" s="1"/>
  <c r="N29" i="39"/>
  <c r="AA29" i="39" s="1"/>
  <c r="J21" i="39"/>
  <c r="W21" i="39" s="1"/>
  <c r="J7" i="39"/>
  <c r="W7" i="39" s="1"/>
  <c r="J9" i="39"/>
  <c r="W9" i="39" s="1"/>
  <c r="J17" i="39"/>
  <c r="W17" i="39" s="1"/>
  <c r="S26" i="39"/>
  <c r="AF26" i="39" s="1"/>
  <c r="Q13" i="39"/>
  <c r="AD13" i="39" s="1"/>
  <c r="N22" i="39"/>
  <c r="AA22" i="39" s="1"/>
  <c r="Q24" i="39"/>
  <c r="AD24" i="39" s="1"/>
  <c r="N21" i="39"/>
  <c r="AA21" i="39" s="1"/>
  <c r="J8" i="39"/>
  <c r="W8" i="39" s="1"/>
  <c r="J10" i="39"/>
  <c r="W10" i="39" s="1"/>
  <c r="J12" i="39"/>
  <c r="W12" i="39" s="1"/>
  <c r="J14" i="39"/>
  <c r="W14" i="39" s="1"/>
  <c r="J16" i="39"/>
  <c r="W16" i="39" s="1"/>
  <c r="J27" i="39"/>
  <c r="W27" i="39" s="1"/>
  <c r="J11" i="39"/>
  <c r="W11" i="39" s="1"/>
  <c r="J13" i="39"/>
  <c r="W13" i="39" s="1"/>
  <c r="J19" i="39"/>
  <c r="W19" i="39" s="1"/>
  <c r="J25" i="39"/>
  <c r="W25" i="39" s="1"/>
  <c r="J20" i="39"/>
  <c r="W20" i="39" s="1"/>
  <c r="J26" i="39"/>
  <c r="W26" i="39" s="1"/>
  <c r="J18" i="39"/>
  <c r="W18" i="39" s="1"/>
  <c r="J29" i="39"/>
  <c r="W29" i="39" s="1"/>
  <c r="M19" i="39"/>
  <c r="Z19" i="39" s="1"/>
  <c r="M29" i="39"/>
  <c r="Z29" i="39" s="1"/>
  <c r="L29" i="39"/>
  <c r="Y29" i="39" s="1"/>
  <c r="L13" i="39"/>
  <c r="Y13" i="39" s="1"/>
  <c r="L15" i="39"/>
  <c r="Y15" i="39" s="1"/>
  <c r="L18" i="39"/>
  <c r="Y18" i="39" s="1"/>
  <c r="L22" i="39"/>
  <c r="Y22" i="39" s="1"/>
  <c r="Q8" i="39"/>
  <c r="AD8" i="39" s="1"/>
  <c r="J15" i="39"/>
  <c r="W15" i="39" s="1"/>
  <c r="Q16" i="39"/>
  <c r="AD16" i="39" s="1"/>
  <c r="J24" i="39"/>
  <c r="W24" i="39" s="1"/>
  <c r="Q25" i="39"/>
  <c r="AD25" i="39" s="1"/>
  <c r="Q28" i="39"/>
  <c r="AD28" i="39" s="1"/>
  <c r="K29" i="39"/>
  <c r="X29" i="39" s="1"/>
  <c r="L19" i="39"/>
  <c r="Y19" i="39" s="1"/>
  <c r="L20" i="39"/>
  <c r="Y20" i="39" s="1"/>
  <c r="L26" i="39"/>
  <c r="Y26" i="39" s="1"/>
  <c r="Q12" i="39"/>
  <c r="AD12" i="39" s="1"/>
  <c r="L6" i="39"/>
  <c r="Y6" i="39" s="1"/>
  <c r="L8" i="39"/>
  <c r="Y8" i="39" s="1"/>
  <c r="L10" i="39"/>
  <c r="Y10" i="39" s="1"/>
  <c r="L12" i="39"/>
  <c r="Y12" i="39" s="1"/>
  <c r="L14" i="39"/>
  <c r="Y14" i="39" s="1"/>
  <c r="L16" i="39"/>
  <c r="Y16" i="39" s="1"/>
  <c r="L21" i="39"/>
  <c r="Y21" i="39" s="1"/>
  <c r="L23" i="39"/>
  <c r="Y23" i="39" s="1"/>
  <c r="L25" i="39"/>
  <c r="Y25" i="39" s="1"/>
  <c r="L27" i="39"/>
  <c r="Y27" i="39" s="1"/>
  <c r="Q19" i="39"/>
  <c r="AD19" i="39" s="1"/>
  <c r="Q29" i="39"/>
  <c r="AD29" i="39" s="1"/>
  <c r="L11" i="39"/>
  <c r="Y11" i="39" s="1"/>
  <c r="Q6" i="39"/>
  <c r="AD6" i="39" s="1"/>
  <c r="Q14" i="39"/>
  <c r="AD14" i="39" s="1"/>
  <c r="Q23" i="39"/>
  <c r="AD23" i="39" s="1"/>
  <c r="J19" i="24"/>
  <c r="W19" i="24" s="1"/>
  <c r="J24" i="24"/>
  <c r="W24" i="24" s="1"/>
  <c r="J10" i="24"/>
  <c r="W10" i="24" s="1"/>
  <c r="J13" i="24"/>
  <c r="W13" i="24" s="1"/>
  <c r="J6" i="24"/>
  <c r="W6" i="24" s="1"/>
  <c r="J15" i="24"/>
  <c r="W15" i="24" s="1"/>
  <c r="J26" i="24"/>
  <c r="W26" i="24" s="1"/>
  <c r="J14" i="24"/>
  <c r="W14" i="24" s="1"/>
  <c r="J25" i="24"/>
  <c r="W25" i="24" s="1"/>
  <c r="K36" i="29"/>
  <c r="J14" i="29"/>
  <c r="W14" i="29" s="1"/>
  <c r="J12" i="29"/>
  <c r="W12" i="29" s="1"/>
  <c r="J25" i="29"/>
  <c r="W25" i="29" s="1"/>
  <c r="J16" i="29"/>
  <c r="W16" i="29" s="1"/>
  <c r="J19" i="29"/>
  <c r="W19" i="29" s="1"/>
  <c r="J18" i="29"/>
  <c r="W18" i="29" s="1"/>
  <c r="J26" i="29"/>
  <c r="W26" i="29" s="1"/>
  <c r="J27" i="29"/>
  <c r="W27" i="29" s="1"/>
  <c r="J22" i="29"/>
  <c r="W22" i="29" s="1"/>
  <c r="J15" i="29"/>
  <c r="W15" i="29" s="1"/>
  <c r="J10" i="29"/>
  <c r="W10" i="29" s="1"/>
  <c r="J17" i="29"/>
  <c r="W17" i="29" s="1"/>
  <c r="J9" i="29"/>
  <c r="W9" i="29" s="1"/>
  <c r="J29" i="29"/>
  <c r="W29" i="29" s="1"/>
  <c r="J7" i="29"/>
  <c r="W7" i="29" s="1"/>
  <c r="J23" i="29"/>
  <c r="W23" i="29" s="1"/>
  <c r="J20" i="29"/>
  <c r="W20" i="29" s="1"/>
  <c r="J28" i="29"/>
  <c r="W28" i="29" s="1"/>
  <c r="J13" i="29"/>
  <c r="W13" i="29" s="1"/>
  <c r="J11" i="29"/>
  <c r="W11" i="29" s="1"/>
  <c r="J8" i="29"/>
  <c r="W8" i="29" s="1"/>
  <c r="J21" i="29"/>
  <c r="W21" i="29" s="1"/>
  <c r="J24" i="29"/>
  <c r="W24" i="29" s="1"/>
  <c r="S36" i="37"/>
  <c r="S36" i="36"/>
  <c r="S10" i="36" s="1"/>
  <c r="AF10" i="36" s="1"/>
  <c r="P36" i="33"/>
  <c r="K36" i="19"/>
  <c r="K6" i="19" s="1"/>
  <c r="X6" i="19" s="1"/>
  <c r="S36" i="19"/>
  <c r="S10" i="19" s="1"/>
  <c r="AF10" i="19" s="1"/>
  <c r="J36" i="19"/>
  <c r="J29" i="19" s="1"/>
  <c r="W29" i="19" s="1"/>
  <c r="P36" i="20"/>
  <c r="S36" i="20"/>
  <c r="S27" i="20" s="1"/>
  <c r="AF27" i="20" s="1"/>
  <c r="R36" i="20"/>
  <c r="K36" i="17"/>
  <c r="K10" i="17" s="1"/>
  <c r="X10" i="17" s="1"/>
  <c r="S36" i="17"/>
  <c r="S18" i="17" s="1"/>
  <c r="AF18" i="17" s="1"/>
  <c r="P36" i="16"/>
  <c r="P26" i="16" s="1"/>
  <c r="AC26" i="16" s="1"/>
  <c r="N36" i="16"/>
  <c r="N26" i="16" s="1"/>
  <c r="AA26" i="16" s="1"/>
  <c r="M36" i="16"/>
  <c r="M21" i="16" s="1"/>
  <c r="Z21" i="16" s="1"/>
  <c r="K36" i="16"/>
  <c r="K11" i="16" s="1"/>
  <c r="X11" i="16" s="1"/>
  <c r="Q36" i="16"/>
  <c r="Q27" i="16" s="1"/>
  <c r="AD27" i="16" s="1"/>
  <c r="L36" i="14"/>
  <c r="J36" i="14"/>
  <c r="J22" i="14" s="1"/>
  <c r="W22" i="14" s="1"/>
  <c r="P36" i="13"/>
  <c r="L36" i="12"/>
  <c r="M36" i="8"/>
  <c r="M6" i="8" s="1"/>
  <c r="Z6" i="8" s="1"/>
  <c r="N36" i="8"/>
  <c r="N26" i="8" s="1"/>
  <c r="AA26" i="8" s="1"/>
  <c r="P36" i="8"/>
  <c r="P28" i="8" s="1"/>
  <c r="AC28" i="8" s="1"/>
  <c r="N36" i="6"/>
  <c r="N9" i="6" s="1"/>
  <c r="AA9" i="6" s="1"/>
  <c r="S36" i="6"/>
  <c r="S19" i="6" s="1"/>
  <c r="AF19" i="6" s="1"/>
  <c r="P36" i="5"/>
  <c r="P7" i="5" s="1"/>
  <c r="AC7" i="5" s="1"/>
  <c r="Q36" i="5"/>
  <c r="Q13" i="5" s="1"/>
  <c r="AD13" i="5" s="1"/>
  <c r="P36" i="4"/>
  <c r="P7" i="4" s="1"/>
  <c r="AC7" i="4" s="1"/>
  <c r="N36" i="4"/>
  <c r="N20" i="4" s="1"/>
  <c r="AA20" i="4" s="1"/>
  <c r="M36" i="4"/>
  <c r="M20" i="4" s="1"/>
  <c r="Z20" i="4" s="1"/>
  <c r="M36" i="3"/>
  <c r="Q36" i="3"/>
  <c r="K36" i="3"/>
  <c r="P36" i="3"/>
  <c r="P8" i="3" s="1"/>
  <c r="AC8" i="3" s="1"/>
  <c r="L36" i="3"/>
  <c r="J36" i="3"/>
  <c r="S36" i="3"/>
  <c r="N36" i="3"/>
  <c r="N23" i="3" s="1"/>
  <c r="AA23" i="3" s="1"/>
  <c r="L36" i="2"/>
  <c r="L23" i="2" s="1"/>
  <c r="Y23" i="2" s="1"/>
  <c r="K36" i="6"/>
  <c r="K20" i="6" s="1"/>
  <c r="X20" i="6" s="1"/>
  <c r="J36" i="9"/>
  <c r="J8" i="9" s="1"/>
  <c r="W8" i="9" s="1"/>
  <c r="L36" i="9"/>
  <c r="L7" i="9" s="1"/>
  <c r="Y7" i="9" s="1"/>
  <c r="S36" i="12"/>
  <c r="S10" i="12" s="1"/>
  <c r="AF10" i="12" s="1"/>
  <c r="M36" i="14"/>
  <c r="M7" i="14" s="1"/>
  <c r="Z7" i="14" s="1"/>
  <c r="J36" i="15"/>
  <c r="L36" i="15"/>
  <c r="L29" i="15" s="1"/>
  <c r="Y29" i="15" s="1"/>
  <c r="L36" i="17"/>
  <c r="L20" i="17" s="1"/>
  <c r="Y20" i="17" s="1"/>
  <c r="J36" i="18"/>
  <c r="J11" i="18" s="1"/>
  <c r="W11" i="18" s="1"/>
  <c r="P36" i="18"/>
  <c r="N36" i="19"/>
  <c r="N29" i="19" s="1"/>
  <c r="AA29" i="19" s="1"/>
  <c r="Q36" i="19"/>
  <c r="Q36" i="20"/>
  <c r="K36" i="20"/>
  <c r="L36" i="33"/>
  <c r="L28" i="33" s="1"/>
  <c r="Y28" i="33" s="1"/>
  <c r="J36" i="33"/>
  <c r="J26" i="33" s="1"/>
  <c r="W26" i="33" s="1"/>
  <c r="S36" i="33"/>
  <c r="S14" i="33" s="1"/>
  <c r="AF14" i="33" s="1"/>
  <c r="K36" i="36"/>
  <c r="K8" i="36" s="1"/>
  <c r="X8" i="36" s="1"/>
  <c r="K36" i="37"/>
  <c r="K12" i="37" s="1"/>
  <c r="X12" i="37" s="1"/>
  <c r="Q36" i="38"/>
  <c r="Q9" i="38" s="1"/>
  <c r="AD9" i="38" s="1"/>
  <c r="K36" i="9"/>
  <c r="K8" i="9" s="1"/>
  <c r="X8" i="9" s="1"/>
  <c r="K36" i="15"/>
  <c r="M36" i="18"/>
  <c r="M16" i="18" s="1"/>
  <c r="Z16" i="18" s="1"/>
  <c r="Q36" i="4"/>
  <c r="Q26" i="4" s="1"/>
  <c r="AD26" i="4" s="1"/>
  <c r="K36" i="4"/>
  <c r="K6" i="4" s="1"/>
  <c r="X6" i="4" s="1"/>
  <c r="M36" i="6"/>
  <c r="M7" i="6" s="1"/>
  <c r="Z7" i="6" s="1"/>
  <c r="Q36" i="8"/>
  <c r="Q28" i="8" s="1"/>
  <c r="AD28" i="8" s="1"/>
  <c r="K36" i="8"/>
  <c r="K13" i="8" s="1"/>
  <c r="X13" i="8" s="1"/>
  <c r="N36" i="9"/>
  <c r="N6" i="9" s="1"/>
  <c r="AA6" i="9" s="1"/>
  <c r="S36" i="9"/>
  <c r="S19" i="9" s="1"/>
  <c r="AF19" i="9" s="1"/>
  <c r="K36" i="12"/>
  <c r="K36" i="14"/>
  <c r="K8" i="14" s="1"/>
  <c r="X8" i="14" s="1"/>
  <c r="N36" i="15"/>
  <c r="N6" i="15" s="1"/>
  <c r="AA6" i="15" s="1"/>
  <c r="S36" i="15"/>
  <c r="N36" i="18"/>
  <c r="N23" i="18" s="1"/>
  <c r="AA23" i="18" s="1"/>
  <c r="M36" i="33"/>
  <c r="M8" i="33" s="1"/>
  <c r="Z8" i="33" s="1"/>
  <c r="N36" i="33"/>
  <c r="N24" i="33" s="1"/>
  <c r="AA24" i="33" s="1"/>
  <c r="L36" i="4"/>
  <c r="L26" i="4" s="1"/>
  <c r="Y26" i="4" s="1"/>
  <c r="J36" i="4"/>
  <c r="S36" i="4"/>
  <c r="S18" i="4" s="1"/>
  <c r="AF18" i="4" s="1"/>
  <c r="J36" i="6"/>
  <c r="J9" i="6" s="1"/>
  <c r="W9" i="6" s="1"/>
  <c r="L36" i="6"/>
  <c r="L36" i="8"/>
  <c r="L26" i="8" s="1"/>
  <c r="Y26" i="8" s="1"/>
  <c r="J36" i="8"/>
  <c r="J21" i="8" s="1"/>
  <c r="W21" i="8" s="1"/>
  <c r="S36" i="8"/>
  <c r="S10" i="8" s="1"/>
  <c r="AF10" i="8" s="1"/>
  <c r="M36" i="9"/>
  <c r="M11" i="9" s="1"/>
  <c r="Z11" i="9" s="1"/>
  <c r="O36" i="12"/>
  <c r="Q36" i="13"/>
  <c r="Q9" i="13" s="1"/>
  <c r="AD9" i="13" s="1"/>
  <c r="M36" i="15"/>
  <c r="M12" i="15" s="1"/>
  <c r="Z12" i="15" s="1"/>
  <c r="L36" i="16"/>
  <c r="L28" i="16" s="1"/>
  <c r="Y28" i="16" s="1"/>
  <c r="J36" i="16"/>
  <c r="J26" i="16" s="1"/>
  <c r="W26" i="16" s="1"/>
  <c r="S36" i="16"/>
  <c r="S6" i="16" s="1"/>
  <c r="AF6" i="16" s="1"/>
  <c r="S36" i="18"/>
  <c r="P36" i="19"/>
  <c r="M36" i="20"/>
  <c r="M6" i="20" s="1"/>
  <c r="Z6" i="20" s="1"/>
  <c r="J36" i="20"/>
  <c r="Q36" i="33"/>
  <c r="Q12" i="33" s="1"/>
  <c r="AD12" i="33" s="1"/>
  <c r="K36" i="33"/>
  <c r="K6" i="33" s="1"/>
  <c r="X6" i="33" s="1"/>
  <c r="L36" i="36"/>
  <c r="L20" i="36" s="1"/>
  <c r="Y20" i="36" s="1"/>
  <c r="L36" i="37"/>
  <c r="P36" i="38"/>
  <c r="P11" i="38" s="1"/>
  <c r="AC11" i="38" s="1"/>
  <c r="J29" i="40"/>
  <c r="W29" i="40" s="1"/>
  <c r="J8" i="40"/>
  <c r="W8" i="40" s="1"/>
  <c r="J26" i="40"/>
  <c r="W26" i="40" s="1"/>
  <c r="J24" i="40"/>
  <c r="W24" i="40" s="1"/>
  <c r="J22" i="40"/>
  <c r="W22" i="40" s="1"/>
  <c r="J20" i="40"/>
  <c r="W20" i="40" s="1"/>
  <c r="J18" i="40"/>
  <c r="W18" i="40" s="1"/>
  <c r="J16" i="40"/>
  <c r="W16" i="40" s="1"/>
  <c r="J14" i="40"/>
  <c r="W14" i="40" s="1"/>
  <c r="J12" i="40"/>
  <c r="W12" i="40" s="1"/>
  <c r="J10" i="40"/>
  <c r="W10" i="40" s="1"/>
  <c r="J6" i="40"/>
  <c r="W6" i="40" s="1"/>
  <c r="J7" i="40"/>
  <c r="W7" i="40" s="1"/>
  <c r="J9" i="40"/>
  <c r="W9" i="40" s="1"/>
  <c r="J13" i="40"/>
  <c r="W13" i="40" s="1"/>
  <c r="J17" i="40"/>
  <c r="W17" i="40" s="1"/>
  <c r="J21" i="40"/>
  <c r="W21" i="40" s="1"/>
  <c r="J25" i="40"/>
  <c r="W25" i="40" s="1"/>
  <c r="J28" i="40"/>
  <c r="W28" i="40" s="1"/>
  <c r="J11" i="40"/>
  <c r="W11" i="40" s="1"/>
  <c r="J15" i="40"/>
  <c r="W15" i="40" s="1"/>
  <c r="J19" i="40"/>
  <c r="W19" i="40" s="1"/>
  <c r="J23" i="40"/>
  <c r="W23" i="40" s="1"/>
  <c r="J27" i="40"/>
  <c r="W27" i="40" s="1"/>
  <c r="R29" i="40"/>
  <c r="AE29" i="40" s="1"/>
  <c r="R10" i="40"/>
  <c r="AE10" i="40" s="1"/>
  <c r="R8" i="40"/>
  <c r="AE8" i="40" s="1"/>
  <c r="R26" i="40"/>
  <c r="AE26" i="40" s="1"/>
  <c r="R24" i="40"/>
  <c r="AE24" i="40" s="1"/>
  <c r="R22" i="40"/>
  <c r="AE22" i="40" s="1"/>
  <c r="R20" i="40"/>
  <c r="AE20" i="40" s="1"/>
  <c r="R18" i="40"/>
  <c r="AE18" i="40" s="1"/>
  <c r="R16" i="40"/>
  <c r="AE16" i="40" s="1"/>
  <c r="R14" i="40"/>
  <c r="AE14" i="40" s="1"/>
  <c r="R12" i="40"/>
  <c r="AE12" i="40" s="1"/>
  <c r="R6" i="40"/>
  <c r="AE6" i="40" s="1"/>
  <c r="R7" i="40"/>
  <c r="AE7" i="40" s="1"/>
  <c r="R9" i="40"/>
  <c r="AE9" i="40" s="1"/>
  <c r="R13" i="40"/>
  <c r="AE13" i="40" s="1"/>
  <c r="R17" i="40"/>
  <c r="AE17" i="40" s="1"/>
  <c r="R21" i="40"/>
  <c r="AE21" i="40" s="1"/>
  <c r="R25" i="40"/>
  <c r="AE25" i="40" s="1"/>
  <c r="R28" i="40"/>
  <c r="AE28" i="40" s="1"/>
  <c r="R11" i="40"/>
  <c r="AE11" i="40" s="1"/>
  <c r="R15" i="40"/>
  <c r="AE15" i="40" s="1"/>
  <c r="R19" i="40"/>
  <c r="AE19" i="40" s="1"/>
  <c r="R23" i="40"/>
  <c r="AE23" i="40" s="1"/>
  <c r="R27" i="40"/>
  <c r="AE27" i="40" s="1"/>
  <c r="P24" i="40"/>
  <c r="AC24" i="40" s="1"/>
  <c r="P22" i="40"/>
  <c r="AC22" i="40" s="1"/>
  <c r="P20" i="40"/>
  <c r="AC20" i="40" s="1"/>
  <c r="P18" i="40"/>
  <c r="AC18" i="40" s="1"/>
  <c r="P16" i="40"/>
  <c r="AC16" i="40" s="1"/>
  <c r="P12" i="40"/>
  <c r="AC12" i="40" s="1"/>
  <c r="P29" i="40"/>
  <c r="AC29" i="40" s="1"/>
  <c r="P26" i="40"/>
  <c r="AC26" i="40" s="1"/>
  <c r="P14" i="40"/>
  <c r="AC14" i="40" s="1"/>
  <c r="P10" i="40"/>
  <c r="AC10" i="40" s="1"/>
  <c r="P8" i="40"/>
  <c r="AC8" i="40" s="1"/>
  <c r="P6" i="40"/>
  <c r="AC6" i="40" s="1"/>
  <c r="P11" i="40"/>
  <c r="AC11" i="40" s="1"/>
  <c r="P15" i="40"/>
  <c r="AC15" i="40" s="1"/>
  <c r="P19" i="40"/>
  <c r="AC19" i="40" s="1"/>
  <c r="P23" i="40"/>
  <c r="AC23" i="40" s="1"/>
  <c r="P27" i="40"/>
  <c r="AC27" i="40" s="1"/>
  <c r="P7" i="40"/>
  <c r="AC7" i="40" s="1"/>
  <c r="P9" i="40"/>
  <c r="AC9" i="40" s="1"/>
  <c r="P13" i="40"/>
  <c r="AC13" i="40" s="1"/>
  <c r="P17" i="40"/>
  <c r="AC17" i="40" s="1"/>
  <c r="P21" i="40"/>
  <c r="AC21" i="40" s="1"/>
  <c r="P25" i="40"/>
  <c r="AC25" i="40" s="1"/>
  <c r="P28" i="40"/>
  <c r="AC28" i="40" s="1"/>
  <c r="S25" i="40"/>
  <c r="AF25" i="40" s="1"/>
  <c r="S23" i="40"/>
  <c r="AF23" i="40" s="1"/>
  <c r="S21" i="40"/>
  <c r="AF21" i="40" s="1"/>
  <c r="S19" i="40"/>
  <c r="AF19" i="40" s="1"/>
  <c r="S17" i="40"/>
  <c r="AF17" i="40" s="1"/>
  <c r="S28" i="40"/>
  <c r="AF28" i="40" s="1"/>
  <c r="S27" i="40"/>
  <c r="AF27" i="40" s="1"/>
  <c r="S7" i="40"/>
  <c r="AF7" i="40" s="1"/>
  <c r="S10" i="40"/>
  <c r="AF10" i="40" s="1"/>
  <c r="S14" i="40"/>
  <c r="AF14" i="40" s="1"/>
  <c r="S11" i="40"/>
  <c r="AF11" i="40" s="1"/>
  <c r="S29" i="40"/>
  <c r="AF29" i="40" s="1"/>
  <c r="S20" i="40"/>
  <c r="AF20" i="40" s="1"/>
  <c r="S24" i="40"/>
  <c r="AF24" i="40" s="1"/>
  <c r="S8" i="40"/>
  <c r="AF8" i="40" s="1"/>
  <c r="S12" i="40"/>
  <c r="AF12" i="40" s="1"/>
  <c r="S6" i="40"/>
  <c r="AF6" i="40" s="1"/>
  <c r="S15" i="40"/>
  <c r="AF15" i="40" s="1"/>
  <c r="S9" i="40"/>
  <c r="AF9" i="40" s="1"/>
  <c r="S13" i="40"/>
  <c r="AF13" i="40" s="1"/>
  <c r="S16" i="40"/>
  <c r="AF16" i="40" s="1"/>
  <c r="S18" i="40"/>
  <c r="AF18" i="40" s="1"/>
  <c r="S22" i="40"/>
  <c r="AF22" i="40" s="1"/>
  <c r="S26" i="40"/>
  <c r="AF26" i="40" s="1"/>
  <c r="M10" i="40"/>
  <c r="Z10" i="40" s="1"/>
  <c r="M14" i="40"/>
  <c r="Z14" i="40" s="1"/>
  <c r="M19" i="40"/>
  <c r="Z19" i="40" s="1"/>
  <c r="M23" i="40"/>
  <c r="Z23" i="40" s="1"/>
  <c r="M27" i="40"/>
  <c r="Z27" i="40" s="1"/>
  <c r="M11" i="40"/>
  <c r="Z11" i="40" s="1"/>
  <c r="M7" i="40"/>
  <c r="Z7" i="40" s="1"/>
  <c r="M9" i="40"/>
  <c r="Z9" i="40" s="1"/>
  <c r="M15" i="40"/>
  <c r="Z15" i="40" s="1"/>
  <c r="M6" i="40"/>
  <c r="Z6" i="40" s="1"/>
  <c r="M8" i="40"/>
  <c r="Z8" i="40" s="1"/>
  <c r="M12" i="40"/>
  <c r="Z12" i="40" s="1"/>
  <c r="M17" i="40"/>
  <c r="Z17" i="40" s="1"/>
  <c r="M21" i="40"/>
  <c r="Z21" i="40" s="1"/>
  <c r="M25" i="40"/>
  <c r="Z25" i="40" s="1"/>
  <c r="M13" i="40"/>
  <c r="Z13" i="40" s="1"/>
  <c r="M16" i="40"/>
  <c r="Z16" i="40" s="1"/>
  <c r="M18" i="40"/>
  <c r="Z18" i="40" s="1"/>
  <c r="M20" i="40"/>
  <c r="Z20" i="40" s="1"/>
  <c r="M22" i="40"/>
  <c r="Z22" i="40" s="1"/>
  <c r="M24" i="40"/>
  <c r="Z24" i="40" s="1"/>
  <c r="M26" i="40"/>
  <c r="Z26" i="40" s="1"/>
  <c r="M28" i="40"/>
  <c r="Z28" i="40" s="1"/>
  <c r="M29" i="40"/>
  <c r="Z29" i="40" s="1"/>
  <c r="N29" i="40"/>
  <c r="AA29" i="40" s="1"/>
  <c r="N8" i="40"/>
  <c r="AA8" i="40" s="1"/>
  <c r="N26" i="40"/>
  <c r="AA26" i="40" s="1"/>
  <c r="N24" i="40"/>
  <c r="AA24" i="40" s="1"/>
  <c r="N22" i="40"/>
  <c r="AA22" i="40" s="1"/>
  <c r="N20" i="40"/>
  <c r="AA20" i="40" s="1"/>
  <c r="N18" i="40"/>
  <c r="AA18" i="40" s="1"/>
  <c r="N16" i="40"/>
  <c r="AA16" i="40" s="1"/>
  <c r="N14" i="40"/>
  <c r="AA14" i="40" s="1"/>
  <c r="N12" i="40"/>
  <c r="AA12" i="40" s="1"/>
  <c r="N10" i="40"/>
  <c r="AA10" i="40" s="1"/>
  <c r="N6" i="40"/>
  <c r="AA6" i="40" s="1"/>
  <c r="N7" i="40"/>
  <c r="AA7" i="40" s="1"/>
  <c r="N9" i="40"/>
  <c r="AA9" i="40" s="1"/>
  <c r="N13" i="40"/>
  <c r="AA13" i="40" s="1"/>
  <c r="N17" i="40"/>
  <c r="AA17" i="40" s="1"/>
  <c r="N21" i="40"/>
  <c r="AA21" i="40" s="1"/>
  <c r="N25" i="40"/>
  <c r="AA25" i="40" s="1"/>
  <c r="N28" i="40"/>
  <c r="AA28" i="40" s="1"/>
  <c r="N11" i="40"/>
  <c r="AA11" i="40" s="1"/>
  <c r="N15" i="40"/>
  <c r="AA15" i="40" s="1"/>
  <c r="N19" i="40"/>
  <c r="AA19" i="40" s="1"/>
  <c r="N23" i="40"/>
  <c r="AA23" i="40" s="1"/>
  <c r="N27" i="40"/>
  <c r="AA27" i="40" s="1"/>
  <c r="L26" i="40"/>
  <c r="Y26" i="40" s="1"/>
  <c r="L24" i="40"/>
  <c r="Y24" i="40" s="1"/>
  <c r="L22" i="40"/>
  <c r="Y22" i="40" s="1"/>
  <c r="L20" i="40"/>
  <c r="Y20" i="40" s="1"/>
  <c r="L18" i="40"/>
  <c r="Y18" i="40" s="1"/>
  <c r="L16" i="40"/>
  <c r="Y16" i="40" s="1"/>
  <c r="L12" i="40"/>
  <c r="Y12" i="40" s="1"/>
  <c r="L10" i="40"/>
  <c r="Y10" i="40" s="1"/>
  <c r="L29" i="40"/>
  <c r="Y29" i="40" s="1"/>
  <c r="L14" i="40"/>
  <c r="Y14" i="40" s="1"/>
  <c r="L8" i="40"/>
  <c r="Y8" i="40" s="1"/>
  <c r="L6" i="40"/>
  <c r="Y6" i="40" s="1"/>
  <c r="L11" i="40"/>
  <c r="Y11" i="40" s="1"/>
  <c r="L15" i="40"/>
  <c r="Y15" i="40" s="1"/>
  <c r="L19" i="40"/>
  <c r="Y19" i="40" s="1"/>
  <c r="L23" i="40"/>
  <c r="Y23" i="40" s="1"/>
  <c r="L27" i="40"/>
  <c r="Y27" i="40" s="1"/>
  <c r="L7" i="40"/>
  <c r="Y7" i="40" s="1"/>
  <c r="L9" i="40"/>
  <c r="Y9" i="40" s="1"/>
  <c r="L13" i="40"/>
  <c r="Y13" i="40" s="1"/>
  <c r="L17" i="40"/>
  <c r="Y17" i="40" s="1"/>
  <c r="L21" i="40"/>
  <c r="Y21" i="40" s="1"/>
  <c r="L25" i="40"/>
  <c r="Y25" i="40" s="1"/>
  <c r="L28" i="40"/>
  <c r="Y28" i="40" s="1"/>
  <c r="K25" i="40"/>
  <c r="X25" i="40" s="1"/>
  <c r="K23" i="40"/>
  <c r="X23" i="40" s="1"/>
  <c r="K21" i="40"/>
  <c r="X21" i="40" s="1"/>
  <c r="K19" i="40"/>
  <c r="X19" i="40" s="1"/>
  <c r="K17" i="40"/>
  <c r="X17" i="40" s="1"/>
  <c r="K28" i="40"/>
  <c r="X28" i="40" s="1"/>
  <c r="K27" i="40"/>
  <c r="X27" i="40" s="1"/>
  <c r="K7" i="40"/>
  <c r="X7" i="40" s="1"/>
  <c r="K9" i="40"/>
  <c r="X9" i="40" s="1"/>
  <c r="K11" i="40"/>
  <c r="X11" i="40" s="1"/>
  <c r="K15" i="40"/>
  <c r="X15" i="40" s="1"/>
  <c r="K6" i="40"/>
  <c r="X6" i="40" s="1"/>
  <c r="K8" i="40"/>
  <c r="X8" i="40" s="1"/>
  <c r="K12" i="40"/>
  <c r="X12" i="40" s="1"/>
  <c r="K16" i="40"/>
  <c r="X16" i="40" s="1"/>
  <c r="K18" i="40"/>
  <c r="X18" i="40" s="1"/>
  <c r="K20" i="40"/>
  <c r="X20" i="40" s="1"/>
  <c r="K22" i="40"/>
  <c r="X22" i="40" s="1"/>
  <c r="K24" i="40"/>
  <c r="X24" i="40" s="1"/>
  <c r="K26" i="40"/>
  <c r="X26" i="40" s="1"/>
  <c r="K29" i="40"/>
  <c r="X29" i="40" s="1"/>
  <c r="K13" i="40"/>
  <c r="X13" i="40" s="1"/>
  <c r="K10" i="40"/>
  <c r="X10" i="40" s="1"/>
  <c r="K14" i="40"/>
  <c r="X14" i="40" s="1"/>
  <c r="O25" i="40"/>
  <c r="AB25" i="40" s="1"/>
  <c r="O23" i="40"/>
  <c r="AB23" i="40" s="1"/>
  <c r="O21" i="40"/>
  <c r="AB21" i="40" s="1"/>
  <c r="O19" i="40"/>
  <c r="AB19" i="40" s="1"/>
  <c r="O17" i="40"/>
  <c r="AB17" i="40" s="1"/>
  <c r="O28" i="40"/>
  <c r="AB28" i="40" s="1"/>
  <c r="O27" i="40"/>
  <c r="AB27" i="40" s="1"/>
  <c r="O7" i="40"/>
  <c r="AB7" i="40" s="1"/>
  <c r="O9" i="40"/>
  <c r="AB9" i="40" s="1"/>
  <c r="O13" i="40"/>
  <c r="AB13" i="40" s="1"/>
  <c r="O6" i="40"/>
  <c r="AB6" i="40" s="1"/>
  <c r="O8" i="40"/>
  <c r="AB8" i="40" s="1"/>
  <c r="O12" i="40"/>
  <c r="AB12" i="40" s="1"/>
  <c r="O15" i="40"/>
  <c r="AB15" i="40" s="1"/>
  <c r="O16" i="40"/>
  <c r="AB16" i="40" s="1"/>
  <c r="O18" i="40"/>
  <c r="AB18" i="40" s="1"/>
  <c r="O20" i="40"/>
  <c r="AB20" i="40" s="1"/>
  <c r="O22" i="40"/>
  <c r="AB22" i="40" s="1"/>
  <c r="O24" i="40"/>
  <c r="AB24" i="40" s="1"/>
  <c r="O26" i="40"/>
  <c r="AB26" i="40" s="1"/>
  <c r="O29" i="40"/>
  <c r="AB29" i="40" s="1"/>
  <c r="O11" i="40"/>
  <c r="AB11" i="40" s="1"/>
  <c r="O10" i="40"/>
  <c r="AB10" i="40" s="1"/>
  <c r="O14" i="40"/>
  <c r="AB14" i="40" s="1"/>
  <c r="Q7" i="40"/>
  <c r="AD7" i="40" s="1"/>
  <c r="Q13" i="40"/>
  <c r="AD13" i="40" s="1"/>
  <c r="Q9" i="40"/>
  <c r="AD9" i="40" s="1"/>
  <c r="Q15" i="40"/>
  <c r="AD15" i="40" s="1"/>
  <c r="Q10" i="40"/>
  <c r="AD10" i="40" s="1"/>
  <c r="Q14" i="40"/>
  <c r="AD14" i="40" s="1"/>
  <c r="Q17" i="40"/>
  <c r="AD17" i="40" s="1"/>
  <c r="Q21" i="40"/>
  <c r="AD21" i="40" s="1"/>
  <c r="Q25" i="40"/>
  <c r="AD25" i="40" s="1"/>
  <c r="Q28" i="40"/>
  <c r="AD28" i="40" s="1"/>
  <c r="Q11" i="40"/>
  <c r="AD11" i="40" s="1"/>
  <c r="Q6" i="40"/>
  <c r="AD6" i="40" s="1"/>
  <c r="Q8" i="40"/>
  <c r="AD8" i="40" s="1"/>
  <c r="Q12" i="40"/>
  <c r="AD12" i="40" s="1"/>
  <c r="Q19" i="40"/>
  <c r="AD19" i="40" s="1"/>
  <c r="Q23" i="40"/>
  <c r="AD23" i="40" s="1"/>
  <c r="Q27" i="40"/>
  <c r="AD27" i="40" s="1"/>
  <c r="Q16" i="40"/>
  <c r="AD16" i="40" s="1"/>
  <c r="Q18" i="40"/>
  <c r="AD18" i="40" s="1"/>
  <c r="Q20" i="40"/>
  <c r="AD20" i="40" s="1"/>
  <c r="Q22" i="40"/>
  <c r="AD22" i="40" s="1"/>
  <c r="Q24" i="40"/>
  <c r="AD24" i="40" s="1"/>
  <c r="Q26" i="40"/>
  <c r="AD26" i="40" s="1"/>
  <c r="Q29" i="40"/>
  <c r="AD29" i="40" s="1"/>
  <c r="S6" i="38"/>
  <c r="AF6" i="38" s="1"/>
  <c r="S10" i="38"/>
  <c r="AF10" i="38" s="1"/>
  <c r="S14" i="38"/>
  <c r="AF14" i="38" s="1"/>
  <c r="S18" i="38"/>
  <c r="AF18" i="38" s="1"/>
  <c r="S28" i="38"/>
  <c r="AF28" i="38" s="1"/>
  <c r="S23" i="38"/>
  <c r="AF23" i="38" s="1"/>
  <c r="S27" i="38"/>
  <c r="AF27" i="38" s="1"/>
  <c r="S8" i="38"/>
  <c r="AF8" i="38" s="1"/>
  <c r="S12" i="38"/>
  <c r="AF12" i="38" s="1"/>
  <c r="S16" i="38"/>
  <c r="AF16" i="38" s="1"/>
  <c r="S20" i="38"/>
  <c r="AF20" i="38" s="1"/>
  <c r="S7" i="38"/>
  <c r="AF7" i="38" s="1"/>
  <c r="S9" i="38"/>
  <c r="AF9" i="38" s="1"/>
  <c r="S11" i="38"/>
  <c r="AF11" i="38" s="1"/>
  <c r="S13" i="38"/>
  <c r="AF13" i="38" s="1"/>
  <c r="S15" i="38"/>
  <c r="AF15" i="38" s="1"/>
  <c r="S17" i="38"/>
  <c r="AF17" i="38" s="1"/>
  <c r="S19" i="38"/>
  <c r="AF19" i="38" s="1"/>
  <c r="S21" i="38"/>
  <c r="AF21" i="38" s="1"/>
  <c r="S22" i="38"/>
  <c r="AF22" i="38" s="1"/>
  <c r="S25" i="38"/>
  <c r="AF25" i="38" s="1"/>
  <c r="S29" i="38"/>
  <c r="AF29" i="38" s="1"/>
  <c r="S24" i="38"/>
  <c r="AF24" i="38" s="1"/>
  <c r="S26" i="38"/>
  <c r="AF26" i="38" s="1"/>
  <c r="P7" i="38"/>
  <c r="AC7" i="38" s="1"/>
  <c r="P9" i="38"/>
  <c r="AC9" i="38" s="1"/>
  <c r="P15" i="38"/>
  <c r="AC15" i="38" s="1"/>
  <c r="P17" i="38"/>
  <c r="AC17" i="38" s="1"/>
  <c r="P6" i="38"/>
  <c r="AC6" i="38" s="1"/>
  <c r="P12" i="38"/>
  <c r="AC12" i="38" s="1"/>
  <c r="P14" i="38"/>
  <c r="AC14" i="38" s="1"/>
  <c r="P20" i="38"/>
  <c r="AC20" i="38" s="1"/>
  <c r="P22" i="38"/>
  <c r="AC22" i="38" s="1"/>
  <c r="P25" i="38"/>
  <c r="AC25" i="38" s="1"/>
  <c r="P27" i="38"/>
  <c r="AC27" i="38" s="1"/>
  <c r="P26" i="38"/>
  <c r="AC26" i="38" s="1"/>
  <c r="Q7" i="38"/>
  <c r="AD7" i="38" s="1"/>
  <c r="Q13" i="38"/>
  <c r="AD13" i="38" s="1"/>
  <c r="Q15" i="38"/>
  <c r="AD15" i="38" s="1"/>
  <c r="Q21" i="38"/>
  <c r="AD21" i="38" s="1"/>
  <c r="Q22" i="38"/>
  <c r="AD22" i="38" s="1"/>
  <c r="Q10" i="38"/>
  <c r="AD10" i="38" s="1"/>
  <c r="Q12" i="38"/>
  <c r="AD12" i="38" s="1"/>
  <c r="Q18" i="38"/>
  <c r="AD18" i="38" s="1"/>
  <c r="Q20" i="38"/>
  <c r="AD20" i="38" s="1"/>
  <c r="Q28" i="38"/>
  <c r="AD28" i="38" s="1"/>
  <c r="Q23" i="38"/>
  <c r="AD23" i="38" s="1"/>
  <c r="Q25" i="38"/>
  <c r="AD25" i="38" s="1"/>
  <c r="R36" i="38"/>
  <c r="O36" i="38"/>
  <c r="L36" i="38"/>
  <c r="M36" i="38"/>
  <c r="J36" i="38"/>
  <c r="N36" i="38"/>
  <c r="K36" i="38"/>
  <c r="Q20" i="37"/>
  <c r="AD20" i="37" s="1"/>
  <c r="Q22" i="37"/>
  <c r="AD22" i="37" s="1"/>
  <c r="Q7" i="37"/>
  <c r="AD7" i="37" s="1"/>
  <c r="Q9" i="37"/>
  <c r="AD9" i="37" s="1"/>
  <c r="Q11" i="37"/>
  <c r="AD11" i="37" s="1"/>
  <c r="Q13" i="37"/>
  <c r="AD13" i="37" s="1"/>
  <c r="Q15" i="37"/>
  <c r="AD15" i="37" s="1"/>
  <c r="Q17" i="37"/>
  <c r="AD17" i="37" s="1"/>
  <c r="Q19" i="37"/>
  <c r="AD19" i="37" s="1"/>
  <c r="Q21" i="37"/>
  <c r="AD21" i="37" s="1"/>
  <c r="Q6" i="37"/>
  <c r="AD6" i="37" s="1"/>
  <c r="Q8" i="37"/>
  <c r="AD8" i="37" s="1"/>
  <c r="Q10" i="37"/>
  <c r="AD10" i="37" s="1"/>
  <c r="Q12" i="37"/>
  <c r="AD12" i="37" s="1"/>
  <c r="Q14" i="37"/>
  <c r="AD14" i="37" s="1"/>
  <c r="Q16" i="37"/>
  <c r="AD16" i="37" s="1"/>
  <c r="Q18" i="37"/>
  <c r="AD18" i="37" s="1"/>
  <c r="Q24" i="37"/>
  <c r="AD24" i="37" s="1"/>
  <c r="Q26" i="37"/>
  <c r="AD26" i="37" s="1"/>
  <c r="Q28" i="37"/>
  <c r="AD28" i="37" s="1"/>
  <c r="Q23" i="37"/>
  <c r="AD23" i="37" s="1"/>
  <c r="Q25" i="37"/>
  <c r="AD25" i="37" s="1"/>
  <c r="Q27" i="37"/>
  <c r="AD27" i="37" s="1"/>
  <c r="Q29" i="37"/>
  <c r="AD29" i="37" s="1"/>
  <c r="P36" i="37"/>
  <c r="O36" i="37"/>
  <c r="J36" i="37"/>
  <c r="N36" i="37"/>
  <c r="M36" i="37"/>
  <c r="L21" i="37"/>
  <c r="Y21" i="37" s="1"/>
  <c r="L19" i="37"/>
  <c r="Y19" i="37" s="1"/>
  <c r="L17" i="37"/>
  <c r="Y17" i="37" s="1"/>
  <c r="L7" i="37"/>
  <c r="Y7" i="37" s="1"/>
  <c r="L9" i="37"/>
  <c r="Y9" i="37" s="1"/>
  <c r="L11" i="37"/>
  <c r="Y11" i="37" s="1"/>
  <c r="L13" i="37"/>
  <c r="Y13" i="37" s="1"/>
  <c r="L15" i="37"/>
  <c r="Y15" i="37" s="1"/>
  <c r="L6" i="37"/>
  <c r="Y6" i="37" s="1"/>
  <c r="L8" i="37"/>
  <c r="Y8" i="37" s="1"/>
  <c r="L10" i="37"/>
  <c r="Y10" i="37" s="1"/>
  <c r="L12" i="37"/>
  <c r="Y12" i="37" s="1"/>
  <c r="L14" i="37"/>
  <c r="Y14" i="37" s="1"/>
  <c r="L16" i="37"/>
  <c r="Y16" i="37" s="1"/>
  <c r="L18" i="37"/>
  <c r="Y18" i="37" s="1"/>
  <c r="L20" i="37"/>
  <c r="Y20" i="37" s="1"/>
  <c r="L23" i="37"/>
  <c r="Y23" i="37" s="1"/>
  <c r="L25" i="37"/>
  <c r="Y25" i="37" s="1"/>
  <c r="L27" i="37"/>
  <c r="Y27" i="37" s="1"/>
  <c r="L29" i="37"/>
  <c r="Y29" i="37" s="1"/>
  <c r="L22" i="37"/>
  <c r="Y22" i="37" s="1"/>
  <c r="L24" i="37"/>
  <c r="Y24" i="37" s="1"/>
  <c r="L26" i="37"/>
  <c r="Y26" i="37" s="1"/>
  <c r="L28" i="37"/>
  <c r="Y28" i="37" s="1"/>
  <c r="K8" i="37"/>
  <c r="X8" i="37" s="1"/>
  <c r="K16" i="37"/>
  <c r="X16" i="37" s="1"/>
  <c r="K28" i="37"/>
  <c r="X28" i="37" s="1"/>
  <c r="K29" i="37"/>
  <c r="X29" i="37" s="1"/>
  <c r="K9" i="37"/>
  <c r="X9" i="37" s="1"/>
  <c r="K17" i="37"/>
  <c r="X17" i="37" s="1"/>
  <c r="S7" i="37"/>
  <c r="AF7" i="37" s="1"/>
  <c r="S11" i="37"/>
  <c r="AF11" i="37" s="1"/>
  <c r="S15" i="37"/>
  <c r="AF15" i="37" s="1"/>
  <c r="S19" i="37"/>
  <c r="AF19" i="37" s="1"/>
  <c r="S6" i="37"/>
  <c r="AF6" i="37" s="1"/>
  <c r="S8" i="37"/>
  <c r="AF8" i="37" s="1"/>
  <c r="S10" i="37"/>
  <c r="AF10" i="37" s="1"/>
  <c r="S12" i="37"/>
  <c r="AF12" i="37" s="1"/>
  <c r="S14" i="37"/>
  <c r="AF14" i="37" s="1"/>
  <c r="S16" i="37"/>
  <c r="AF16" i="37" s="1"/>
  <c r="S18" i="37"/>
  <c r="AF18" i="37" s="1"/>
  <c r="S25" i="37"/>
  <c r="AF25" i="37" s="1"/>
  <c r="S29" i="37"/>
  <c r="AF29" i="37" s="1"/>
  <c r="S24" i="37"/>
  <c r="AF24" i="37" s="1"/>
  <c r="S26" i="37"/>
  <c r="AF26" i="37" s="1"/>
  <c r="S28" i="37"/>
  <c r="AF28" i="37" s="1"/>
  <c r="S9" i="37"/>
  <c r="AF9" i="37" s="1"/>
  <c r="S13" i="37"/>
  <c r="AF13" i="37" s="1"/>
  <c r="S17" i="37"/>
  <c r="AF17" i="37" s="1"/>
  <c r="S21" i="37"/>
  <c r="AF21" i="37" s="1"/>
  <c r="S20" i="37"/>
  <c r="AF20" i="37" s="1"/>
  <c r="S22" i="37"/>
  <c r="AF22" i="37" s="1"/>
  <c r="S23" i="37"/>
  <c r="AF23" i="37" s="1"/>
  <c r="S27" i="37"/>
  <c r="AF27" i="37" s="1"/>
  <c r="R36" i="37"/>
  <c r="Q7" i="36"/>
  <c r="AD7" i="36" s="1"/>
  <c r="Q9" i="36"/>
  <c r="AD9" i="36" s="1"/>
  <c r="Q11" i="36"/>
  <c r="AD11" i="36" s="1"/>
  <c r="Q13" i="36"/>
  <c r="AD13" i="36" s="1"/>
  <c r="Q15" i="36"/>
  <c r="AD15" i="36" s="1"/>
  <c r="Q17" i="36"/>
  <c r="AD17" i="36" s="1"/>
  <c r="Q19" i="36"/>
  <c r="AD19" i="36" s="1"/>
  <c r="Q21" i="36"/>
  <c r="AD21" i="36" s="1"/>
  <c r="Q6" i="36"/>
  <c r="AD6" i="36" s="1"/>
  <c r="Q8" i="36"/>
  <c r="AD8" i="36" s="1"/>
  <c r="Q10" i="36"/>
  <c r="AD10" i="36" s="1"/>
  <c r="Q12" i="36"/>
  <c r="AD12" i="36" s="1"/>
  <c r="Q14" i="36"/>
  <c r="AD14" i="36" s="1"/>
  <c r="Q16" i="36"/>
  <c r="AD16" i="36" s="1"/>
  <c r="Q18" i="36"/>
  <c r="AD18" i="36" s="1"/>
  <c r="Q20" i="36"/>
  <c r="AD20" i="36" s="1"/>
  <c r="Q22" i="36"/>
  <c r="AD22" i="36" s="1"/>
  <c r="Q24" i="36"/>
  <c r="AD24" i="36" s="1"/>
  <c r="Q26" i="36"/>
  <c r="AD26" i="36" s="1"/>
  <c r="Q28" i="36"/>
  <c r="AD28" i="36" s="1"/>
  <c r="Q23" i="36"/>
  <c r="AD23" i="36" s="1"/>
  <c r="Q25" i="36"/>
  <c r="AD25" i="36" s="1"/>
  <c r="Q27" i="36"/>
  <c r="AD27" i="36" s="1"/>
  <c r="Q29" i="36"/>
  <c r="AD29" i="36" s="1"/>
  <c r="P36" i="36"/>
  <c r="O36" i="36"/>
  <c r="J36" i="36"/>
  <c r="N36" i="36"/>
  <c r="M36" i="36"/>
  <c r="L13" i="36"/>
  <c r="Y13" i="36" s="1"/>
  <c r="K6" i="36"/>
  <c r="X6" i="36" s="1"/>
  <c r="K14" i="36"/>
  <c r="X14" i="36" s="1"/>
  <c r="K22" i="36"/>
  <c r="X22" i="36" s="1"/>
  <c r="K29" i="36"/>
  <c r="X29" i="36" s="1"/>
  <c r="K9" i="36"/>
  <c r="X9" i="36" s="1"/>
  <c r="K17" i="36"/>
  <c r="X17" i="36" s="1"/>
  <c r="S18" i="36"/>
  <c r="AF18" i="36" s="1"/>
  <c r="S29" i="36"/>
  <c r="AF29" i="36" s="1"/>
  <c r="S8" i="36"/>
  <c r="AF8" i="36" s="1"/>
  <c r="S7" i="36"/>
  <c r="AF7" i="36" s="1"/>
  <c r="S15" i="36"/>
  <c r="AF15" i="36" s="1"/>
  <c r="S27" i="36"/>
  <c r="AF27" i="36" s="1"/>
  <c r="R36" i="36"/>
  <c r="S6" i="35"/>
  <c r="AF6" i="35" s="1"/>
  <c r="S9" i="35"/>
  <c r="AF9" i="35" s="1"/>
  <c r="S11" i="35"/>
  <c r="AF11" i="35" s="1"/>
  <c r="S13" i="35"/>
  <c r="AF13" i="35" s="1"/>
  <c r="S15" i="35"/>
  <c r="AF15" i="35" s="1"/>
  <c r="S17" i="35"/>
  <c r="AF17" i="35" s="1"/>
  <c r="S19" i="35"/>
  <c r="AF19" i="35" s="1"/>
  <c r="S21" i="35"/>
  <c r="AF21" i="35" s="1"/>
  <c r="S25" i="35"/>
  <c r="AF25" i="35" s="1"/>
  <c r="S29" i="35"/>
  <c r="AF29" i="35" s="1"/>
  <c r="S22" i="35"/>
  <c r="AF22" i="35" s="1"/>
  <c r="S7" i="35"/>
  <c r="AF7" i="35" s="1"/>
  <c r="S8" i="35"/>
  <c r="AF8" i="35" s="1"/>
  <c r="S10" i="35"/>
  <c r="AF10" i="35" s="1"/>
  <c r="S12" i="35"/>
  <c r="AF12" i="35" s="1"/>
  <c r="S14" i="35"/>
  <c r="AF14" i="35" s="1"/>
  <c r="S16" i="35"/>
  <c r="AF16" i="35" s="1"/>
  <c r="S18" i="35"/>
  <c r="AF18" i="35" s="1"/>
  <c r="S20" i="35"/>
  <c r="AF20" i="35" s="1"/>
  <c r="S23" i="35"/>
  <c r="AF23" i="35" s="1"/>
  <c r="S27" i="35"/>
  <c r="AF27" i="35" s="1"/>
  <c r="S24" i="35"/>
  <c r="AF24" i="35" s="1"/>
  <c r="S26" i="35"/>
  <c r="AF26" i="35" s="1"/>
  <c r="S28" i="35"/>
  <c r="AF28" i="35" s="1"/>
  <c r="R36" i="35"/>
  <c r="Q36" i="35"/>
  <c r="P36" i="35"/>
  <c r="O36" i="35"/>
  <c r="J36" i="35"/>
  <c r="N36" i="35"/>
  <c r="M36" i="35"/>
  <c r="L36" i="35"/>
  <c r="K36" i="35"/>
  <c r="Q9" i="34"/>
  <c r="AD9" i="34" s="1"/>
  <c r="Q13" i="34"/>
  <c r="AD13" i="34" s="1"/>
  <c r="Q17" i="34"/>
  <c r="AD17" i="34" s="1"/>
  <c r="Q21" i="34"/>
  <c r="AD21" i="34" s="1"/>
  <c r="Q26" i="34"/>
  <c r="AD26" i="34" s="1"/>
  <c r="Q25" i="34"/>
  <c r="AD25" i="34" s="1"/>
  <c r="Q27" i="34"/>
  <c r="AD27" i="34" s="1"/>
  <c r="Q29" i="34"/>
  <c r="AD29" i="34" s="1"/>
  <c r="Q6" i="34"/>
  <c r="AD6" i="34" s="1"/>
  <c r="Q23" i="34"/>
  <c r="AD23" i="34" s="1"/>
  <c r="Q7" i="34"/>
  <c r="AD7" i="34" s="1"/>
  <c r="Q11" i="34"/>
  <c r="AD11" i="34" s="1"/>
  <c r="Q15" i="34"/>
  <c r="AD15" i="34" s="1"/>
  <c r="Q19" i="34"/>
  <c r="AD19" i="34" s="1"/>
  <c r="Q8" i="34"/>
  <c r="AD8" i="34" s="1"/>
  <c r="Q10" i="34"/>
  <c r="AD10" i="34" s="1"/>
  <c r="Q12" i="34"/>
  <c r="AD12" i="34" s="1"/>
  <c r="Q14" i="34"/>
  <c r="AD14" i="34" s="1"/>
  <c r="Q16" i="34"/>
  <c r="AD16" i="34" s="1"/>
  <c r="Q18" i="34"/>
  <c r="AD18" i="34" s="1"/>
  <c r="Q20" i="34"/>
  <c r="AD20" i="34" s="1"/>
  <c r="Q22" i="34"/>
  <c r="AD22" i="34" s="1"/>
  <c r="Q24" i="34"/>
  <c r="AD24" i="34" s="1"/>
  <c r="Q28" i="34"/>
  <c r="AD28" i="34" s="1"/>
  <c r="R36" i="34"/>
  <c r="O36" i="34"/>
  <c r="L36" i="34"/>
  <c r="M36" i="34"/>
  <c r="J36" i="34"/>
  <c r="N36" i="34"/>
  <c r="K36" i="34"/>
  <c r="S36" i="34"/>
  <c r="P36" i="34"/>
  <c r="O6" i="33"/>
  <c r="AB6" i="33" s="1"/>
  <c r="O10" i="33"/>
  <c r="AB10" i="33" s="1"/>
  <c r="O14" i="33"/>
  <c r="AB14" i="33" s="1"/>
  <c r="O18" i="33"/>
  <c r="AB18" i="33" s="1"/>
  <c r="O7" i="33"/>
  <c r="AB7" i="33" s="1"/>
  <c r="O9" i="33"/>
  <c r="AB9" i="33" s="1"/>
  <c r="O11" i="33"/>
  <c r="AB11" i="33" s="1"/>
  <c r="O13" i="33"/>
  <c r="AB13" i="33" s="1"/>
  <c r="O15" i="33"/>
  <c r="AB15" i="33" s="1"/>
  <c r="O17" i="33"/>
  <c r="AB17" i="33" s="1"/>
  <c r="O19" i="33"/>
  <c r="AB19" i="33" s="1"/>
  <c r="O21" i="33"/>
  <c r="AB21" i="33" s="1"/>
  <c r="O26" i="33"/>
  <c r="AB26" i="33" s="1"/>
  <c r="O23" i="33"/>
  <c r="AB23" i="33" s="1"/>
  <c r="O25" i="33"/>
  <c r="AB25" i="33" s="1"/>
  <c r="O27" i="33"/>
  <c r="AB27" i="33" s="1"/>
  <c r="O29" i="33"/>
  <c r="AB29" i="33" s="1"/>
  <c r="O8" i="33"/>
  <c r="AB8" i="33" s="1"/>
  <c r="O12" i="33"/>
  <c r="AB12" i="33" s="1"/>
  <c r="O16" i="33"/>
  <c r="AB16" i="33" s="1"/>
  <c r="O20" i="33"/>
  <c r="AB20" i="33" s="1"/>
  <c r="O22" i="33"/>
  <c r="AB22" i="33" s="1"/>
  <c r="O24" i="33"/>
  <c r="AB24" i="33" s="1"/>
  <c r="O28" i="33"/>
  <c r="AB28" i="33" s="1"/>
  <c r="P28" i="33"/>
  <c r="AC28" i="33" s="1"/>
  <c r="P26" i="33"/>
  <c r="AC26" i="33" s="1"/>
  <c r="P24" i="33"/>
  <c r="AC24" i="33" s="1"/>
  <c r="P20" i="33"/>
  <c r="AC20" i="33" s="1"/>
  <c r="P18" i="33"/>
  <c r="AC18" i="33" s="1"/>
  <c r="P16" i="33"/>
  <c r="AC16" i="33" s="1"/>
  <c r="P14" i="33"/>
  <c r="AC14" i="33" s="1"/>
  <c r="P12" i="33"/>
  <c r="AC12" i="33" s="1"/>
  <c r="P10" i="33"/>
  <c r="AC10" i="33" s="1"/>
  <c r="P8" i="33"/>
  <c r="AC8" i="33" s="1"/>
  <c r="P6" i="33"/>
  <c r="AC6" i="33" s="1"/>
  <c r="P9" i="33"/>
  <c r="AC9" i="33" s="1"/>
  <c r="P13" i="33"/>
  <c r="AC13" i="33" s="1"/>
  <c r="P17" i="33"/>
  <c r="AC17" i="33" s="1"/>
  <c r="P21" i="33"/>
  <c r="AC21" i="33" s="1"/>
  <c r="P25" i="33"/>
  <c r="AC25" i="33" s="1"/>
  <c r="P29" i="33"/>
  <c r="AC29" i="33" s="1"/>
  <c r="P7" i="33"/>
  <c r="AC7" i="33" s="1"/>
  <c r="P11" i="33"/>
  <c r="AC11" i="33" s="1"/>
  <c r="P15" i="33"/>
  <c r="AC15" i="33" s="1"/>
  <c r="P19" i="33"/>
  <c r="AC19" i="33" s="1"/>
  <c r="P22" i="33"/>
  <c r="AC22" i="33" s="1"/>
  <c r="P23" i="33"/>
  <c r="AC23" i="33" s="1"/>
  <c r="P27" i="33"/>
  <c r="AC27" i="33" s="1"/>
  <c r="Q13" i="33"/>
  <c r="AD13" i="33" s="1"/>
  <c r="R36" i="33"/>
  <c r="L24" i="33"/>
  <c r="Y24" i="33" s="1"/>
  <c r="L14" i="33"/>
  <c r="Y14" i="33" s="1"/>
  <c r="L6" i="33"/>
  <c r="Y6" i="33" s="1"/>
  <c r="L21" i="33"/>
  <c r="Y21" i="33" s="1"/>
  <c r="L7" i="33"/>
  <c r="Y7" i="33" s="1"/>
  <c r="L23" i="33"/>
  <c r="Y23" i="33" s="1"/>
  <c r="M20" i="33"/>
  <c r="Z20" i="33" s="1"/>
  <c r="M14" i="33"/>
  <c r="Z14" i="33" s="1"/>
  <c r="M11" i="33"/>
  <c r="Z11" i="33" s="1"/>
  <c r="M19" i="33"/>
  <c r="Z19" i="33" s="1"/>
  <c r="M23" i="33"/>
  <c r="Z23" i="33" s="1"/>
  <c r="J28" i="33"/>
  <c r="W28" i="33" s="1"/>
  <c r="J20" i="33"/>
  <c r="W20" i="33" s="1"/>
  <c r="J12" i="33"/>
  <c r="W12" i="33" s="1"/>
  <c r="J7" i="33"/>
  <c r="W7" i="33" s="1"/>
  <c r="J23" i="33"/>
  <c r="W23" i="33" s="1"/>
  <c r="J17" i="33"/>
  <c r="W17" i="33" s="1"/>
  <c r="N20" i="33"/>
  <c r="AA20" i="33" s="1"/>
  <c r="N12" i="33"/>
  <c r="AA12" i="33" s="1"/>
  <c r="N7" i="33"/>
  <c r="AA7" i="33" s="1"/>
  <c r="N22" i="33"/>
  <c r="AA22" i="33" s="1"/>
  <c r="N9" i="33"/>
  <c r="AA9" i="33" s="1"/>
  <c r="N25" i="33"/>
  <c r="AA25" i="33" s="1"/>
  <c r="K10" i="33"/>
  <c r="X10" i="33" s="1"/>
  <c r="K9" i="33"/>
  <c r="X9" i="33" s="1"/>
  <c r="K17" i="33"/>
  <c r="X17" i="33" s="1"/>
  <c r="K29" i="33"/>
  <c r="X29" i="33" s="1"/>
  <c r="K8" i="33"/>
  <c r="X8" i="33" s="1"/>
  <c r="K22" i="33"/>
  <c r="X22" i="33" s="1"/>
  <c r="S20" i="33"/>
  <c r="AF20" i="33" s="1"/>
  <c r="M8" i="32"/>
  <c r="Z8" i="32" s="1"/>
  <c r="M22" i="32"/>
  <c r="Z22" i="32" s="1"/>
  <c r="M19" i="32"/>
  <c r="Z19" i="32" s="1"/>
  <c r="M21" i="32"/>
  <c r="Z21" i="32" s="1"/>
  <c r="M23" i="32"/>
  <c r="Z23" i="32" s="1"/>
  <c r="M27" i="32"/>
  <c r="Z27" i="32" s="1"/>
  <c r="M7" i="32"/>
  <c r="Z7" i="32" s="1"/>
  <c r="M6" i="32"/>
  <c r="Z6" i="32" s="1"/>
  <c r="M10" i="32"/>
  <c r="Z10" i="32" s="1"/>
  <c r="M12" i="32"/>
  <c r="Z12" i="32" s="1"/>
  <c r="M14" i="32"/>
  <c r="Z14" i="32" s="1"/>
  <c r="M16" i="32"/>
  <c r="Z16" i="32" s="1"/>
  <c r="M18" i="32"/>
  <c r="Z18" i="32" s="1"/>
  <c r="M20" i="32"/>
  <c r="Z20" i="32" s="1"/>
  <c r="M24" i="32"/>
  <c r="Z24" i="32" s="1"/>
  <c r="M9" i="32"/>
  <c r="Z9" i="32" s="1"/>
  <c r="M11" i="32"/>
  <c r="Z11" i="32" s="1"/>
  <c r="M13" i="32"/>
  <c r="Z13" i="32" s="1"/>
  <c r="M15" i="32"/>
  <c r="Z15" i="32" s="1"/>
  <c r="M17" i="32"/>
  <c r="Z17" i="32" s="1"/>
  <c r="M25" i="32"/>
  <c r="Z25" i="32" s="1"/>
  <c r="M29" i="32"/>
  <c r="Z29" i="32" s="1"/>
  <c r="M26" i="32"/>
  <c r="Z26" i="32" s="1"/>
  <c r="M28" i="32"/>
  <c r="Z28" i="32" s="1"/>
  <c r="K36" i="32"/>
  <c r="S36" i="32"/>
  <c r="P36" i="32"/>
  <c r="L36" i="32"/>
  <c r="J36" i="32"/>
  <c r="O36" i="32"/>
  <c r="N36" i="32"/>
  <c r="R36" i="32"/>
  <c r="Q36" i="32"/>
  <c r="Q18" i="21"/>
  <c r="AD18" i="21" s="1"/>
  <c r="Q13" i="21"/>
  <c r="AD13" i="21" s="1"/>
  <c r="Q15" i="21"/>
  <c r="AD15" i="21" s="1"/>
  <c r="Q17" i="21"/>
  <c r="AD17" i="21" s="1"/>
  <c r="Q19" i="21"/>
  <c r="AD19" i="21" s="1"/>
  <c r="Q21" i="21"/>
  <c r="AD21" i="21" s="1"/>
  <c r="Q23" i="21"/>
  <c r="AD23" i="21" s="1"/>
  <c r="Q25" i="21"/>
  <c r="AD25" i="21" s="1"/>
  <c r="Q27" i="21"/>
  <c r="AD27" i="21" s="1"/>
  <c r="Q29" i="21"/>
  <c r="AD29" i="21" s="1"/>
  <c r="Q6" i="21"/>
  <c r="AD6" i="21" s="1"/>
  <c r="Q8" i="21"/>
  <c r="AD8" i="21" s="1"/>
  <c r="Q10" i="21"/>
  <c r="AD10" i="21" s="1"/>
  <c r="Q12" i="21"/>
  <c r="AD12" i="21" s="1"/>
  <c r="Q14" i="21"/>
  <c r="AD14" i="21" s="1"/>
  <c r="Q16" i="21"/>
  <c r="AD16" i="21" s="1"/>
  <c r="Q20" i="21"/>
  <c r="AD20" i="21" s="1"/>
  <c r="Q22" i="21"/>
  <c r="AD22" i="21" s="1"/>
  <c r="Q7" i="21"/>
  <c r="AD7" i="21" s="1"/>
  <c r="Q9" i="21"/>
  <c r="AD9" i="21" s="1"/>
  <c r="Q11" i="21"/>
  <c r="AD11" i="21" s="1"/>
  <c r="Q24" i="21"/>
  <c r="AD24" i="21" s="1"/>
  <c r="Q26" i="21"/>
  <c r="AD26" i="21" s="1"/>
  <c r="Q28" i="21"/>
  <c r="AD28" i="21" s="1"/>
  <c r="R36" i="21"/>
  <c r="O36" i="21"/>
  <c r="L36" i="21"/>
  <c r="M36" i="21"/>
  <c r="J36" i="21"/>
  <c r="N36" i="21"/>
  <c r="K36" i="21"/>
  <c r="S36" i="21"/>
  <c r="P36" i="21"/>
  <c r="O29" i="20"/>
  <c r="AB29" i="20" s="1"/>
  <c r="O27" i="20"/>
  <c r="AB27" i="20" s="1"/>
  <c r="O25" i="20"/>
  <c r="AB25" i="20" s="1"/>
  <c r="O23" i="20"/>
  <c r="AB23" i="20" s="1"/>
  <c r="O21" i="20"/>
  <c r="AB21" i="20" s="1"/>
  <c r="O19" i="20"/>
  <c r="AB19" i="20" s="1"/>
  <c r="O7" i="20"/>
  <c r="AB7" i="20" s="1"/>
  <c r="O9" i="20"/>
  <c r="AB9" i="20" s="1"/>
  <c r="O11" i="20"/>
  <c r="AB11" i="20" s="1"/>
  <c r="O13" i="20"/>
  <c r="AB13" i="20" s="1"/>
  <c r="O15" i="20"/>
  <c r="AB15" i="20" s="1"/>
  <c r="O17" i="20"/>
  <c r="AB17" i="20" s="1"/>
  <c r="O18" i="20"/>
  <c r="AB18" i="20" s="1"/>
  <c r="O20" i="20"/>
  <c r="AB20" i="20" s="1"/>
  <c r="O22" i="20"/>
  <c r="AB22" i="20" s="1"/>
  <c r="O24" i="20"/>
  <c r="AB24" i="20" s="1"/>
  <c r="O26" i="20"/>
  <c r="AB26" i="20" s="1"/>
  <c r="O28" i="20"/>
  <c r="AB28" i="20" s="1"/>
  <c r="O6" i="20"/>
  <c r="AB6" i="20" s="1"/>
  <c r="O8" i="20"/>
  <c r="AB8" i="20" s="1"/>
  <c r="O10" i="20"/>
  <c r="AB10" i="20" s="1"/>
  <c r="O12" i="20"/>
  <c r="AB12" i="20" s="1"/>
  <c r="O14" i="20"/>
  <c r="AB14" i="20" s="1"/>
  <c r="O16" i="20"/>
  <c r="AB16" i="20" s="1"/>
  <c r="R28" i="20"/>
  <c r="AE28" i="20" s="1"/>
  <c r="R26" i="20"/>
  <c r="AE26" i="20" s="1"/>
  <c r="R24" i="20"/>
  <c r="AE24" i="20" s="1"/>
  <c r="R22" i="20"/>
  <c r="AE22" i="20" s="1"/>
  <c r="R20" i="20"/>
  <c r="AE20" i="20" s="1"/>
  <c r="R18" i="20"/>
  <c r="AE18" i="20" s="1"/>
  <c r="R16" i="20"/>
  <c r="AE16" i="20" s="1"/>
  <c r="R7" i="20"/>
  <c r="AE7" i="20" s="1"/>
  <c r="R11" i="20"/>
  <c r="AE11" i="20" s="1"/>
  <c r="R15" i="20"/>
  <c r="AE15" i="20" s="1"/>
  <c r="R19" i="20"/>
  <c r="AE19" i="20" s="1"/>
  <c r="R23" i="20"/>
  <c r="AE23" i="20" s="1"/>
  <c r="R27" i="20"/>
  <c r="AE27" i="20" s="1"/>
  <c r="R9" i="20"/>
  <c r="AE9" i="20" s="1"/>
  <c r="R13" i="20"/>
  <c r="AE13" i="20" s="1"/>
  <c r="R6" i="20"/>
  <c r="AE6" i="20" s="1"/>
  <c r="R8" i="20"/>
  <c r="AE8" i="20" s="1"/>
  <c r="R10" i="20"/>
  <c r="AE10" i="20" s="1"/>
  <c r="R12" i="20"/>
  <c r="AE12" i="20" s="1"/>
  <c r="R14" i="20"/>
  <c r="AE14" i="20" s="1"/>
  <c r="R17" i="20"/>
  <c r="AE17" i="20" s="1"/>
  <c r="R21" i="20"/>
  <c r="AE21" i="20" s="1"/>
  <c r="R25" i="20"/>
  <c r="AE25" i="20" s="1"/>
  <c r="R29" i="20"/>
  <c r="AE29" i="20" s="1"/>
  <c r="Q6" i="20"/>
  <c r="AD6" i="20" s="1"/>
  <c r="Q8" i="20"/>
  <c r="AD8" i="20" s="1"/>
  <c r="Q10" i="20"/>
  <c r="AD10" i="20" s="1"/>
  <c r="Q12" i="20"/>
  <c r="AD12" i="20" s="1"/>
  <c r="Q14" i="20"/>
  <c r="AD14" i="20" s="1"/>
  <c r="Q16" i="20"/>
  <c r="AD16" i="20" s="1"/>
  <c r="Q19" i="20"/>
  <c r="AD19" i="20" s="1"/>
  <c r="Q23" i="20"/>
  <c r="AD23" i="20" s="1"/>
  <c r="Q27" i="20"/>
  <c r="AD27" i="20" s="1"/>
  <c r="Q7" i="20"/>
  <c r="AD7" i="20" s="1"/>
  <c r="Q9" i="20"/>
  <c r="AD9" i="20" s="1"/>
  <c r="Q11" i="20"/>
  <c r="AD11" i="20" s="1"/>
  <c r="Q13" i="20"/>
  <c r="AD13" i="20" s="1"/>
  <c r="Q15" i="20"/>
  <c r="AD15" i="20" s="1"/>
  <c r="Q17" i="20"/>
  <c r="AD17" i="20" s="1"/>
  <c r="Q21" i="20"/>
  <c r="AD21" i="20" s="1"/>
  <c r="Q25" i="20"/>
  <c r="AD25" i="20" s="1"/>
  <c r="Q29" i="20"/>
  <c r="AD29" i="20" s="1"/>
  <c r="Q18" i="20"/>
  <c r="AD18" i="20" s="1"/>
  <c r="Q20" i="20"/>
  <c r="AD20" i="20" s="1"/>
  <c r="Q22" i="20"/>
  <c r="AD22" i="20" s="1"/>
  <c r="Q24" i="20"/>
  <c r="AD24" i="20" s="1"/>
  <c r="Q26" i="20"/>
  <c r="AD26" i="20" s="1"/>
  <c r="Q28" i="20"/>
  <c r="AD28" i="20" s="1"/>
  <c r="N36" i="20"/>
  <c r="P28" i="20"/>
  <c r="AC28" i="20" s="1"/>
  <c r="P26" i="20"/>
  <c r="AC26" i="20" s="1"/>
  <c r="P24" i="20"/>
  <c r="AC24" i="20" s="1"/>
  <c r="P22" i="20"/>
  <c r="AC22" i="20" s="1"/>
  <c r="P20" i="20"/>
  <c r="AC20" i="20" s="1"/>
  <c r="P18" i="20"/>
  <c r="AC18" i="20" s="1"/>
  <c r="P16" i="20"/>
  <c r="AC16" i="20" s="1"/>
  <c r="P6" i="20"/>
  <c r="AC6" i="20" s="1"/>
  <c r="P8" i="20"/>
  <c r="AC8" i="20" s="1"/>
  <c r="P10" i="20"/>
  <c r="AC10" i="20" s="1"/>
  <c r="P12" i="20"/>
  <c r="AC12" i="20" s="1"/>
  <c r="P14" i="20"/>
  <c r="AC14" i="20" s="1"/>
  <c r="P7" i="20"/>
  <c r="AC7" i="20" s="1"/>
  <c r="P9" i="20"/>
  <c r="AC9" i="20" s="1"/>
  <c r="P11" i="20"/>
  <c r="AC11" i="20" s="1"/>
  <c r="P13" i="20"/>
  <c r="AC13" i="20" s="1"/>
  <c r="P15" i="20"/>
  <c r="AC15" i="20" s="1"/>
  <c r="P17" i="20"/>
  <c r="AC17" i="20" s="1"/>
  <c r="P21" i="20"/>
  <c r="AC21" i="20" s="1"/>
  <c r="P25" i="20"/>
  <c r="AC25" i="20" s="1"/>
  <c r="P29" i="20"/>
  <c r="AC29" i="20" s="1"/>
  <c r="P19" i="20"/>
  <c r="AC19" i="20" s="1"/>
  <c r="P23" i="20"/>
  <c r="AC23" i="20" s="1"/>
  <c r="P27" i="20"/>
  <c r="AC27" i="20" s="1"/>
  <c r="M10" i="20"/>
  <c r="Z10" i="20" s="1"/>
  <c r="M21" i="20"/>
  <c r="Z21" i="20" s="1"/>
  <c r="M9" i="20"/>
  <c r="Z9" i="20" s="1"/>
  <c r="M17" i="20"/>
  <c r="Z17" i="20" s="1"/>
  <c r="M18" i="20"/>
  <c r="Z18" i="20" s="1"/>
  <c r="M26" i="20"/>
  <c r="Z26" i="20" s="1"/>
  <c r="L28" i="20"/>
  <c r="Y28" i="20" s="1"/>
  <c r="L26" i="20"/>
  <c r="Y26" i="20" s="1"/>
  <c r="L24" i="20"/>
  <c r="Y24" i="20" s="1"/>
  <c r="L22" i="20"/>
  <c r="Y22" i="20" s="1"/>
  <c r="L20" i="20"/>
  <c r="Y20" i="20" s="1"/>
  <c r="L18" i="20"/>
  <c r="Y18" i="20" s="1"/>
  <c r="L16" i="20"/>
  <c r="Y16" i="20" s="1"/>
  <c r="L6" i="20"/>
  <c r="Y6" i="20" s="1"/>
  <c r="L8" i="20"/>
  <c r="Y8" i="20" s="1"/>
  <c r="L10" i="20"/>
  <c r="Y10" i="20" s="1"/>
  <c r="L12" i="20"/>
  <c r="Y12" i="20" s="1"/>
  <c r="L14" i="20"/>
  <c r="Y14" i="20" s="1"/>
  <c r="L7" i="20"/>
  <c r="Y7" i="20" s="1"/>
  <c r="L9" i="20"/>
  <c r="Y9" i="20" s="1"/>
  <c r="L11" i="20"/>
  <c r="Y11" i="20" s="1"/>
  <c r="L13" i="20"/>
  <c r="Y13" i="20" s="1"/>
  <c r="L15" i="20"/>
  <c r="Y15" i="20" s="1"/>
  <c r="L17" i="20"/>
  <c r="Y17" i="20" s="1"/>
  <c r="L21" i="20"/>
  <c r="Y21" i="20" s="1"/>
  <c r="L25" i="20"/>
  <c r="Y25" i="20" s="1"/>
  <c r="L29" i="20"/>
  <c r="Y29" i="20" s="1"/>
  <c r="L19" i="20"/>
  <c r="Y19" i="20" s="1"/>
  <c r="L23" i="20"/>
  <c r="Y23" i="20" s="1"/>
  <c r="L27" i="20"/>
  <c r="Y27" i="20" s="1"/>
  <c r="J24" i="20"/>
  <c r="W24" i="20" s="1"/>
  <c r="J9" i="20"/>
  <c r="W9" i="20" s="1"/>
  <c r="K29" i="20"/>
  <c r="X29" i="20" s="1"/>
  <c r="K27" i="20"/>
  <c r="X27" i="20" s="1"/>
  <c r="K25" i="20"/>
  <c r="X25" i="20" s="1"/>
  <c r="K23" i="20"/>
  <c r="X23" i="20" s="1"/>
  <c r="K21" i="20"/>
  <c r="X21" i="20" s="1"/>
  <c r="K19" i="20"/>
  <c r="X19" i="20" s="1"/>
  <c r="K7" i="20"/>
  <c r="X7" i="20" s="1"/>
  <c r="K9" i="20"/>
  <c r="X9" i="20" s="1"/>
  <c r="K11" i="20"/>
  <c r="X11" i="20" s="1"/>
  <c r="K13" i="20"/>
  <c r="X13" i="20" s="1"/>
  <c r="K15" i="20"/>
  <c r="X15" i="20" s="1"/>
  <c r="K17" i="20"/>
  <c r="X17" i="20" s="1"/>
  <c r="K18" i="20"/>
  <c r="X18" i="20" s="1"/>
  <c r="K20" i="20"/>
  <c r="X20" i="20" s="1"/>
  <c r="K22" i="20"/>
  <c r="X22" i="20" s="1"/>
  <c r="K24" i="20"/>
  <c r="X24" i="20" s="1"/>
  <c r="K26" i="20"/>
  <c r="X26" i="20" s="1"/>
  <c r="K28" i="20"/>
  <c r="X28" i="20" s="1"/>
  <c r="K6" i="20"/>
  <c r="X6" i="20" s="1"/>
  <c r="K8" i="20"/>
  <c r="X8" i="20" s="1"/>
  <c r="K10" i="20"/>
  <c r="X10" i="20" s="1"/>
  <c r="K12" i="20"/>
  <c r="X12" i="20" s="1"/>
  <c r="K14" i="20"/>
  <c r="X14" i="20" s="1"/>
  <c r="K16" i="20"/>
  <c r="X16" i="20" s="1"/>
  <c r="S25" i="20"/>
  <c r="AF25" i="20" s="1"/>
  <c r="S10" i="20"/>
  <c r="AF10" i="20" s="1"/>
  <c r="S9" i="20"/>
  <c r="AF9" i="20" s="1"/>
  <c r="S22" i="20"/>
  <c r="AF22" i="20" s="1"/>
  <c r="S12" i="20"/>
  <c r="AF12" i="20" s="1"/>
  <c r="S28" i="20"/>
  <c r="AF28" i="20" s="1"/>
  <c r="M8" i="19"/>
  <c r="Z8" i="19" s="1"/>
  <c r="M12" i="19"/>
  <c r="Z12" i="19" s="1"/>
  <c r="M16" i="19"/>
  <c r="Z16" i="19" s="1"/>
  <c r="M20" i="19"/>
  <c r="Z20" i="19" s="1"/>
  <c r="M7" i="19"/>
  <c r="Z7" i="19" s="1"/>
  <c r="M9" i="19"/>
  <c r="Z9" i="19" s="1"/>
  <c r="M11" i="19"/>
  <c r="Z11" i="19" s="1"/>
  <c r="M13" i="19"/>
  <c r="Z13" i="19" s="1"/>
  <c r="M15" i="19"/>
  <c r="Z15" i="19" s="1"/>
  <c r="M17" i="19"/>
  <c r="Z17" i="19" s="1"/>
  <c r="M19" i="19"/>
  <c r="Z19" i="19" s="1"/>
  <c r="M21" i="19"/>
  <c r="Z21" i="19" s="1"/>
  <c r="M23" i="19"/>
  <c r="Z23" i="19" s="1"/>
  <c r="M25" i="19"/>
  <c r="Z25" i="19" s="1"/>
  <c r="M27" i="19"/>
  <c r="Z27" i="19" s="1"/>
  <c r="M29" i="19"/>
  <c r="Z29" i="19" s="1"/>
  <c r="M22" i="19"/>
  <c r="Z22" i="19" s="1"/>
  <c r="M24" i="19"/>
  <c r="Z24" i="19" s="1"/>
  <c r="M26" i="19"/>
  <c r="Z26" i="19" s="1"/>
  <c r="M28" i="19"/>
  <c r="Z28" i="19" s="1"/>
  <c r="M6" i="19"/>
  <c r="Z6" i="19" s="1"/>
  <c r="M10" i="19"/>
  <c r="Z10" i="19" s="1"/>
  <c r="M14" i="19"/>
  <c r="Z14" i="19" s="1"/>
  <c r="M18" i="19"/>
  <c r="Z18" i="19" s="1"/>
  <c r="R36" i="19"/>
  <c r="O36" i="19"/>
  <c r="L36" i="19"/>
  <c r="J22" i="19"/>
  <c r="W22" i="19" s="1"/>
  <c r="J19" i="19"/>
  <c r="W19" i="19" s="1"/>
  <c r="J15" i="19"/>
  <c r="W15" i="19" s="1"/>
  <c r="J11" i="19"/>
  <c r="W11" i="19" s="1"/>
  <c r="J7" i="19"/>
  <c r="W7" i="19" s="1"/>
  <c r="J10" i="19"/>
  <c r="W10" i="19" s="1"/>
  <c r="J18" i="19"/>
  <c r="W18" i="19" s="1"/>
  <c r="J26" i="19"/>
  <c r="W26" i="19" s="1"/>
  <c r="J8" i="19"/>
  <c r="W8" i="19" s="1"/>
  <c r="J16" i="19"/>
  <c r="W16" i="19" s="1"/>
  <c r="J23" i="19"/>
  <c r="W23" i="19" s="1"/>
  <c r="J27" i="19"/>
  <c r="W27" i="19" s="1"/>
  <c r="N21" i="19"/>
  <c r="AA21" i="19" s="1"/>
  <c r="N17" i="19"/>
  <c r="AA17" i="19" s="1"/>
  <c r="N13" i="19"/>
  <c r="AA13" i="19" s="1"/>
  <c r="N9" i="19"/>
  <c r="AA9" i="19" s="1"/>
  <c r="N6" i="19"/>
  <c r="AA6" i="19" s="1"/>
  <c r="N14" i="19"/>
  <c r="AA14" i="19" s="1"/>
  <c r="N22" i="19"/>
  <c r="AA22" i="19" s="1"/>
  <c r="N26" i="19"/>
  <c r="AA26" i="19" s="1"/>
  <c r="N8" i="19"/>
  <c r="AA8" i="19" s="1"/>
  <c r="N16" i="19"/>
  <c r="AA16" i="19" s="1"/>
  <c r="N23" i="19"/>
  <c r="AA23" i="19" s="1"/>
  <c r="N27" i="19"/>
  <c r="AA27" i="19" s="1"/>
  <c r="K8" i="19"/>
  <c r="X8" i="19" s="1"/>
  <c r="K12" i="19"/>
  <c r="X12" i="19" s="1"/>
  <c r="K16" i="19"/>
  <c r="X16" i="19" s="1"/>
  <c r="K20" i="19"/>
  <c r="X20" i="19" s="1"/>
  <c r="K9" i="19"/>
  <c r="X9" i="19" s="1"/>
  <c r="K13" i="19"/>
  <c r="X13" i="19" s="1"/>
  <c r="K17" i="19"/>
  <c r="X17" i="19" s="1"/>
  <c r="K21" i="19"/>
  <c r="X21" i="19" s="1"/>
  <c r="K25" i="19"/>
  <c r="X25" i="19" s="1"/>
  <c r="K29" i="19"/>
  <c r="X29" i="19" s="1"/>
  <c r="K24" i="19"/>
  <c r="X24" i="19" s="1"/>
  <c r="K28" i="19"/>
  <c r="X28" i="19" s="1"/>
  <c r="S8" i="19"/>
  <c r="AF8" i="19" s="1"/>
  <c r="S16" i="19"/>
  <c r="AF16" i="19" s="1"/>
  <c r="S29" i="19"/>
  <c r="AF29" i="19" s="1"/>
  <c r="S7" i="19"/>
  <c r="AF7" i="19" s="1"/>
  <c r="S15" i="19"/>
  <c r="AF15" i="19" s="1"/>
  <c r="S24" i="19"/>
  <c r="AF24" i="19" s="1"/>
  <c r="S27" i="19"/>
  <c r="AF27" i="19" s="1"/>
  <c r="P29" i="19"/>
  <c r="AC29" i="19" s="1"/>
  <c r="P21" i="19"/>
  <c r="AC21" i="19" s="1"/>
  <c r="P19" i="19"/>
  <c r="AC19" i="19" s="1"/>
  <c r="P17" i="19"/>
  <c r="AC17" i="19" s="1"/>
  <c r="P15" i="19"/>
  <c r="AC15" i="19" s="1"/>
  <c r="P13" i="19"/>
  <c r="AC13" i="19" s="1"/>
  <c r="P11" i="19"/>
  <c r="AC11" i="19" s="1"/>
  <c r="P9" i="19"/>
  <c r="AC9" i="19" s="1"/>
  <c r="P7" i="19"/>
  <c r="AC7" i="19" s="1"/>
  <c r="P8" i="19"/>
  <c r="AC8" i="19" s="1"/>
  <c r="P12" i="19"/>
  <c r="AC12" i="19" s="1"/>
  <c r="P16" i="19"/>
  <c r="AC16" i="19" s="1"/>
  <c r="P20" i="19"/>
  <c r="AC20" i="19" s="1"/>
  <c r="P23" i="19"/>
  <c r="AC23" i="19" s="1"/>
  <c r="P25" i="19"/>
  <c r="AC25" i="19" s="1"/>
  <c r="P27" i="19"/>
  <c r="AC27" i="19" s="1"/>
  <c r="P6" i="19"/>
  <c r="AC6" i="19" s="1"/>
  <c r="P10" i="19"/>
  <c r="AC10" i="19" s="1"/>
  <c r="P14" i="19"/>
  <c r="AC14" i="19" s="1"/>
  <c r="P18" i="19"/>
  <c r="AC18" i="19" s="1"/>
  <c r="P22" i="19"/>
  <c r="AC22" i="19" s="1"/>
  <c r="P24" i="19"/>
  <c r="AC24" i="19" s="1"/>
  <c r="P26" i="19"/>
  <c r="AC26" i="19" s="1"/>
  <c r="P28" i="19"/>
  <c r="AC28" i="19" s="1"/>
  <c r="Q6" i="19"/>
  <c r="AD6" i="19" s="1"/>
  <c r="Q10" i="19"/>
  <c r="AD10" i="19" s="1"/>
  <c r="Q14" i="19"/>
  <c r="AD14" i="19" s="1"/>
  <c r="Q18" i="19"/>
  <c r="AD18" i="19" s="1"/>
  <c r="Q7" i="19"/>
  <c r="AD7" i="19" s="1"/>
  <c r="Q9" i="19"/>
  <c r="AD9" i="19" s="1"/>
  <c r="Q11" i="19"/>
  <c r="AD11" i="19" s="1"/>
  <c r="Q13" i="19"/>
  <c r="AD13" i="19" s="1"/>
  <c r="Q15" i="19"/>
  <c r="AD15" i="19" s="1"/>
  <c r="Q17" i="19"/>
  <c r="AD17" i="19" s="1"/>
  <c r="Q19" i="19"/>
  <c r="AD19" i="19" s="1"/>
  <c r="Q21" i="19"/>
  <c r="AD21" i="19" s="1"/>
  <c r="Q23" i="19"/>
  <c r="AD23" i="19" s="1"/>
  <c r="Q25" i="19"/>
  <c r="AD25" i="19" s="1"/>
  <c r="Q27" i="19"/>
  <c r="AD27" i="19" s="1"/>
  <c r="Q29" i="19"/>
  <c r="AD29" i="19" s="1"/>
  <c r="Q22" i="19"/>
  <c r="AD22" i="19" s="1"/>
  <c r="Q24" i="19"/>
  <c r="AD24" i="19" s="1"/>
  <c r="Q26" i="19"/>
  <c r="AD26" i="19" s="1"/>
  <c r="Q28" i="19"/>
  <c r="AD28" i="19" s="1"/>
  <c r="Q8" i="19"/>
  <c r="AD8" i="19" s="1"/>
  <c r="Q12" i="19"/>
  <c r="AD12" i="19" s="1"/>
  <c r="Q16" i="19"/>
  <c r="AD16" i="19" s="1"/>
  <c r="Q20" i="19"/>
  <c r="AD20" i="19" s="1"/>
  <c r="J27" i="18"/>
  <c r="W27" i="18" s="1"/>
  <c r="J9" i="18"/>
  <c r="W9" i="18" s="1"/>
  <c r="J25" i="18"/>
  <c r="W25" i="18" s="1"/>
  <c r="J19" i="18"/>
  <c r="W19" i="18" s="1"/>
  <c r="J22" i="18"/>
  <c r="W22" i="18" s="1"/>
  <c r="J28" i="18"/>
  <c r="W28" i="18" s="1"/>
  <c r="J8" i="18"/>
  <c r="W8" i="18" s="1"/>
  <c r="J14" i="18"/>
  <c r="W14" i="18" s="1"/>
  <c r="J18" i="18"/>
  <c r="W18" i="18" s="1"/>
  <c r="N27" i="18"/>
  <c r="AA27" i="18" s="1"/>
  <c r="N19" i="18"/>
  <c r="AA19" i="18" s="1"/>
  <c r="N7" i="18"/>
  <c r="AA7" i="18" s="1"/>
  <c r="N24" i="18"/>
  <c r="AA24" i="18" s="1"/>
  <c r="N8" i="18"/>
  <c r="AA8" i="18" s="1"/>
  <c r="N16" i="18"/>
  <c r="AA16" i="18" s="1"/>
  <c r="S9" i="18"/>
  <c r="AF9" i="18" s="1"/>
  <c r="S13" i="18"/>
  <c r="AF13" i="18" s="1"/>
  <c r="S17" i="18"/>
  <c r="AF17" i="18" s="1"/>
  <c r="S6" i="18"/>
  <c r="AF6" i="18" s="1"/>
  <c r="S10" i="18"/>
  <c r="AF10" i="18" s="1"/>
  <c r="S14" i="18"/>
  <c r="AF14" i="18" s="1"/>
  <c r="S8" i="18"/>
  <c r="AF8" i="18" s="1"/>
  <c r="S16" i="18"/>
  <c r="AF16" i="18" s="1"/>
  <c r="S18" i="18"/>
  <c r="AF18" i="18" s="1"/>
  <c r="S20" i="18"/>
  <c r="AF20" i="18" s="1"/>
  <c r="S22" i="18"/>
  <c r="AF22" i="18" s="1"/>
  <c r="S24" i="18"/>
  <c r="AF24" i="18" s="1"/>
  <c r="S26" i="18"/>
  <c r="AF26" i="18" s="1"/>
  <c r="S28" i="18"/>
  <c r="AF28" i="18" s="1"/>
  <c r="S7" i="18"/>
  <c r="AF7" i="18" s="1"/>
  <c r="S11" i="18"/>
  <c r="AF11" i="18" s="1"/>
  <c r="S15" i="18"/>
  <c r="AF15" i="18" s="1"/>
  <c r="S12" i="18"/>
  <c r="AF12" i="18" s="1"/>
  <c r="S19" i="18"/>
  <c r="AF19" i="18" s="1"/>
  <c r="S21" i="18"/>
  <c r="AF21" i="18" s="1"/>
  <c r="S23" i="18"/>
  <c r="AF23" i="18" s="1"/>
  <c r="S25" i="18"/>
  <c r="AF25" i="18" s="1"/>
  <c r="S27" i="18"/>
  <c r="AF27" i="18" s="1"/>
  <c r="S29" i="18"/>
  <c r="AF29" i="18" s="1"/>
  <c r="P29" i="18"/>
  <c r="AC29" i="18" s="1"/>
  <c r="P27" i="18"/>
  <c r="AC27" i="18" s="1"/>
  <c r="P25" i="18"/>
  <c r="AC25" i="18" s="1"/>
  <c r="P23" i="18"/>
  <c r="AC23" i="18" s="1"/>
  <c r="P21" i="18"/>
  <c r="AC21" i="18" s="1"/>
  <c r="P19" i="18"/>
  <c r="AC19" i="18" s="1"/>
  <c r="P17" i="18"/>
  <c r="AC17" i="18" s="1"/>
  <c r="P15" i="18"/>
  <c r="AC15" i="18" s="1"/>
  <c r="P13" i="18"/>
  <c r="AC13" i="18" s="1"/>
  <c r="P11" i="18"/>
  <c r="AC11" i="18" s="1"/>
  <c r="P9" i="18"/>
  <c r="AC9" i="18" s="1"/>
  <c r="P7" i="18"/>
  <c r="AC7" i="18" s="1"/>
  <c r="P18" i="18"/>
  <c r="AC18" i="18" s="1"/>
  <c r="P20" i="18"/>
  <c r="AC20" i="18" s="1"/>
  <c r="P22" i="18"/>
  <c r="AC22" i="18" s="1"/>
  <c r="P24" i="18"/>
  <c r="AC24" i="18" s="1"/>
  <c r="P28" i="18"/>
  <c r="AC28" i="18" s="1"/>
  <c r="P26" i="18"/>
  <c r="AC26" i="18" s="1"/>
  <c r="P6" i="18"/>
  <c r="AC6" i="18" s="1"/>
  <c r="P8" i="18"/>
  <c r="AC8" i="18" s="1"/>
  <c r="P10" i="18"/>
  <c r="AC10" i="18" s="1"/>
  <c r="P12" i="18"/>
  <c r="AC12" i="18" s="1"/>
  <c r="P14" i="18"/>
  <c r="AC14" i="18" s="1"/>
  <c r="P16" i="18"/>
  <c r="AC16" i="18" s="1"/>
  <c r="M14" i="18"/>
  <c r="Z14" i="18" s="1"/>
  <c r="M22" i="18"/>
  <c r="Z22" i="18" s="1"/>
  <c r="M23" i="18"/>
  <c r="Z23" i="18" s="1"/>
  <c r="M8" i="18"/>
  <c r="Z8" i="18" s="1"/>
  <c r="M24" i="18"/>
  <c r="Z24" i="18" s="1"/>
  <c r="M13" i="18"/>
  <c r="Z13" i="18" s="1"/>
  <c r="O10" i="18"/>
  <c r="AB10" i="18" s="1"/>
  <c r="O16" i="18"/>
  <c r="AB16" i="18" s="1"/>
  <c r="O7" i="18"/>
  <c r="AB7" i="18" s="1"/>
  <c r="O9" i="18"/>
  <c r="AB9" i="18" s="1"/>
  <c r="O11" i="18"/>
  <c r="AB11" i="18" s="1"/>
  <c r="O13" i="18"/>
  <c r="AB13" i="18" s="1"/>
  <c r="O15" i="18"/>
  <c r="AB15" i="18" s="1"/>
  <c r="O17" i="18"/>
  <c r="AB17" i="18" s="1"/>
  <c r="O6" i="18"/>
  <c r="AB6" i="18" s="1"/>
  <c r="O8" i="18"/>
  <c r="AB8" i="18" s="1"/>
  <c r="O12" i="18"/>
  <c r="AB12" i="18" s="1"/>
  <c r="O14" i="18"/>
  <c r="AB14" i="18" s="1"/>
  <c r="O18" i="18"/>
  <c r="AB18" i="18" s="1"/>
  <c r="O20" i="18"/>
  <c r="AB20" i="18" s="1"/>
  <c r="O22" i="18"/>
  <c r="AB22" i="18" s="1"/>
  <c r="O24" i="18"/>
  <c r="AB24" i="18" s="1"/>
  <c r="O26" i="18"/>
  <c r="AB26" i="18" s="1"/>
  <c r="O28" i="18"/>
  <c r="AB28" i="18" s="1"/>
  <c r="O19" i="18"/>
  <c r="AB19" i="18" s="1"/>
  <c r="O21" i="18"/>
  <c r="AB21" i="18" s="1"/>
  <c r="O23" i="18"/>
  <c r="AB23" i="18" s="1"/>
  <c r="O25" i="18"/>
  <c r="AB25" i="18" s="1"/>
  <c r="O27" i="18"/>
  <c r="AB27" i="18" s="1"/>
  <c r="O29" i="18"/>
  <c r="AB29" i="18" s="1"/>
  <c r="R36" i="18"/>
  <c r="L36" i="18"/>
  <c r="Q36" i="18"/>
  <c r="K36" i="18"/>
  <c r="Q7" i="17"/>
  <c r="AD7" i="17" s="1"/>
  <c r="Q9" i="17"/>
  <c r="AD9" i="17" s="1"/>
  <c r="Q11" i="17"/>
  <c r="AD11" i="17" s="1"/>
  <c r="Q13" i="17"/>
  <c r="AD13" i="17" s="1"/>
  <c r="Q15" i="17"/>
  <c r="AD15" i="17" s="1"/>
  <c r="Q17" i="17"/>
  <c r="AD17" i="17" s="1"/>
  <c r="Q19" i="17"/>
  <c r="AD19" i="17" s="1"/>
  <c r="Q28" i="17"/>
  <c r="AD28" i="17" s="1"/>
  <c r="Q21" i="17"/>
  <c r="AD21" i="17" s="1"/>
  <c r="Q6" i="17"/>
  <c r="AD6" i="17" s="1"/>
  <c r="Q8" i="17"/>
  <c r="AD8" i="17" s="1"/>
  <c r="Q10" i="17"/>
  <c r="AD10" i="17" s="1"/>
  <c r="Q12" i="17"/>
  <c r="AD12" i="17" s="1"/>
  <c r="Q14" i="17"/>
  <c r="AD14" i="17" s="1"/>
  <c r="Q16" i="17"/>
  <c r="AD16" i="17" s="1"/>
  <c r="Q18" i="17"/>
  <c r="AD18" i="17" s="1"/>
  <c r="Q20" i="17"/>
  <c r="AD20" i="17" s="1"/>
  <c r="Q22" i="17"/>
  <c r="AD22" i="17" s="1"/>
  <c r="Q24" i="17"/>
  <c r="AD24" i="17" s="1"/>
  <c r="Q26" i="17"/>
  <c r="AD26" i="17" s="1"/>
  <c r="Q23" i="17"/>
  <c r="AD23" i="17" s="1"/>
  <c r="Q25" i="17"/>
  <c r="AD25" i="17" s="1"/>
  <c r="Q27" i="17"/>
  <c r="AD27" i="17" s="1"/>
  <c r="Q29" i="17"/>
  <c r="AD29" i="17" s="1"/>
  <c r="P36" i="17"/>
  <c r="O36" i="17"/>
  <c r="J36" i="17"/>
  <c r="N36" i="17"/>
  <c r="M36" i="17"/>
  <c r="L23" i="17"/>
  <c r="Y23" i="17" s="1"/>
  <c r="L18" i="17"/>
  <c r="Y18" i="17" s="1"/>
  <c r="L21" i="17"/>
  <c r="Y21" i="17" s="1"/>
  <c r="K16" i="17"/>
  <c r="X16" i="17" s="1"/>
  <c r="K28" i="17"/>
  <c r="X28" i="17" s="1"/>
  <c r="S6" i="17"/>
  <c r="AF6" i="17" s="1"/>
  <c r="S24" i="17"/>
  <c r="AF24" i="17" s="1"/>
  <c r="S7" i="17"/>
  <c r="AF7" i="17" s="1"/>
  <c r="S27" i="17"/>
  <c r="AF27" i="17" s="1"/>
  <c r="R36" i="17"/>
  <c r="O6" i="16"/>
  <c r="AB6" i="16" s="1"/>
  <c r="O7" i="16"/>
  <c r="AB7" i="16" s="1"/>
  <c r="O9" i="16"/>
  <c r="AB9" i="16" s="1"/>
  <c r="O11" i="16"/>
  <c r="AB11" i="16" s="1"/>
  <c r="O13" i="16"/>
  <c r="AB13" i="16" s="1"/>
  <c r="O15" i="16"/>
  <c r="AB15" i="16" s="1"/>
  <c r="O17" i="16"/>
  <c r="AB17" i="16" s="1"/>
  <c r="O19" i="16"/>
  <c r="AB19" i="16" s="1"/>
  <c r="O10" i="16"/>
  <c r="AB10" i="16" s="1"/>
  <c r="O12" i="16"/>
  <c r="AB12" i="16" s="1"/>
  <c r="O14" i="16"/>
  <c r="AB14" i="16" s="1"/>
  <c r="O16" i="16"/>
  <c r="AB16" i="16" s="1"/>
  <c r="O18" i="16"/>
  <c r="AB18" i="16" s="1"/>
  <c r="O20" i="16"/>
  <c r="AB20" i="16" s="1"/>
  <c r="O22" i="16"/>
  <c r="AB22" i="16" s="1"/>
  <c r="O23" i="16"/>
  <c r="AB23" i="16" s="1"/>
  <c r="O25" i="16"/>
  <c r="AB25" i="16" s="1"/>
  <c r="O27" i="16"/>
  <c r="AB27" i="16" s="1"/>
  <c r="O29" i="16"/>
  <c r="AB29" i="16" s="1"/>
  <c r="O8" i="16"/>
  <c r="AB8" i="16" s="1"/>
  <c r="O21" i="16"/>
  <c r="AB21" i="16" s="1"/>
  <c r="O24" i="16"/>
  <c r="AB24" i="16" s="1"/>
  <c r="O26" i="16"/>
  <c r="AB26" i="16" s="1"/>
  <c r="O28" i="16"/>
  <c r="AB28" i="16" s="1"/>
  <c r="P28" i="16"/>
  <c r="AC28" i="16" s="1"/>
  <c r="P8" i="16"/>
  <c r="AC8" i="16" s="1"/>
  <c r="P16" i="16"/>
  <c r="AC16" i="16" s="1"/>
  <c r="P29" i="16"/>
  <c r="AC29" i="16" s="1"/>
  <c r="P23" i="16"/>
  <c r="AC23" i="16" s="1"/>
  <c r="P13" i="16"/>
  <c r="AC13" i="16" s="1"/>
  <c r="P21" i="16"/>
  <c r="AC21" i="16" s="1"/>
  <c r="Q23" i="16"/>
  <c r="AD23" i="16" s="1"/>
  <c r="Q17" i="16"/>
  <c r="AD17" i="16" s="1"/>
  <c r="R36" i="16"/>
  <c r="L7" i="16"/>
  <c r="Y7" i="16" s="1"/>
  <c r="L16" i="16"/>
  <c r="Y16" i="16" s="1"/>
  <c r="L23" i="16"/>
  <c r="Y23" i="16" s="1"/>
  <c r="L13" i="16"/>
  <c r="Y13" i="16" s="1"/>
  <c r="L21" i="16"/>
  <c r="Y21" i="16" s="1"/>
  <c r="M23" i="16"/>
  <c r="Z23" i="16" s="1"/>
  <c r="J6" i="16"/>
  <c r="W6" i="16" s="1"/>
  <c r="J29" i="16"/>
  <c r="W29" i="16" s="1"/>
  <c r="N24" i="16"/>
  <c r="AA24" i="16" s="1"/>
  <c r="N8" i="16"/>
  <c r="AA8" i="16" s="1"/>
  <c r="N9" i="16"/>
  <c r="AA9" i="16" s="1"/>
  <c r="N17" i="16"/>
  <c r="AA17" i="16" s="1"/>
  <c r="N10" i="16"/>
  <c r="AA10" i="16" s="1"/>
  <c r="N18" i="16"/>
  <c r="AA18" i="16" s="1"/>
  <c r="K6" i="16"/>
  <c r="X6" i="16" s="1"/>
  <c r="K13" i="16"/>
  <c r="X13" i="16" s="1"/>
  <c r="K10" i="16"/>
  <c r="X10" i="16" s="1"/>
  <c r="K18" i="16"/>
  <c r="X18" i="16" s="1"/>
  <c r="K29" i="16"/>
  <c r="X29" i="16" s="1"/>
  <c r="K25" i="16"/>
  <c r="X25" i="16" s="1"/>
  <c r="K28" i="16"/>
  <c r="X28" i="16" s="1"/>
  <c r="S14" i="16"/>
  <c r="AF14" i="16" s="1"/>
  <c r="S13" i="16"/>
  <c r="AF13" i="16" s="1"/>
  <c r="S22" i="16"/>
  <c r="AF22" i="16" s="1"/>
  <c r="S7" i="16"/>
  <c r="AF7" i="16" s="1"/>
  <c r="S20" i="16"/>
  <c r="AF20" i="16" s="1"/>
  <c r="S25" i="16"/>
  <c r="AF25" i="16" s="1"/>
  <c r="O14" i="15"/>
  <c r="AB14" i="15" s="1"/>
  <c r="O16" i="15"/>
  <c r="AB16" i="15" s="1"/>
  <c r="O18" i="15"/>
  <c r="AB18" i="15" s="1"/>
  <c r="O20" i="15"/>
  <c r="AB20" i="15" s="1"/>
  <c r="O7" i="15"/>
  <c r="AB7" i="15" s="1"/>
  <c r="O9" i="15"/>
  <c r="AB9" i="15" s="1"/>
  <c r="O11" i="15"/>
  <c r="AB11" i="15" s="1"/>
  <c r="O13" i="15"/>
  <c r="AB13" i="15" s="1"/>
  <c r="O15" i="15"/>
  <c r="AB15" i="15" s="1"/>
  <c r="O17" i="15"/>
  <c r="AB17" i="15" s="1"/>
  <c r="O19" i="15"/>
  <c r="AB19" i="15" s="1"/>
  <c r="O21" i="15"/>
  <c r="AB21" i="15" s="1"/>
  <c r="O6" i="15"/>
  <c r="AB6" i="15" s="1"/>
  <c r="O8" i="15"/>
  <c r="AB8" i="15" s="1"/>
  <c r="O12" i="15"/>
  <c r="AB12" i="15" s="1"/>
  <c r="O25" i="15"/>
  <c r="AB25" i="15" s="1"/>
  <c r="O29" i="15"/>
  <c r="AB29" i="15" s="1"/>
  <c r="O10" i="15"/>
  <c r="AB10" i="15" s="1"/>
  <c r="O23" i="15"/>
  <c r="AB23" i="15" s="1"/>
  <c r="O27" i="15"/>
  <c r="AB27" i="15" s="1"/>
  <c r="O22" i="15"/>
  <c r="AB22" i="15" s="1"/>
  <c r="O24" i="15"/>
  <c r="AB24" i="15" s="1"/>
  <c r="O26" i="15"/>
  <c r="AB26" i="15" s="1"/>
  <c r="O28" i="15"/>
  <c r="AB28" i="15" s="1"/>
  <c r="J13" i="15"/>
  <c r="W13" i="15" s="1"/>
  <c r="J7" i="15"/>
  <c r="W7" i="15" s="1"/>
  <c r="J9" i="15"/>
  <c r="W9" i="15" s="1"/>
  <c r="J11" i="15"/>
  <c r="W11" i="15" s="1"/>
  <c r="J6" i="15"/>
  <c r="W6" i="15" s="1"/>
  <c r="J8" i="15"/>
  <c r="W8" i="15" s="1"/>
  <c r="J10" i="15"/>
  <c r="W10" i="15" s="1"/>
  <c r="J12" i="15"/>
  <c r="W12" i="15" s="1"/>
  <c r="J14" i="15"/>
  <c r="W14" i="15" s="1"/>
  <c r="J16" i="15"/>
  <c r="W16" i="15" s="1"/>
  <c r="J18" i="15"/>
  <c r="W18" i="15" s="1"/>
  <c r="J20" i="15"/>
  <c r="W20" i="15" s="1"/>
  <c r="J22" i="15"/>
  <c r="W22" i="15" s="1"/>
  <c r="J24" i="15"/>
  <c r="W24" i="15" s="1"/>
  <c r="J26" i="15"/>
  <c r="W26" i="15" s="1"/>
  <c r="J28" i="15"/>
  <c r="W28" i="15" s="1"/>
  <c r="J15" i="15"/>
  <c r="W15" i="15" s="1"/>
  <c r="J19" i="15"/>
  <c r="W19" i="15" s="1"/>
  <c r="J23" i="15"/>
  <c r="W23" i="15" s="1"/>
  <c r="J25" i="15"/>
  <c r="W25" i="15" s="1"/>
  <c r="J27" i="15"/>
  <c r="W27" i="15" s="1"/>
  <c r="J29" i="15"/>
  <c r="W29" i="15" s="1"/>
  <c r="J17" i="15"/>
  <c r="W17" i="15" s="1"/>
  <c r="J21" i="15"/>
  <c r="W21" i="15" s="1"/>
  <c r="N9" i="15"/>
  <c r="AA9" i="15" s="1"/>
  <c r="N8" i="15"/>
  <c r="AA8" i="15" s="1"/>
  <c r="N12" i="15"/>
  <c r="AA12" i="15" s="1"/>
  <c r="N18" i="15"/>
  <c r="AA18" i="15" s="1"/>
  <c r="N24" i="15"/>
  <c r="AA24" i="15" s="1"/>
  <c r="N28" i="15"/>
  <c r="AA28" i="15" s="1"/>
  <c r="N21" i="15"/>
  <c r="AA21" i="15" s="1"/>
  <c r="N23" i="15"/>
  <c r="AA23" i="15" s="1"/>
  <c r="N27" i="15"/>
  <c r="AA27" i="15" s="1"/>
  <c r="M8" i="15"/>
  <c r="Z8" i="15" s="1"/>
  <c r="M23" i="15"/>
  <c r="Z23" i="15" s="1"/>
  <c r="M27" i="15"/>
  <c r="Z27" i="15" s="1"/>
  <c r="M24" i="15"/>
  <c r="Z24" i="15" s="1"/>
  <c r="M14" i="15"/>
  <c r="Z14" i="15" s="1"/>
  <c r="M7" i="15"/>
  <c r="Z7" i="15" s="1"/>
  <c r="M13" i="15"/>
  <c r="Z13" i="15" s="1"/>
  <c r="M19" i="15"/>
  <c r="Z19" i="15" s="1"/>
  <c r="M16" i="15"/>
  <c r="Z16" i="15" s="1"/>
  <c r="L13" i="15"/>
  <c r="Y13" i="15" s="1"/>
  <c r="L12" i="15"/>
  <c r="Y12" i="15" s="1"/>
  <c r="K14" i="15"/>
  <c r="X14" i="15" s="1"/>
  <c r="K16" i="15"/>
  <c r="X16" i="15" s="1"/>
  <c r="K18" i="15"/>
  <c r="X18" i="15" s="1"/>
  <c r="K20" i="15"/>
  <c r="X20" i="15" s="1"/>
  <c r="K7" i="15"/>
  <c r="X7" i="15" s="1"/>
  <c r="K9" i="15"/>
  <c r="X9" i="15" s="1"/>
  <c r="K11" i="15"/>
  <c r="X11" i="15" s="1"/>
  <c r="K13" i="15"/>
  <c r="X13" i="15" s="1"/>
  <c r="K15" i="15"/>
  <c r="X15" i="15" s="1"/>
  <c r="K17" i="15"/>
  <c r="X17" i="15" s="1"/>
  <c r="K19" i="15"/>
  <c r="X19" i="15" s="1"/>
  <c r="K21" i="15"/>
  <c r="X21" i="15" s="1"/>
  <c r="K6" i="15"/>
  <c r="X6" i="15" s="1"/>
  <c r="K8" i="15"/>
  <c r="X8" i="15" s="1"/>
  <c r="K10" i="15"/>
  <c r="X10" i="15" s="1"/>
  <c r="K23" i="15"/>
  <c r="X23" i="15" s="1"/>
  <c r="K27" i="15"/>
  <c r="X27" i="15" s="1"/>
  <c r="K22" i="15"/>
  <c r="X22" i="15" s="1"/>
  <c r="K24" i="15"/>
  <c r="X24" i="15" s="1"/>
  <c r="K26" i="15"/>
  <c r="X26" i="15" s="1"/>
  <c r="K28" i="15"/>
  <c r="X28" i="15" s="1"/>
  <c r="K12" i="15"/>
  <c r="X12" i="15" s="1"/>
  <c r="K25" i="15"/>
  <c r="X25" i="15" s="1"/>
  <c r="K29" i="15"/>
  <c r="X29" i="15" s="1"/>
  <c r="S9" i="15"/>
  <c r="AF9" i="15" s="1"/>
  <c r="S13" i="15"/>
  <c r="AF13" i="15" s="1"/>
  <c r="S17" i="15"/>
  <c r="AF17" i="15" s="1"/>
  <c r="S21" i="15"/>
  <c r="AF21" i="15" s="1"/>
  <c r="S14" i="15"/>
  <c r="AF14" i="15" s="1"/>
  <c r="S16" i="15"/>
  <c r="AF16" i="15" s="1"/>
  <c r="S18" i="15"/>
  <c r="AF18" i="15" s="1"/>
  <c r="S20" i="15"/>
  <c r="AF20" i="15" s="1"/>
  <c r="S22" i="15"/>
  <c r="AF22" i="15" s="1"/>
  <c r="S26" i="15"/>
  <c r="AF26" i="15" s="1"/>
  <c r="S7" i="15"/>
  <c r="AF7" i="15" s="1"/>
  <c r="S11" i="15"/>
  <c r="AF11" i="15" s="1"/>
  <c r="S15" i="15"/>
  <c r="AF15" i="15" s="1"/>
  <c r="S19" i="15"/>
  <c r="AF19" i="15" s="1"/>
  <c r="S6" i="15"/>
  <c r="AF6" i="15" s="1"/>
  <c r="S8" i="15"/>
  <c r="AF8" i="15" s="1"/>
  <c r="S10" i="15"/>
  <c r="AF10" i="15" s="1"/>
  <c r="S24" i="15"/>
  <c r="AF24" i="15" s="1"/>
  <c r="S23" i="15"/>
  <c r="AF23" i="15" s="1"/>
  <c r="S27" i="15"/>
  <c r="AF27" i="15" s="1"/>
  <c r="S12" i="15"/>
  <c r="AF12" i="15" s="1"/>
  <c r="S28" i="15"/>
  <c r="AF28" i="15" s="1"/>
  <c r="S25" i="15"/>
  <c r="AF25" i="15" s="1"/>
  <c r="S29" i="15"/>
  <c r="AF29" i="15" s="1"/>
  <c r="R36" i="15"/>
  <c r="Q36" i="15"/>
  <c r="P36" i="15"/>
  <c r="J29" i="14"/>
  <c r="W29" i="14" s="1"/>
  <c r="L29" i="14"/>
  <c r="Y29" i="14" s="1"/>
  <c r="L27" i="14"/>
  <c r="Y27" i="14" s="1"/>
  <c r="L25" i="14"/>
  <c r="Y25" i="14" s="1"/>
  <c r="L20" i="14"/>
  <c r="Y20" i="14" s="1"/>
  <c r="L18" i="14"/>
  <c r="Y18" i="14" s="1"/>
  <c r="L16" i="14"/>
  <c r="Y16" i="14" s="1"/>
  <c r="L7" i="14"/>
  <c r="Y7" i="14" s="1"/>
  <c r="L9" i="14"/>
  <c r="Y9" i="14" s="1"/>
  <c r="L11" i="14"/>
  <c r="Y11" i="14" s="1"/>
  <c r="L13" i="14"/>
  <c r="Y13" i="14" s="1"/>
  <c r="L15" i="14"/>
  <c r="Y15" i="14" s="1"/>
  <c r="L19" i="14"/>
  <c r="Y19" i="14" s="1"/>
  <c r="L6" i="14"/>
  <c r="Y6" i="14" s="1"/>
  <c r="L8" i="14"/>
  <c r="Y8" i="14" s="1"/>
  <c r="L10" i="14"/>
  <c r="Y10" i="14" s="1"/>
  <c r="L12" i="14"/>
  <c r="Y12" i="14" s="1"/>
  <c r="L14" i="14"/>
  <c r="Y14" i="14" s="1"/>
  <c r="L28" i="14"/>
  <c r="Y28" i="14" s="1"/>
  <c r="L23" i="14"/>
  <c r="Y23" i="14" s="1"/>
  <c r="L17" i="14"/>
  <c r="Y17" i="14" s="1"/>
  <c r="L21" i="14"/>
  <c r="Y21" i="14" s="1"/>
  <c r="L22" i="14"/>
  <c r="Y22" i="14" s="1"/>
  <c r="L24" i="14"/>
  <c r="Y24" i="14" s="1"/>
  <c r="L26" i="14"/>
  <c r="Y26" i="14" s="1"/>
  <c r="S18" i="13"/>
  <c r="AF18" i="13" s="1"/>
  <c r="S7" i="13"/>
  <c r="AF7" i="13" s="1"/>
  <c r="S11" i="13"/>
  <c r="AF11" i="13" s="1"/>
  <c r="S15" i="13"/>
  <c r="AF15" i="13" s="1"/>
  <c r="S19" i="13"/>
  <c r="AF19" i="13" s="1"/>
  <c r="S6" i="13"/>
  <c r="AF6" i="13" s="1"/>
  <c r="S8" i="13"/>
  <c r="AF8" i="13" s="1"/>
  <c r="S10" i="13"/>
  <c r="AF10" i="13" s="1"/>
  <c r="S12" i="13"/>
  <c r="AF12" i="13" s="1"/>
  <c r="S14" i="13"/>
  <c r="AF14" i="13" s="1"/>
  <c r="S16" i="13"/>
  <c r="AF16" i="13" s="1"/>
  <c r="S25" i="13"/>
  <c r="AF25" i="13" s="1"/>
  <c r="S29" i="13"/>
  <c r="AF29" i="13" s="1"/>
  <c r="S24" i="13"/>
  <c r="AF24" i="13" s="1"/>
  <c r="S26" i="13"/>
  <c r="AF26" i="13" s="1"/>
  <c r="S28" i="13"/>
  <c r="AF28" i="13" s="1"/>
  <c r="S20" i="13"/>
  <c r="AF20" i="13" s="1"/>
  <c r="S9" i="13"/>
  <c r="AF9" i="13" s="1"/>
  <c r="S13" i="13"/>
  <c r="AF13" i="13" s="1"/>
  <c r="S17" i="13"/>
  <c r="AF17" i="13" s="1"/>
  <c r="S21" i="13"/>
  <c r="AF21" i="13" s="1"/>
  <c r="S22" i="13"/>
  <c r="AF22" i="13" s="1"/>
  <c r="S23" i="13"/>
  <c r="AF23" i="13" s="1"/>
  <c r="S27" i="13"/>
  <c r="AF27" i="13" s="1"/>
  <c r="P20" i="13"/>
  <c r="AC20" i="13" s="1"/>
  <c r="P18" i="13"/>
  <c r="AC18" i="13" s="1"/>
  <c r="P7" i="13"/>
  <c r="AC7" i="13" s="1"/>
  <c r="P9" i="13"/>
  <c r="AC9" i="13" s="1"/>
  <c r="P11" i="13"/>
  <c r="AC11" i="13" s="1"/>
  <c r="P13" i="13"/>
  <c r="AC13" i="13" s="1"/>
  <c r="P15" i="13"/>
  <c r="AC15" i="13" s="1"/>
  <c r="P17" i="13"/>
  <c r="AC17" i="13" s="1"/>
  <c r="P21" i="13"/>
  <c r="AC21" i="13" s="1"/>
  <c r="P6" i="13"/>
  <c r="AC6" i="13" s="1"/>
  <c r="P8" i="13"/>
  <c r="AC8" i="13" s="1"/>
  <c r="P10" i="13"/>
  <c r="AC10" i="13" s="1"/>
  <c r="P12" i="13"/>
  <c r="AC12" i="13" s="1"/>
  <c r="P14" i="13"/>
  <c r="AC14" i="13" s="1"/>
  <c r="P16" i="13"/>
  <c r="AC16" i="13" s="1"/>
  <c r="P23" i="13"/>
  <c r="AC23" i="13" s="1"/>
  <c r="P25" i="13"/>
  <c r="AC25" i="13" s="1"/>
  <c r="P27" i="13"/>
  <c r="AC27" i="13" s="1"/>
  <c r="P29" i="13"/>
  <c r="AC29" i="13" s="1"/>
  <c r="P19" i="13"/>
  <c r="AC19" i="13" s="1"/>
  <c r="P22" i="13"/>
  <c r="AC22" i="13" s="1"/>
  <c r="P24" i="13"/>
  <c r="AC24" i="13" s="1"/>
  <c r="P26" i="13"/>
  <c r="AC26" i="13" s="1"/>
  <c r="P28" i="13"/>
  <c r="AC28" i="13" s="1"/>
  <c r="Q22" i="13"/>
  <c r="AD22" i="13" s="1"/>
  <c r="Q7" i="13"/>
  <c r="AD7" i="13" s="1"/>
  <c r="Q13" i="13"/>
  <c r="AD13" i="13" s="1"/>
  <c r="Q15" i="13"/>
  <c r="AD15" i="13" s="1"/>
  <c r="Q21" i="13"/>
  <c r="AD21" i="13" s="1"/>
  <c r="Q10" i="13"/>
  <c r="AD10" i="13" s="1"/>
  <c r="Q12" i="13"/>
  <c r="AD12" i="13" s="1"/>
  <c r="Q18" i="13"/>
  <c r="AD18" i="13" s="1"/>
  <c r="Q24" i="13"/>
  <c r="AD24" i="13" s="1"/>
  <c r="Q23" i="13"/>
  <c r="AD23" i="13" s="1"/>
  <c r="Q29" i="13"/>
  <c r="AD29" i="13" s="1"/>
  <c r="R36" i="13"/>
  <c r="O36" i="13"/>
  <c r="L36" i="13"/>
  <c r="M36" i="13"/>
  <c r="J36" i="13"/>
  <c r="N36" i="13"/>
  <c r="K36" i="13"/>
  <c r="R29" i="12"/>
  <c r="AE29" i="12" s="1"/>
  <c r="R8" i="12"/>
  <c r="AE8" i="12" s="1"/>
  <c r="R6" i="12"/>
  <c r="AE6" i="12" s="1"/>
  <c r="R7" i="12"/>
  <c r="AE7" i="12" s="1"/>
  <c r="R10" i="12"/>
  <c r="AE10" i="12" s="1"/>
  <c r="R14" i="12"/>
  <c r="AE14" i="12" s="1"/>
  <c r="R18" i="12"/>
  <c r="AE18" i="12" s="1"/>
  <c r="R22" i="12"/>
  <c r="AE22" i="12" s="1"/>
  <c r="R25" i="12"/>
  <c r="AE25" i="12" s="1"/>
  <c r="R9" i="12"/>
  <c r="AE9" i="12" s="1"/>
  <c r="R12" i="12"/>
  <c r="AE12" i="12" s="1"/>
  <c r="R16" i="12"/>
  <c r="AE16" i="12" s="1"/>
  <c r="R20" i="12"/>
  <c r="AE20" i="12" s="1"/>
  <c r="R24" i="12"/>
  <c r="AE24" i="12" s="1"/>
  <c r="R11" i="12"/>
  <c r="AE11" i="12" s="1"/>
  <c r="R13" i="12"/>
  <c r="AE13" i="12" s="1"/>
  <c r="R15" i="12"/>
  <c r="AE15" i="12" s="1"/>
  <c r="R17" i="12"/>
  <c r="AE17" i="12" s="1"/>
  <c r="R19" i="12"/>
  <c r="AE19" i="12" s="1"/>
  <c r="R21" i="12"/>
  <c r="AE21" i="12" s="1"/>
  <c r="R23" i="12"/>
  <c r="AE23" i="12" s="1"/>
  <c r="R26" i="12"/>
  <c r="AE26" i="12" s="1"/>
  <c r="R28" i="12"/>
  <c r="AE28" i="12" s="1"/>
  <c r="R27" i="12"/>
  <c r="AE27" i="12" s="1"/>
  <c r="P36" i="12"/>
  <c r="M36" i="12"/>
  <c r="Q36" i="12"/>
  <c r="J36" i="12"/>
  <c r="N36" i="12"/>
  <c r="L25" i="12"/>
  <c r="Y25" i="12" s="1"/>
  <c r="L13" i="12"/>
  <c r="Y13" i="12" s="1"/>
  <c r="L21" i="12"/>
  <c r="Y21" i="12" s="1"/>
  <c r="L9" i="12"/>
  <c r="Y9" i="12" s="1"/>
  <c r="L16" i="12"/>
  <c r="Y16" i="12" s="1"/>
  <c r="L24" i="12"/>
  <c r="Y24" i="12" s="1"/>
  <c r="K10" i="12"/>
  <c r="X10" i="12" s="1"/>
  <c r="K18" i="12"/>
  <c r="X18" i="12" s="1"/>
  <c r="K25" i="12"/>
  <c r="X25" i="12" s="1"/>
  <c r="O10" i="12"/>
  <c r="AB10" i="12" s="1"/>
  <c r="O17" i="12"/>
  <c r="AB17" i="12" s="1"/>
  <c r="O25" i="12"/>
  <c r="AB25" i="12" s="1"/>
  <c r="S15" i="12"/>
  <c r="AF15" i="12" s="1"/>
  <c r="S20" i="12"/>
  <c r="AF20" i="12" s="1"/>
  <c r="S13" i="12"/>
  <c r="AF13" i="12" s="1"/>
  <c r="P28" i="11"/>
  <c r="AC28" i="11" s="1"/>
  <c r="P25" i="11"/>
  <c r="AC25" i="11" s="1"/>
  <c r="P23" i="11"/>
  <c r="AC23" i="11" s="1"/>
  <c r="P21" i="11"/>
  <c r="AC21" i="11" s="1"/>
  <c r="P19" i="11"/>
  <c r="AC19" i="11" s="1"/>
  <c r="P17" i="11"/>
  <c r="AC17" i="11" s="1"/>
  <c r="P8" i="11"/>
  <c r="AC8" i="11" s="1"/>
  <c r="P6" i="11"/>
  <c r="AC6" i="11" s="1"/>
  <c r="P7" i="11"/>
  <c r="AC7" i="11" s="1"/>
  <c r="P9" i="11"/>
  <c r="AC9" i="11" s="1"/>
  <c r="P10" i="11"/>
  <c r="AC10" i="11" s="1"/>
  <c r="P12" i="11"/>
  <c r="AC12" i="11" s="1"/>
  <c r="P14" i="11"/>
  <c r="AC14" i="11" s="1"/>
  <c r="P16" i="11"/>
  <c r="AC16" i="11" s="1"/>
  <c r="P20" i="11"/>
  <c r="AC20" i="11" s="1"/>
  <c r="P24" i="11"/>
  <c r="AC24" i="11" s="1"/>
  <c r="P26" i="11"/>
  <c r="AC26" i="11" s="1"/>
  <c r="P29" i="11"/>
  <c r="AC29" i="11" s="1"/>
  <c r="P18" i="11"/>
  <c r="AC18" i="11" s="1"/>
  <c r="P22" i="11"/>
  <c r="AC22" i="11" s="1"/>
  <c r="P27" i="11"/>
  <c r="AC27" i="11" s="1"/>
  <c r="P11" i="11"/>
  <c r="AC11" i="11" s="1"/>
  <c r="P13" i="11"/>
  <c r="AC13" i="11" s="1"/>
  <c r="P15" i="11"/>
  <c r="AC15" i="11" s="1"/>
  <c r="R36" i="11"/>
  <c r="M36" i="11"/>
  <c r="Q36" i="11"/>
  <c r="L36" i="11"/>
  <c r="J36" i="11"/>
  <c r="N36" i="11"/>
  <c r="K36" i="11"/>
  <c r="O36" i="11"/>
  <c r="S36" i="11"/>
  <c r="Q11" i="10"/>
  <c r="AD11" i="10" s="1"/>
  <c r="Q13" i="10"/>
  <c r="AD13" i="10" s="1"/>
  <c r="Q15" i="10"/>
  <c r="AD15" i="10" s="1"/>
  <c r="Q17" i="10"/>
  <c r="AD17" i="10" s="1"/>
  <c r="Q19" i="10"/>
  <c r="AD19" i="10" s="1"/>
  <c r="Q21" i="10"/>
  <c r="AD21" i="10" s="1"/>
  <c r="Q23" i="10"/>
  <c r="AD23" i="10" s="1"/>
  <c r="Q10" i="10"/>
  <c r="AD10" i="10" s="1"/>
  <c r="Q12" i="10"/>
  <c r="AD12" i="10" s="1"/>
  <c r="Q14" i="10"/>
  <c r="AD14" i="10" s="1"/>
  <c r="Q16" i="10"/>
  <c r="AD16" i="10" s="1"/>
  <c r="Q18" i="10"/>
  <c r="AD18" i="10" s="1"/>
  <c r="Q20" i="10"/>
  <c r="AD20" i="10" s="1"/>
  <c r="Q22" i="10"/>
  <c r="AD22" i="10" s="1"/>
  <c r="Q24" i="10"/>
  <c r="AD24" i="10" s="1"/>
  <c r="Q7" i="10"/>
  <c r="AD7" i="10" s="1"/>
  <c r="Q9" i="10"/>
  <c r="AD9" i="10" s="1"/>
  <c r="Q6" i="10"/>
  <c r="AD6" i="10" s="1"/>
  <c r="Q8" i="10"/>
  <c r="AD8" i="10" s="1"/>
  <c r="Q25" i="10"/>
  <c r="AD25" i="10" s="1"/>
  <c r="Q26" i="10"/>
  <c r="AD26" i="10" s="1"/>
  <c r="Q28" i="10"/>
  <c r="AD28" i="10" s="1"/>
  <c r="Q27" i="10"/>
  <c r="AD27" i="10" s="1"/>
  <c r="Q29" i="10"/>
  <c r="AD29" i="10" s="1"/>
  <c r="J36" i="10"/>
  <c r="N36" i="10"/>
  <c r="R36" i="10"/>
  <c r="O36" i="10"/>
  <c r="M36" i="10"/>
  <c r="L36" i="10"/>
  <c r="P36" i="10"/>
  <c r="K36" i="10"/>
  <c r="S36" i="10"/>
  <c r="O6" i="9"/>
  <c r="AB6" i="9" s="1"/>
  <c r="O8" i="9"/>
  <c r="AB8" i="9" s="1"/>
  <c r="O10" i="9"/>
  <c r="AB10" i="9" s="1"/>
  <c r="O12" i="9"/>
  <c r="AB12" i="9" s="1"/>
  <c r="O14" i="9"/>
  <c r="AB14" i="9" s="1"/>
  <c r="O16" i="9"/>
  <c r="AB16" i="9" s="1"/>
  <c r="O18" i="9"/>
  <c r="AB18" i="9" s="1"/>
  <c r="O20" i="9"/>
  <c r="AB20" i="9" s="1"/>
  <c r="O22" i="9"/>
  <c r="AB22" i="9" s="1"/>
  <c r="O7" i="9"/>
  <c r="AB7" i="9" s="1"/>
  <c r="O19" i="9"/>
  <c r="AB19" i="9" s="1"/>
  <c r="O21" i="9"/>
  <c r="AB21" i="9" s="1"/>
  <c r="O9" i="9"/>
  <c r="AB9" i="9" s="1"/>
  <c r="O11" i="9"/>
  <c r="AB11" i="9" s="1"/>
  <c r="O13" i="9"/>
  <c r="AB13" i="9" s="1"/>
  <c r="O15" i="9"/>
  <c r="AB15" i="9" s="1"/>
  <c r="O17" i="9"/>
  <c r="AB17" i="9" s="1"/>
  <c r="O24" i="9"/>
  <c r="AB24" i="9" s="1"/>
  <c r="O26" i="9"/>
  <c r="AB26" i="9" s="1"/>
  <c r="O28" i="9"/>
  <c r="AB28" i="9" s="1"/>
  <c r="O23" i="9"/>
  <c r="AB23" i="9" s="1"/>
  <c r="O25" i="9"/>
  <c r="AB25" i="9" s="1"/>
  <c r="O27" i="9"/>
  <c r="AB27" i="9" s="1"/>
  <c r="O29" i="9"/>
  <c r="AB29" i="9" s="1"/>
  <c r="R36" i="9"/>
  <c r="Q36" i="9"/>
  <c r="P36" i="9"/>
  <c r="J18" i="9"/>
  <c r="W18" i="9" s="1"/>
  <c r="J23" i="9"/>
  <c r="W23" i="9" s="1"/>
  <c r="J7" i="9"/>
  <c r="W7" i="9" s="1"/>
  <c r="J15" i="9"/>
  <c r="W15" i="9" s="1"/>
  <c r="J10" i="9"/>
  <c r="W10" i="9" s="1"/>
  <c r="J24" i="9"/>
  <c r="W24" i="9" s="1"/>
  <c r="N11" i="9"/>
  <c r="AA11" i="9" s="1"/>
  <c r="N19" i="9"/>
  <c r="AA19" i="9" s="1"/>
  <c r="M9" i="9"/>
  <c r="Z9" i="9" s="1"/>
  <c r="M29" i="9"/>
  <c r="Z29" i="9" s="1"/>
  <c r="M8" i="9"/>
  <c r="Z8" i="9" s="1"/>
  <c r="L20" i="9"/>
  <c r="Y20" i="9" s="1"/>
  <c r="L11" i="9"/>
  <c r="Y11" i="9" s="1"/>
  <c r="L19" i="9"/>
  <c r="Y19" i="9" s="1"/>
  <c r="L12" i="9"/>
  <c r="Y12" i="9" s="1"/>
  <c r="L26" i="9"/>
  <c r="Y26" i="9" s="1"/>
  <c r="L23" i="9"/>
  <c r="Y23" i="9" s="1"/>
  <c r="K14" i="9"/>
  <c r="X14" i="9" s="1"/>
  <c r="K22" i="9"/>
  <c r="X22" i="9" s="1"/>
  <c r="K24" i="9"/>
  <c r="X24" i="9" s="1"/>
  <c r="K23" i="9"/>
  <c r="X23" i="9" s="1"/>
  <c r="S15" i="9"/>
  <c r="AF15" i="9" s="1"/>
  <c r="S10" i="9"/>
  <c r="AF10" i="9" s="1"/>
  <c r="S18" i="9"/>
  <c r="AF18" i="9" s="1"/>
  <c r="S20" i="9"/>
  <c r="AF20" i="9" s="1"/>
  <c r="S21" i="9"/>
  <c r="AF21" i="9" s="1"/>
  <c r="S26" i="9"/>
  <c r="AF26" i="9" s="1"/>
  <c r="O7" i="8"/>
  <c r="AB7" i="8" s="1"/>
  <c r="O9" i="8"/>
  <c r="AB9" i="8" s="1"/>
  <c r="O11" i="8"/>
  <c r="AB11" i="8" s="1"/>
  <c r="O13" i="8"/>
  <c r="AB13" i="8" s="1"/>
  <c r="O15" i="8"/>
  <c r="AB15" i="8" s="1"/>
  <c r="O17" i="8"/>
  <c r="AB17" i="8" s="1"/>
  <c r="O21" i="8"/>
  <c r="AB21" i="8" s="1"/>
  <c r="O8" i="8"/>
  <c r="AB8" i="8" s="1"/>
  <c r="O10" i="8"/>
  <c r="AB10" i="8" s="1"/>
  <c r="O12" i="8"/>
  <c r="AB12" i="8" s="1"/>
  <c r="O14" i="8"/>
  <c r="AB14" i="8" s="1"/>
  <c r="O16" i="8"/>
  <c r="AB16" i="8" s="1"/>
  <c r="O18" i="8"/>
  <c r="AB18" i="8" s="1"/>
  <c r="O20" i="8"/>
  <c r="AB20" i="8" s="1"/>
  <c r="O22" i="8"/>
  <c r="AB22" i="8" s="1"/>
  <c r="O24" i="8"/>
  <c r="AB24" i="8" s="1"/>
  <c r="O26" i="8"/>
  <c r="AB26" i="8" s="1"/>
  <c r="O23" i="8"/>
  <c r="AB23" i="8" s="1"/>
  <c r="O25" i="8"/>
  <c r="AB25" i="8" s="1"/>
  <c r="O27" i="8"/>
  <c r="AB27" i="8" s="1"/>
  <c r="O29" i="8"/>
  <c r="AB29" i="8" s="1"/>
  <c r="O19" i="8"/>
  <c r="AB19" i="8" s="1"/>
  <c r="O6" i="8"/>
  <c r="AB6" i="8" s="1"/>
  <c r="O28" i="8"/>
  <c r="AB28" i="8" s="1"/>
  <c r="P7" i="8"/>
  <c r="AC7" i="8" s="1"/>
  <c r="Q6" i="8"/>
  <c r="AD6" i="8" s="1"/>
  <c r="Q15" i="8"/>
  <c r="AD15" i="8" s="1"/>
  <c r="Q21" i="8"/>
  <c r="AD21" i="8" s="1"/>
  <c r="Q18" i="8"/>
  <c r="AD18" i="8" s="1"/>
  <c r="Q22" i="8"/>
  <c r="AD22" i="8" s="1"/>
  <c r="Q27" i="8"/>
  <c r="AD27" i="8" s="1"/>
  <c r="R36" i="8"/>
  <c r="L21" i="8"/>
  <c r="Y21" i="8" s="1"/>
  <c r="L19" i="8"/>
  <c r="Y19" i="8" s="1"/>
  <c r="L8" i="8"/>
  <c r="Y8" i="8" s="1"/>
  <c r="L10" i="8"/>
  <c r="Y10" i="8" s="1"/>
  <c r="L16" i="8"/>
  <c r="Y16" i="8" s="1"/>
  <c r="L20" i="8"/>
  <c r="Y20" i="8" s="1"/>
  <c r="L29" i="8"/>
  <c r="Y29" i="8" s="1"/>
  <c r="L18" i="8"/>
  <c r="Y18" i="8" s="1"/>
  <c r="L11" i="8"/>
  <c r="Y11" i="8" s="1"/>
  <c r="L13" i="8"/>
  <c r="Y13" i="8" s="1"/>
  <c r="L27" i="8"/>
  <c r="Y27" i="8" s="1"/>
  <c r="L24" i="8"/>
  <c r="Y24" i="8" s="1"/>
  <c r="M28" i="8"/>
  <c r="Z28" i="8" s="1"/>
  <c r="M7" i="8"/>
  <c r="Z7" i="8" s="1"/>
  <c r="M13" i="8"/>
  <c r="Z13" i="8" s="1"/>
  <c r="M15" i="8"/>
  <c r="Z15" i="8" s="1"/>
  <c r="M8" i="8"/>
  <c r="Z8" i="8" s="1"/>
  <c r="M10" i="8"/>
  <c r="Z10" i="8" s="1"/>
  <c r="M16" i="8"/>
  <c r="Z16" i="8" s="1"/>
  <c r="M18" i="8"/>
  <c r="Z18" i="8" s="1"/>
  <c r="M24" i="8"/>
  <c r="Z24" i="8" s="1"/>
  <c r="M26" i="8"/>
  <c r="Z26" i="8" s="1"/>
  <c r="M27" i="8"/>
  <c r="Z27" i="8" s="1"/>
  <c r="M29" i="8"/>
  <c r="Z29" i="8" s="1"/>
  <c r="J26" i="8"/>
  <c r="W26" i="8" s="1"/>
  <c r="J19" i="8"/>
  <c r="W19" i="8" s="1"/>
  <c r="J7" i="8"/>
  <c r="W7" i="8" s="1"/>
  <c r="J18" i="8"/>
  <c r="W18" i="8" s="1"/>
  <c r="J11" i="8"/>
  <c r="W11" i="8" s="1"/>
  <c r="J15" i="8"/>
  <c r="W15" i="8" s="1"/>
  <c r="J24" i="8"/>
  <c r="W24" i="8" s="1"/>
  <c r="J8" i="8"/>
  <c r="W8" i="8" s="1"/>
  <c r="J12" i="8"/>
  <c r="W12" i="8" s="1"/>
  <c r="J16" i="8"/>
  <c r="W16" i="8" s="1"/>
  <c r="J23" i="8"/>
  <c r="W23" i="8" s="1"/>
  <c r="J29" i="8"/>
  <c r="W29" i="8" s="1"/>
  <c r="N17" i="8"/>
  <c r="AA17" i="8" s="1"/>
  <c r="N7" i="8"/>
  <c r="AA7" i="8" s="1"/>
  <c r="N27" i="8"/>
  <c r="AA27" i="8" s="1"/>
  <c r="N24" i="8"/>
  <c r="AA24" i="8" s="1"/>
  <c r="N16" i="8"/>
  <c r="AA16" i="8" s="1"/>
  <c r="N23" i="8"/>
  <c r="AA23" i="8" s="1"/>
  <c r="K10" i="8"/>
  <c r="X10" i="8" s="1"/>
  <c r="S7" i="7"/>
  <c r="AF7" i="7" s="1"/>
  <c r="S11" i="7"/>
  <c r="AF11" i="7" s="1"/>
  <c r="S15" i="7"/>
  <c r="AF15" i="7" s="1"/>
  <c r="S19" i="7"/>
  <c r="AF19" i="7" s="1"/>
  <c r="S6" i="7"/>
  <c r="AF6" i="7" s="1"/>
  <c r="S8" i="7"/>
  <c r="AF8" i="7" s="1"/>
  <c r="S10" i="7"/>
  <c r="AF10" i="7" s="1"/>
  <c r="S12" i="7"/>
  <c r="AF12" i="7" s="1"/>
  <c r="S14" i="7"/>
  <c r="AF14" i="7" s="1"/>
  <c r="S16" i="7"/>
  <c r="AF16" i="7" s="1"/>
  <c r="S18" i="7"/>
  <c r="AF18" i="7" s="1"/>
  <c r="S20" i="7"/>
  <c r="AF20" i="7" s="1"/>
  <c r="S22" i="7"/>
  <c r="AF22" i="7" s="1"/>
  <c r="S23" i="7"/>
  <c r="AF23" i="7" s="1"/>
  <c r="S27" i="7"/>
  <c r="AF27" i="7" s="1"/>
  <c r="S9" i="7"/>
  <c r="AF9" i="7" s="1"/>
  <c r="S13" i="7"/>
  <c r="AF13" i="7" s="1"/>
  <c r="S17" i="7"/>
  <c r="AF17" i="7" s="1"/>
  <c r="S21" i="7"/>
  <c r="AF21" i="7" s="1"/>
  <c r="S25" i="7"/>
  <c r="AF25" i="7" s="1"/>
  <c r="S29" i="7"/>
  <c r="AF29" i="7" s="1"/>
  <c r="S24" i="7"/>
  <c r="AF24" i="7" s="1"/>
  <c r="S26" i="7"/>
  <c r="AF26" i="7" s="1"/>
  <c r="S28" i="7"/>
  <c r="AF28" i="7" s="1"/>
  <c r="R36" i="7"/>
  <c r="Q36" i="7"/>
  <c r="P36" i="7"/>
  <c r="O36" i="7"/>
  <c r="J36" i="7"/>
  <c r="N36" i="7"/>
  <c r="M36" i="7"/>
  <c r="L36" i="7"/>
  <c r="K36" i="7"/>
  <c r="O6" i="6"/>
  <c r="AB6" i="6" s="1"/>
  <c r="O8" i="6"/>
  <c r="AB8" i="6" s="1"/>
  <c r="O10" i="6"/>
  <c r="AB10" i="6" s="1"/>
  <c r="O12" i="6"/>
  <c r="AB12" i="6" s="1"/>
  <c r="O14" i="6"/>
  <c r="AB14" i="6" s="1"/>
  <c r="O16" i="6"/>
  <c r="AB16" i="6" s="1"/>
  <c r="O18" i="6"/>
  <c r="AB18" i="6" s="1"/>
  <c r="O20" i="6"/>
  <c r="AB20" i="6" s="1"/>
  <c r="O24" i="6"/>
  <c r="AB24" i="6" s="1"/>
  <c r="O26" i="6"/>
  <c r="AB26" i="6" s="1"/>
  <c r="O28" i="6"/>
  <c r="AB28" i="6" s="1"/>
  <c r="O22" i="6"/>
  <c r="AB22" i="6" s="1"/>
  <c r="O7" i="6"/>
  <c r="AB7" i="6" s="1"/>
  <c r="O9" i="6"/>
  <c r="AB9" i="6" s="1"/>
  <c r="O11" i="6"/>
  <c r="AB11" i="6" s="1"/>
  <c r="O13" i="6"/>
  <c r="AB13" i="6" s="1"/>
  <c r="O15" i="6"/>
  <c r="AB15" i="6" s="1"/>
  <c r="O17" i="6"/>
  <c r="AB17" i="6" s="1"/>
  <c r="O19" i="6"/>
  <c r="AB19" i="6" s="1"/>
  <c r="O21" i="6"/>
  <c r="AB21" i="6" s="1"/>
  <c r="O23" i="6"/>
  <c r="AB23" i="6" s="1"/>
  <c r="O25" i="6"/>
  <c r="AB25" i="6" s="1"/>
  <c r="O27" i="6"/>
  <c r="AB27" i="6" s="1"/>
  <c r="O29" i="6"/>
  <c r="AB29" i="6" s="1"/>
  <c r="R36" i="6"/>
  <c r="Q36" i="6"/>
  <c r="P36" i="6"/>
  <c r="J29" i="6"/>
  <c r="W29" i="6" s="1"/>
  <c r="J21" i="6"/>
  <c r="W21" i="6" s="1"/>
  <c r="J22" i="6"/>
  <c r="W22" i="6" s="1"/>
  <c r="J7" i="6"/>
  <c r="W7" i="6" s="1"/>
  <c r="J11" i="6"/>
  <c r="W11" i="6" s="1"/>
  <c r="J13" i="6"/>
  <c r="W13" i="6" s="1"/>
  <c r="J17" i="6"/>
  <c r="W17" i="6" s="1"/>
  <c r="J19" i="6"/>
  <c r="W19" i="6" s="1"/>
  <c r="J6" i="6"/>
  <c r="W6" i="6" s="1"/>
  <c r="J8" i="6"/>
  <c r="W8" i="6" s="1"/>
  <c r="J12" i="6"/>
  <c r="W12" i="6" s="1"/>
  <c r="J14" i="6"/>
  <c r="W14" i="6" s="1"/>
  <c r="J18" i="6"/>
  <c r="W18" i="6" s="1"/>
  <c r="J20" i="6"/>
  <c r="W20" i="6" s="1"/>
  <c r="J23" i="6"/>
  <c r="W23" i="6" s="1"/>
  <c r="J25" i="6"/>
  <c r="W25" i="6" s="1"/>
  <c r="J24" i="6"/>
  <c r="W24" i="6" s="1"/>
  <c r="J26" i="6"/>
  <c r="W26" i="6" s="1"/>
  <c r="N21" i="6"/>
  <c r="AA21" i="6" s="1"/>
  <c r="N22" i="6"/>
  <c r="AA22" i="6" s="1"/>
  <c r="N29" i="6"/>
  <c r="AA29" i="6" s="1"/>
  <c r="N7" i="6"/>
  <c r="AA7" i="6" s="1"/>
  <c r="N11" i="6"/>
  <c r="AA11" i="6" s="1"/>
  <c r="N13" i="6"/>
  <c r="AA13" i="6" s="1"/>
  <c r="N17" i="6"/>
  <c r="AA17" i="6" s="1"/>
  <c r="N19" i="6"/>
  <c r="AA19" i="6" s="1"/>
  <c r="N6" i="6"/>
  <c r="AA6" i="6" s="1"/>
  <c r="N8" i="6"/>
  <c r="AA8" i="6" s="1"/>
  <c r="N12" i="6"/>
  <c r="AA12" i="6" s="1"/>
  <c r="N14" i="6"/>
  <c r="AA14" i="6" s="1"/>
  <c r="N18" i="6"/>
  <c r="AA18" i="6" s="1"/>
  <c r="N20" i="6"/>
  <c r="AA20" i="6" s="1"/>
  <c r="N23" i="6"/>
  <c r="AA23" i="6" s="1"/>
  <c r="N25" i="6"/>
  <c r="AA25" i="6" s="1"/>
  <c r="N24" i="6"/>
  <c r="AA24" i="6" s="1"/>
  <c r="N26" i="6"/>
  <c r="AA26" i="6" s="1"/>
  <c r="M9" i="6"/>
  <c r="Z9" i="6" s="1"/>
  <c r="M17" i="6"/>
  <c r="Z17" i="6" s="1"/>
  <c r="M23" i="6"/>
  <c r="Z23" i="6" s="1"/>
  <c r="M12" i="6"/>
  <c r="Z12" i="6" s="1"/>
  <c r="M20" i="6"/>
  <c r="Z20" i="6" s="1"/>
  <c r="L21" i="6"/>
  <c r="Y21" i="6" s="1"/>
  <c r="L7" i="6"/>
  <c r="Y7" i="6" s="1"/>
  <c r="L9" i="6"/>
  <c r="Y9" i="6" s="1"/>
  <c r="L11" i="6"/>
  <c r="Y11" i="6" s="1"/>
  <c r="L13" i="6"/>
  <c r="Y13" i="6" s="1"/>
  <c r="L15" i="6"/>
  <c r="Y15" i="6" s="1"/>
  <c r="L17" i="6"/>
  <c r="Y17" i="6" s="1"/>
  <c r="L19" i="6"/>
  <c r="Y19" i="6" s="1"/>
  <c r="L6" i="6"/>
  <c r="Y6" i="6" s="1"/>
  <c r="L8" i="6"/>
  <c r="Y8" i="6" s="1"/>
  <c r="L10" i="6"/>
  <c r="Y10" i="6" s="1"/>
  <c r="L12" i="6"/>
  <c r="Y12" i="6" s="1"/>
  <c r="L14" i="6"/>
  <c r="Y14" i="6" s="1"/>
  <c r="L16" i="6"/>
  <c r="Y16" i="6" s="1"/>
  <c r="L18" i="6"/>
  <c r="Y18" i="6" s="1"/>
  <c r="L20" i="6"/>
  <c r="Y20" i="6" s="1"/>
  <c r="L23" i="6"/>
  <c r="Y23" i="6" s="1"/>
  <c r="L25" i="6"/>
  <c r="Y25" i="6" s="1"/>
  <c r="L27" i="6"/>
  <c r="Y27" i="6" s="1"/>
  <c r="L24" i="6"/>
  <c r="Y24" i="6" s="1"/>
  <c r="L26" i="6"/>
  <c r="Y26" i="6" s="1"/>
  <c r="L28" i="6"/>
  <c r="Y28" i="6" s="1"/>
  <c r="L22" i="6"/>
  <c r="Y22" i="6" s="1"/>
  <c r="L29" i="6"/>
  <c r="Y29" i="6" s="1"/>
  <c r="K6" i="6"/>
  <c r="X6" i="6" s="1"/>
  <c r="K8" i="6"/>
  <c r="X8" i="6" s="1"/>
  <c r="K12" i="6"/>
  <c r="X12" i="6" s="1"/>
  <c r="K14" i="6"/>
  <c r="X14" i="6" s="1"/>
  <c r="K16" i="6"/>
  <c r="X16" i="6" s="1"/>
  <c r="K18" i="6"/>
  <c r="X18" i="6" s="1"/>
  <c r="K24" i="6"/>
  <c r="X24" i="6" s="1"/>
  <c r="K26" i="6"/>
  <c r="X26" i="6" s="1"/>
  <c r="K22" i="6"/>
  <c r="X22" i="6" s="1"/>
  <c r="K7" i="6"/>
  <c r="X7" i="6" s="1"/>
  <c r="K9" i="6"/>
  <c r="X9" i="6" s="1"/>
  <c r="K11" i="6"/>
  <c r="X11" i="6" s="1"/>
  <c r="K15" i="6"/>
  <c r="X15" i="6" s="1"/>
  <c r="K17" i="6"/>
  <c r="X17" i="6" s="1"/>
  <c r="K21" i="6"/>
  <c r="X21" i="6" s="1"/>
  <c r="K23" i="6"/>
  <c r="X23" i="6" s="1"/>
  <c r="K25" i="6"/>
  <c r="X25" i="6" s="1"/>
  <c r="K27" i="6"/>
  <c r="X27" i="6" s="1"/>
  <c r="S7" i="6"/>
  <c r="AF7" i="6" s="1"/>
  <c r="S6" i="6"/>
  <c r="AF6" i="6" s="1"/>
  <c r="S14" i="6"/>
  <c r="AF14" i="6" s="1"/>
  <c r="S25" i="6"/>
  <c r="AF25" i="6" s="1"/>
  <c r="S28" i="6"/>
  <c r="AF28" i="6" s="1"/>
  <c r="S9" i="6"/>
  <c r="AF9" i="6" s="1"/>
  <c r="S22" i="6"/>
  <c r="AF22" i="6" s="1"/>
  <c r="S6" i="5"/>
  <c r="AF6" i="5" s="1"/>
  <c r="S10" i="5"/>
  <c r="AF10" i="5" s="1"/>
  <c r="S14" i="5"/>
  <c r="AF14" i="5" s="1"/>
  <c r="S18" i="5"/>
  <c r="AF18" i="5" s="1"/>
  <c r="S24" i="5"/>
  <c r="AF24" i="5" s="1"/>
  <c r="S28" i="5"/>
  <c r="AF28" i="5" s="1"/>
  <c r="S22" i="5"/>
  <c r="AF22" i="5" s="1"/>
  <c r="S29" i="5"/>
  <c r="AF29" i="5" s="1"/>
  <c r="S8" i="5"/>
  <c r="AF8" i="5" s="1"/>
  <c r="S12" i="5"/>
  <c r="AF12" i="5" s="1"/>
  <c r="S16" i="5"/>
  <c r="AF16" i="5" s="1"/>
  <c r="S20" i="5"/>
  <c r="AF20" i="5" s="1"/>
  <c r="S7" i="5"/>
  <c r="AF7" i="5" s="1"/>
  <c r="S9" i="5"/>
  <c r="AF9" i="5" s="1"/>
  <c r="S11" i="5"/>
  <c r="AF11" i="5" s="1"/>
  <c r="S13" i="5"/>
  <c r="AF13" i="5" s="1"/>
  <c r="S15" i="5"/>
  <c r="AF15" i="5" s="1"/>
  <c r="S17" i="5"/>
  <c r="AF17" i="5" s="1"/>
  <c r="S19" i="5"/>
  <c r="AF19" i="5" s="1"/>
  <c r="S21" i="5"/>
  <c r="AF21" i="5" s="1"/>
  <c r="S26" i="5"/>
  <c r="AF26" i="5" s="1"/>
  <c r="S23" i="5"/>
  <c r="AF23" i="5" s="1"/>
  <c r="S25" i="5"/>
  <c r="AF25" i="5" s="1"/>
  <c r="S27" i="5"/>
  <c r="AF27" i="5" s="1"/>
  <c r="P12" i="5"/>
  <c r="AC12" i="5" s="1"/>
  <c r="P21" i="5"/>
  <c r="AC21" i="5" s="1"/>
  <c r="Q15" i="5"/>
  <c r="AD15" i="5" s="1"/>
  <c r="R36" i="5"/>
  <c r="O36" i="5"/>
  <c r="L36" i="5"/>
  <c r="M36" i="5"/>
  <c r="J36" i="5"/>
  <c r="N36" i="5"/>
  <c r="K36" i="5"/>
  <c r="O6" i="4"/>
  <c r="AB6" i="4" s="1"/>
  <c r="O8" i="4"/>
  <c r="AB8" i="4" s="1"/>
  <c r="O10" i="4"/>
  <c r="AB10" i="4" s="1"/>
  <c r="O12" i="4"/>
  <c r="AB12" i="4" s="1"/>
  <c r="O14" i="4"/>
  <c r="AB14" i="4" s="1"/>
  <c r="O16" i="4"/>
  <c r="AB16" i="4" s="1"/>
  <c r="O18" i="4"/>
  <c r="AB18" i="4" s="1"/>
  <c r="O7" i="4"/>
  <c r="AB7" i="4" s="1"/>
  <c r="O9" i="4"/>
  <c r="AB9" i="4" s="1"/>
  <c r="O11" i="4"/>
  <c r="AB11" i="4" s="1"/>
  <c r="O13" i="4"/>
  <c r="AB13" i="4" s="1"/>
  <c r="O15" i="4"/>
  <c r="AB15" i="4" s="1"/>
  <c r="O17" i="4"/>
  <c r="AB17" i="4" s="1"/>
  <c r="O19" i="4"/>
  <c r="AB19" i="4" s="1"/>
  <c r="O21" i="4"/>
  <c r="AB21" i="4" s="1"/>
  <c r="O23" i="4"/>
  <c r="AB23" i="4" s="1"/>
  <c r="O25" i="4"/>
  <c r="AB25" i="4" s="1"/>
  <c r="O27" i="4"/>
  <c r="AB27" i="4" s="1"/>
  <c r="O29" i="4"/>
  <c r="AB29" i="4" s="1"/>
  <c r="O20" i="4"/>
  <c r="AB20" i="4" s="1"/>
  <c r="O22" i="4"/>
  <c r="AB22" i="4" s="1"/>
  <c r="O24" i="4"/>
  <c r="AB24" i="4" s="1"/>
  <c r="O26" i="4"/>
  <c r="AB26" i="4" s="1"/>
  <c r="O28" i="4"/>
  <c r="AB28" i="4" s="1"/>
  <c r="P28" i="4"/>
  <c r="AC28" i="4" s="1"/>
  <c r="P18" i="4"/>
  <c r="AC18" i="4" s="1"/>
  <c r="P9" i="4"/>
  <c r="AC9" i="4" s="1"/>
  <c r="P13" i="4"/>
  <c r="AC13" i="4" s="1"/>
  <c r="P17" i="4"/>
  <c r="AC17" i="4" s="1"/>
  <c r="P29" i="4"/>
  <c r="AC29" i="4" s="1"/>
  <c r="P19" i="4"/>
  <c r="AC19" i="4" s="1"/>
  <c r="P6" i="4"/>
  <c r="AC6" i="4" s="1"/>
  <c r="P10" i="4"/>
  <c r="AC10" i="4" s="1"/>
  <c r="P14" i="4"/>
  <c r="AC14" i="4" s="1"/>
  <c r="P23" i="4"/>
  <c r="AC23" i="4" s="1"/>
  <c r="P27" i="4"/>
  <c r="AC27" i="4" s="1"/>
  <c r="P24" i="4"/>
  <c r="AC24" i="4" s="1"/>
  <c r="Q20" i="4"/>
  <c r="AD20" i="4" s="1"/>
  <c r="Q28" i="4"/>
  <c r="AD28" i="4" s="1"/>
  <c r="Q10" i="4"/>
  <c r="AD10" i="4" s="1"/>
  <c r="Q18" i="4"/>
  <c r="AD18" i="4" s="1"/>
  <c r="Q13" i="4"/>
  <c r="AD13" i="4" s="1"/>
  <c r="Q21" i="4"/>
  <c r="AD21" i="4" s="1"/>
  <c r="Q27" i="4"/>
  <c r="AD27" i="4" s="1"/>
  <c r="R36" i="4"/>
  <c r="L16" i="4"/>
  <c r="Y16" i="4" s="1"/>
  <c r="L14" i="4"/>
  <c r="Y14" i="4" s="1"/>
  <c r="M7" i="4"/>
  <c r="Z7" i="4" s="1"/>
  <c r="J26" i="4"/>
  <c r="W26" i="4" s="1"/>
  <c r="J18" i="4"/>
  <c r="W18" i="4" s="1"/>
  <c r="J6" i="4"/>
  <c r="W6" i="4" s="1"/>
  <c r="J22" i="4"/>
  <c r="W22" i="4" s="1"/>
  <c r="J10" i="4"/>
  <c r="W10" i="4" s="1"/>
  <c r="J14" i="4"/>
  <c r="W14" i="4" s="1"/>
  <c r="J25" i="4"/>
  <c r="W25" i="4" s="1"/>
  <c r="J24" i="4"/>
  <c r="W24" i="4" s="1"/>
  <c r="J7" i="4"/>
  <c r="W7" i="4" s="1"/>
  <c r="J11" i="4"/>
  <c r="W11" i="4" s="1"/>
  <c r="J15" i="4"/>
  <c r="W15" i="4" s="1"/>
  <c r="J21" i="4"/>
  <c r="W21" i="4" s="1"/>
  <c r="N28" i="4"/>
  <c r="AA28" i="4" s="1"/>
  <c r="N22" i="4"/>
  <c r="AA22" i="4" s="1"/>
  <c r="N12" i="4"/>
  <c r="AA12" i="4" s="1"/>
  <c r="N25" i="4"/>
  <c r="AA25" i="4" s="1"/>
  <c r="N7" i="4"/>
  <c r="AA7" i="4" s="1"/>
  <c r="N15" i="4"/>
  <c r="AA15" i="4" s="1"/>
  <c r="K7" i="4"/>
  <c r="X7" i="4" s="1"/>
  <c r="S14" i="4"/>
  <c r="AF14" i="4" s="1"/>
  <c r="O7" i="3"/>
  <c r="AB7" i="3" s="1"/>
  <c r="O9" i="3"/>
  <c r="AB9" i="3" s="1"/>
  <c r="O11" i="3"/>
  <c r="AB11" i="3" s="1"/>
  <c r="O13" i="3"/>
  <c r="AB13" i="3" s="1"/>
  <c r="O15" i="3"/>
  <c r="AB15" i="3" s="1"/>
  <c r="O17" i="3"/>
  <c r="AB17" i="3" s="1"/>
  <c r="O23" i="3"/>
  <c r="AB23" i="3" s="1"/>
  <c r="O25" i="3"/>
  <c r="AB25" i="3" s="1"/>
  <c r="O27" i="3"/>
  <c r="AB27" i="3" s="1"/>
  <c r="O29" i="3"/>
  <c r="AB29" i="3" s="1"/>
  <c r="O24" i="3"/>
  <c r="AB24" i="3" s="1"/>
  <c r="O26" i="3"/>
  <c r="AB26" i="3" s="1"/>
  <c r="O28" i="3"/>
  <c r="AB28" i="3" s="1"/>
  <c r="O19" i="3"/>
  <c r="AB19" i="3" s="1"/>
  <c r="O21" i="3"/>
  <c r="AB21" i="3" s="1"/>
  <c r="O6" i="3"/>
  <c r="AB6" i="3" s="1"/>
  <c r="O8" i="3"/>
  <c r="AB8" i="3" s="1"/>
  <c r="O10" i="3"/>
  <c r="AB10" i="3" s="1"/>
  <c r="O12" i="3"/>
  <c r="AB12" i="3" s="1"/>
  <c r="O14" i="3"/>
  <c r="AB14" i="3" s="1"/>
  <c r="O16" i="3"/>
  <c r="AB16" i="3" s="1"/>
  <c r="O18" i="3"/>
  <c r="AB18" i="3" s="1"/>
  <c r="O20" i="3"/>
  <c r="AB20" i="3" s="1"/>
  <c r="O22" i="3"/>
  <c r="AB22" i="3" s="1"/>
  <c r="P6" i="3"/>
  <c r="AC6" i="3" s="1"/>
  <c r="P28" i="3"/>
  <c r="AC28" i="3" s="1"/>
  <c r="Q19" i="3"/>
  <c r="AD19" i="3" s="1"/>
  <c r="Q21" i="3"/>
  <c r="AD21" i="3" s="1"/>
  <c r="Q6" i="3"/>
  <c r="AD6" i="3" s="1"/>
  <c r="Q8" i="3"/>
  <c r="AD8" i="3" s="1"/>
  <c r="Q10" i="3"/>
  <c r="AD10" i="3" s="1"/>
  <c r="Q12" i="3"/>
  <c r="AD12" i="3" s="1"/>
  <c r="Q14" i="3"/>
  <c r="AD14" i="3" s="1"/>
  <c r="Q16" i="3"/>
  <c r="AD16" i="3" s="1"/>
  <c r="Q18" i="3"/>
  <c r="AD18" i="3" s="1"/>
  <c r="Q20" i="3"/>
  <c r="AD20" i="3" s="1"/>
  <c r="Q22" i="3"/>
  <c r="AD22" i="3" s="1"/>
  <c r="Q7" i="3"/>
  <c r="AD7" i="3" s="1"/>
  <c r="Q9" i="3"/>
  <c r="AD9" i="3" s="1"/>
  <c r="Q11" i="3"/>
  <c r="AD11" i="3" s="1"/>
  <c r="Q13" i="3"/>
  <c r="AD13" i="3" s="1"/>
  <c r="Q15" i="3"/>
  <c r="AD15" i="3" s="1"/>
  <c r="Q17" i="3"/>
  <c r="AD17" i="3" s="1"/>
  <c r="Q23" i="3"/>
  <c r="AD23" i="3" s="1"/>
  <c r="Q25" i="3"/>
  <c r="AD25" i="3" s="1"/>
  <c r="Q27" i="3"/>
  <c r="AD27" i="3" s="1"/>
  <c r="Q29" i="3"/>
  <c r="AD29" i="3" s="1"/>
  <c r="Q24" i="3"/>
  <c r="AD24" i="3" s="1"/>
  <c r="Q26" i="3"/>
  <c r="AD26" i="3" s="1"/>
  <c r="Q28" i="3"/>
  <c r="AD28" i="3" s="1"/>
  <c r="R36" i="3"/>
  <c r="L20" i="3"/>
  <c r="Y20" i="3" s="1"/>
  <c r="L6" i="3"/>
  <c r="Y6" i="3" s="1"/>
  <c r="L8" i="3"/>
  <c r="Y8" i="3" s="1"/>
  <c r="L10" i="3"/>
  <c r="Y10" i="3" s="1"/>
  <c r="L12" i="3"/>
  <c r="Y12" i="3" s="1"/>
  <c r="L14" i="3"/>
  <c r="Y14" i="3" s="1"/>
  <c r="L16" i="3"/>
  <c r="Y16" i="3" s="1"/>
  <c r="L7" i="3"/>
  <c r="Y7" i="3" s="1"/>
  <c r="L9" i="3"/>
  <c r="Y9" i="3" s="1"/>
  <c r="L11" i="3"/>
  <c r="Y11" i="3" s="1"/>
  <c r="L13" i="3"/>
  <c r="Y13" i="3" s="1"/>
  <c r="L15" i="3"/>
  <c r="Y15" i="3" s="1"/>
  <c r="L17" i="3"/>
  <c r="Y17" i="3" s="1"/>
  <c r="L19" i="3"/>
  <c r="Y19" i="3" s="1"/>
  <c r="L21" i="3"/>
  <c r="Y21" i="3" s="1"/>
  <c r="L24" i="3"/>
  <c r="Y24" i="3" s="1"/>
  <c r="L26" i="3"/>
  <c r="Y26" i="3" s="1"/>
  <c r="L28" i="3"/>
  <c r="Y28" i="3" s="1"/>
  <c r="L18" i="3"/>
  <c r="Y18" i="3" s="1"/>
  <c r="L22" i="3"/>
  <c r="Y22" i="3" s="1"/>
  <c r="L23" i="3"/>
  <c r="Y23" i="3" s="1"/>
  <c r="L25" i="3"/>
  <c r="Y25" i="3" s="1"/>
  <c r="L27" i="3"/>
  <c r="Y27" i="3" s="1"/>
  <c r="L29" i="3"/>
  <c r="Y29" i="3" s="1"/>
  <c r="M19" i="3"/>
  <c r="Z19" i="3" s="1"/>
  <c r="M21" i="3"/>
  <c r="Z21" i="3" s="1"/>
  <c r="M6" i="3"/>
  <c r="Z6" i="3" s="1"/>
  <c r="M8" i="3"/>
  <c r="Z8" i="3" s="1"/>
  <c r="M10" i="3"/>
  <c r="Z10" i="3" s="1"/>
  <c r="M12" i="3"/>
  <c r="Z12" i="3" s="1"/>
  <c r="M14" i="3"/>
  <c r="Z14" i="3" s="1"/>
  <c r="M16" i="3"/>
  <c r="Z16" i="3" s="1"/>
  <c r="M18" i="3"/>
  <c r="Z18" i="3" s="1"/>
  <c r="M20" i="3"/>
  <c r="Z20" i="3" s="1"/>
  <c r="M22" i="3"/>
  <c r="Z22" i="3" s="1"/>
  <c r="M7" i="3"/>
  <c r="Z7" i="3" s="1"/>
  <c r="M9" i="3"/>
  <c r="Z9" i="3" s="1"/>
  <c r="M11" i="3"/>
  <c r="Z11" i="3" s="1"/>
  <c r="M13" i="3"/>
  <c r="Z13" i="3" s="1"/>
  <c r="M15" i="3"/>
  <c r="Z15" i="3" s="1"/>
  <c r="M17" i="3"/>
  <c r="Z17" i="3" s="1"/>
  <c r="M23" i="3"/>
  <c r="Z23" i="3" s="1"/>
  <c r="M25" i="3"/>
  <c r="Z25" i="3" s="1"/>
  <c r="M27" i="3"/>
  <c r="Z27" i="3" s="1"/>
  <c r="M29" i="3"/>
  <c r="Z29" i="3" s="1"/>
  <c r="M24" i="3"/>
  <c r="Z24" i="3" s="1"/>
  <c r="M26" i="3"/>
  <c r="Z26" i="3" s="1"/>
  <c r="M28" i="3"/>
  <c r="Z28" i="3" s="1"/>
  <c r="J20" i="3"/>
  <c r="W20" i="3" s="1"/>
  <c r="J18" i="3"/>
  <c r="W18" i="3" s="1"/>
  <c r="J22" i="3"/>
  <c r="W22" i="3" s="1"/>
  <c r="J23" i="3"/>
  <c r="W23" i="3" s="1"/>
  <c r="J25" i="3"/>
  <c r="W25" i="3" s="1"/>
  <c r="J27" i="3"/>
  <c r="W27" i="3" s="1"/>
  <c r="J29" i="3"/>
  <c r="W29" i="3" s="1"/>
  <c r="J6" i="3"/>
  <c r="W6" i="3" s="1"/>
  <c r="J8" i="3"/>
  <c r="W8" i="3" s="1"/>
  <c r="J10" i="3"/>
  <c r="W10" i="3" s="1"/>
  <c r="J12" i="3"/>
  <c r="W12" i="3" s="1"/>
  <c r="J14" i="3"/>
  <c r="W14" i="3" s="1"/>
  <c r="J16" i="3"/>
  <c r="W16" i="3" s="1"/>
  <c r="J7" i="3"/>
  <c r="W7" i="3" s="1"/>
  <c r="J9" i="3"/>
  <c r="W9" i="3" s="1"/>
  <c r="J11" i="3"/>
  <c r="W11" i="3" s="1"/>
  <c r="J13" i="3"/>
  <c r="W13" i="3" s="1"/>
  <c r="J15" i="3"/>
  <c r="W15" i="3" s="1"/>
  <c r="J17" i="3"/>
  <c r="W17" i="3" s="1"/>
  <c r="J19" i="3"/>
  <c r="W19" i="3" s="1"/>
  <c r="J21" i="3"/>
  <c r="W21" i="3" s="1"/>
  <c r="J24" i="3"/>
  <c r="W24" i="3" s="1"/>
  <c r="J26" i="3"/>
  <c r="W26" i="3" s="1"/>
  <c r="J28" i="3"/>
  <c r="W28" i="3" s="1"/>
  <c r="N29" i="3"/>
  <c r="AA29" i="3" s="1"/>
  <c r="N24" i="3"/>
  <c r="AA24" i="3" s="1"/>
  <c r="K7" i="3"/>
  <c r="X7" i="3" s="1"/>
  <c r="K9" i="3"/>
  <c r="X9" i="3" s="1"/>
  <c r="K11" i="3"/>
  <c r="X11" i="3" s="1"/>
  <c r="K13" i="3"/>
  <c r="X13" i="3" s="1"/>
  <c r="K15" i="3"/>
  <c r="X15" i="3" s="1"/>
  <c r="K17" i="3"/>
  <c r="X17" i="3" s="1"/>
  <c r="K23" i="3"/>
  <c r="X23" i="3" s="1"/>
  <c r="K25" i="3"/>
  <c r="X25" i="3" s="1"/>
  <c r="K27" i="3"/>
  <c r="X27" i="3" s="1"/>
  <c r="K29" i="3"/>
  <c r="X29" i="3" s="1"/>
  <c r="K24" i="3"/>
  <c r="X24" i="3" s="1"/>
  <c r="K26" i="3"/>
  <c r="X26" i="3" s="1"/>
  <c r="K28" i="3"/>
  <c r="X28" i="3" s="1"/>
  <c r="K19" i="3"/>
  <c r="X19" i="3" s="1"/>
  <c r="K21" i="3"/>
  <c r="X21" i="3" s="1"/>
  <c r="K6" i="3"/>
  <c r="X6" i="3" s="1"/>
  <c r="K8" i="3"/>
  <c r="X8" i="3" s="1"/>
  <c r="K10" i="3"/>
  <c r="X10" i="3" s="1"/>
  <c r="K12" i="3"/>
  <c r="X12" i="3" s="1"/>
  <c r="K14" i="3"/>
  <c r="X14" i="3" s="1"/>
  <c r="K16" i="3"/>
  <c r="X16" i="3" s="1"/>
  <c r="K18" i="3"/>
  <c r="X18" i="3" s="1"/>
  <c r="K20" i="3"/>
  <c r="X20" i="3" s="1"/>
  <c r="K22" i="3"/>
  <c r="X22" i="3" s="1"/>
  <c r="S6" i="3"/>
  <c r="AF6" i="3" s="1"/>
  <c r="S10" i="3"/>
  <c r="AF10" i="3" s="1"/>
  <c r="S14" i="3"/>
  <c r="AF14" i="3" s="1"/>
  <c r="S18" i="3"/>
  <c r="AF18" i="3" s="1"/>
  <c r="S7" i="3"/>
  <c r="AF7" i="3" s="1"/>
  <c r="S9" i="3"/>
  <c r="AF9" i="3" s="1"/>
  <c r="S11" i="3"/>
  <c r="AF11" i="3" s="1"/>
  <c r="S13" i="3"/>
  <c r="AF13" i="3" s="1"/>
  <c r="S15" i="3"/>
  <c r="AF15" i="3" s="1"/>
  <c r="S17" i="3"/>
  <c r="AF17" i="3" s="1"/>
  <c r="S24" i="3"/>
  <c r="AF24" i="3" s="1"/>
  <c r="S28" i="3"/>
  <c r="AF28" i="3" s="1"/>
  <c r="S23" i="3"/>
  <c r="AF23" i="3" s="1"/>
  <c r="S25" i="3"/>
  <c r="AF25" i="3" s="1"/>
  <c r="S27" i="3"/>
  <c r="AF27" i="3" s="1"/>
  <c r="S29" i="3"/>
  <c r="AF29" i="3" s="1"/>
  <c r="S8" i="3"/>
  <c r="AF8" i="3" s="1"/>
  <c r="S12" i="3"/>
  <c r="AF12" i="3" s="1"/>
  <c r="S16" i="3"/>
  <c r="AF16" i="3" s="1"/>
  <c r="S20" i="3"/>
  <c r="AF20" i="3" s="1"/>
  <c r="S19" i="3"/>
  <c r="AF19" i="3" s="1"/>
  <c r="S21" i="3"/>
  <c r="AF21" i="3" s="1"/>
  <c r="S26" i="3"/>
  <c r="AF26" i="3" s="1"/>
  <c r="S22" i="3"/>
  <c r="AF22" i="3" s="1"/>
  <c r="S29" i="2"/>
  <c r="AF29" i="2" s="1"/>
  <c r="S27" i="2"/>
  <c r="AF27" i="2" s="1"/>
  <c r="S7" i="2"/>
  <c r="AF7" i="2" s="1"/>
  <c r="S11" i="2"/>
  <c r="AF11" i="2" s="1"/>
  <c r="S10" i="2"/>
  <c r="AF10" i="2" s="1"/>
  <c r="S14" i="2"/>
  <c r="AF14" i="2" s="1"/>
  <c r="S18" i="2"/>
  <c r="AF18" i="2" s="1"/>
  <c r="S22" i="2"/>
  <c r="AF22" i="2" s="1"/>
  <c r="S23" i="2"/>
  <c r="AF23" i="2" s="1"/>
  <c r="S28" i="2"/>
  <c r="AF28" i="2" s="1"/>
  <c r="S9" i="2"/>
  <c r="AF9" i="2" s="1"/>
  <c r="S6" i="2"/>
  <c r="AF6" i="2" s="1"/>
  <c r="S8" i="2"/>
  <c r="AF8" i="2" s="1"/>
  <c r="S12" i="2"/>
  <c r="AF12" i="2" s="1"/>
  <c r="S16" i="2"/>
  <c r="AF16" i="2" s="1"/>
  <c r="S20" i="2"/>
  <c r="AF20" i="2" s="1"/>
  <c r="S24" i="2"/>
  <c r="AF24" i="2" s="1"/>
  <c r="S13" i="2"/>
  <c r="AF13" i="2" s="1"/>
  <c r="S21" i="2"/>
  <c r="AF21" i="2" s="1"/>
  <c r="S25" i="2"/>
  <c r="AF25" i="2" s="1"/>
  <c r="S15" i="2"/>
  <c r="AF15" i="2" s="1"/>
  <c r="S17" i="2"/>
  <c r="AF17" i="2" s="1"/>
  <c r="S19" i="2"/>
  <c r="AF19" i="2" s="1"/>
  <c r="S26" i="2"/>
  <c r="AF26" i="2" s="1"/>
  <c r="J36" i="2"/>
  <c r="N36" i="2"/>
  <c r="M36" i="2"/>
  <c r="P36" i="2"/>
  <c r="O36" i="2"/>
  <c r="L25" i="2"/>
  <c r="Y25" i="2" s="1"/>
  <c r="L9" i="2"/>
  <c r="Y9" i="2" s="1"/>
  <c r="L15" i="2"/>
  <c r="Y15" i="2" s="1"/>
  <c r="L6" i="2"/>
  <c r="Y6" i="2" s="1"/>
  <c r="L13" i="2"/>
  <c r="Y13" i="2" s="1"/>
  <c r="L24" i="2"/>
  <c r="Y24" i="2" s="1"/>
  <c r="R36" i="2"/>
  <c r="Q36" i="2"/>
  <c r="K36" i="2"/>
  <c r="U35" i="31"/>
  <c r="U35" i="30"/>
  <c r="N36" i="30" s="1"/>
  <c r="K19" i="6" l="1"/>
  <c r="X19" i="6" s="1"/>
  <c r="K28" i="6"/>
  <c r="X28" i="6" s="1"/>
  <c r="K10" i="6"/>
  <c r="X10" i="6" s="1"/>
  <c r="N28" i="6"/>
  <c r="AA28" i="6" s="1"/>
  <c r="N16" i="6"/>
  <c r="AA16" i="6" s="1"/>
  <c r="N15" i="6"/>
  <c r="AA15" i="6" s="1"/>
  <c r="J28" i="6"/>
  <c r="W28" i="6" s="1"/>
  <c r="J16" i="6"/>
  <c r="W16" i="6" s="1"/>
  <c r="J15" i="6"/>
  <c r="W15" i="6" s="1"/>
  <c r="M15" i="15"/>
  <c r="Z15" i="15" s="1"/>
  <c r="M26" i="15"/>
  <c r="Z26" i="15" s="1"/>
  <c r="M10" i="15"/>
  <c r="Z10" i="15" s="1"/>
  <c r="N15" i="15"/>
  <c r="AA15" i="15" s="1"/>
  <c r="N20" i="15"/>
  <c r="AA20" i="15" s="1"/>
  <c r="N11" i="15"/>
  <c r="AA11" i="15" s="1"/>
  <c r="Q12" i="16"/>
  <c r="AD12" i="16" s="1"/>
  <c r="J10" i="18"/>
  <c r="W10" i="18" s="1"/>
  <c r="J17" i="18"/>
  <c r="W17" i="18" s="1"/>
  <c r="J13" i="18"/>
  <c r="W13" i="18" s="1"/>
  <c r="S26" i="20"/>
  <c r="AF26" i="20" s="1"/>
  <c r="S14" i="20"/>
  <c r="AF14" i="20" s="1"/>
  <c r="S29" i="20"/>
  <c r="AF29" i="20" s="1"/>
  <c r="S18" i="33"/>
  <c r="AF18" i="33" s="1"/>
  <c r="Q21" i="33"/>
  <c r="AD21" i="33" s="1"/>
  <c r="M11" i="15"/>
  <c r="Z11" i="15" s="1"/>
  <c r="M22" i="15"/>
  <c r="Z22" i="15" s="1"/>
  <c r="M6" i="15"/>
  <c r="Z6" i="15" s="1"/>
  <c r="N17" i="15"/>
  <c r="AA17" i="15" s="1"/>
  <c r="N16" i="15"/>
  <c r="AA16" i="15" s="1"/>
  <c r="N7" i="15"/>
  <c r="AA7" i="15" s="1"/>
  <c r="Q9" i="16"/>
  <c r="AD9" i="16" s="1"/>
  <c r="J6" i="18"/>
  <c r="W6" i="18" s="1"/>
  <c r="J21" i="18"/>
  <c r="W21" i="18" s="1"/>
  <c r="J29" i="18"/>
  <c r="W29" i="18" s="1"/>
  <c r="S24" i="20"/>
  <c r="AF24" i="20" s="1"/>
  <c r="S18" i="20"/>
  <c r="AF18" i="20" s="1"/>
  <c r="S6" i="20"/>
  <c r="AF6" i="20" s="1"/>
  <c r="Q18" i="33"/>
  <c r="AD18" i="33" s="1"/>
  <c r="K29" i="6"/>
  <c r="X29" i="6" s="1"/>
  <c r="K13" i="6"/>
  <c r="X13" i="6" s="1"/>
  <c r="N27" i="6"/>
  <c r="AA27" i="6" s="1"/>
  <c r="N10" i="6"/>
  <c r="AA10" i="6" s="1"/>
  <c r="J27" i="6"/>
  <c r="W27" i="6" s="1"/>
  <c r="J10" i="6"/>
  <c r="W10" i="6" s="1"/>
  <c r="W35" i="6" s="1"/>
  <c r="W37" i="6" s="1"/>
  <c r="M20" i="15"/>
  <c r="Z20" i="15" s="1"/>
  <c r="M9" i="15"/>
  <c r="Z9" i="15" s="1"/>
  <c r="M29" i="15"/>
  <c r="Z29" i="15" s="1"/>
  <c r="N29" i="15"/>
  <c r="AA29" i="15" s="1"/>
  <c r="N13" i="15"/>
  <c r="AA13" i="15" s="1"/>
  <c r="N14" i="15"/>
  <c r="AA14" i="15" s="1"/>
  <c r="Q28" i="16"/>
  <c r="AD28" i="16" s="1"/>
  <c r="J20" i="18"/>
  <c r="W20" i="18" s="1"/>
  <c r="J26" i="18"/>
  <c r="W26" i="18" s="1"/>
  <c r="J23" i="18"/>
  <c r="W23" i="18" s="1"/>
  <c r="S20" i="20"/>
  <c r="AF20" i="20" s="1"/>
  <c r="S15" i="20"/>
  <c r="AF15" i="20" s="1"/>
  <c r="S19" i="20"/>
  <c r="AF19" i="20" s="1"/>
  <c r="Q22" i="33"/>
  <c r="AD22" i="33" s="1"/>
  <c r="S17" i="20"/>
  <c r="AF17" i="20" s="1"/>
  <c r="S13" i="20"/>
  <c r="AF13" i="20" s="1"/>
  <c r="S21" i="20"/>
  <c r="AF21" i="20" s="1"/>
  <c r="S25" i="33"/>
  <c r="AF25" i="33" s="1"/>
  <c r="Q8" i="33"/>
  <c r="AD8" i="33" s="1"/>
  <c r="M21" i="15"/>
  <c r="Z21" i="15" s="1"/>
  <c r="M18" i="15"/>
  <c r="Z18" i="15" s="1"/>
  <c r="M25" i="15"/>
  <c r="Z25" i="15" s="1"/>
  <c r="N25" i="15"/>
  <c r="AA25" i="15" s="1"/>
  <c r="N26" i="15"/>
  <c r="AA26" i="15" s="1"/>
  <c r="N10" i="15"/>
  <c r="AA10" i="15" s="1"/>
  <c r="J16" i="18"/>
  <c r="W16" i="18" s="1"/>
  <c r="J24" i="18"/>
  <c r="W24" i="18" s="1"/>
  <c r="J7" i="18"/>
  <c r="W7" i="18" s="1"/>
  <c r="S16" i="20"/>
  <c r="AF16" i="20" s="1"/>
  <c r="S11" i="20"/>
  <c r="AF11" i="20" s="1"/>
  <c r="S23" i="20"/>
  <c r="AF23" i="20" s="1"/>
  <c r="S21" i="33"/>
  <c r="AF21" i="33" s="1"/>
  <c r="M17" i="15"/>
  <c r="Z17" i="15" s="1"/>
  <c r="M28" i="15"/>
  <c r="Z28" i="15" s="1"/>
  <c r="N19" i="15"/>
  <c r="AA19" i="15" s="1"/>
  <c r="N22" i="15"/>
  <c r="AA22" i="15" s="1"/>
  <c r="Q20" i="16"/>
  <c r="AD20" i="16" s="1"/>
  <c r="J12" i="18"/>
  <c r="W12" i="18" s="1"/>
  <c r="J15" i="18"/>
  <c r="W15" i="18" s="1"/>
  <c r="S8" i="20"/>
  <c r="AF8" i="20" s="1"/>
  <c r="S7" i="20"/>
  <c r="AF7" i="20" s="1"/>
  <c r="S19" i="33"/>
  <c r="AF19" i="33" s="1"/>
  <c r="Q25" i="33"/>
  <c r="AD25" i="33" s="1"/>
  <c r="K22" i="24"/>
  <c r="Q22" i="24" s="1"/>
  <c r="K8" i="24"/>
  <c r="Q8" i="24" s="1"/>
  <c r="K17" i="24"/>
  <c r="Q17" i="24" s="1"/>
  <c r="K18" i="24"/>
  <c r="Q18" i="24" s="1"/>
  <c r="K19" i="24"/>
  <c r="Q19" i="24" s="1"/>
  <c r="K15" i="24"/>
  <c r="Q15" i="24" s="1"/>
  <c r="K16" i="24"/>
  <c r="Q16" i="24" s="1"/>
  <c r="K9" i="24"/>
  <c r="Q9" i="24" s="1"/>
  <c r="K29" i="24"/>
  <c r="Q29" i="24" s="1"/>
  <c r="K14" i="24"/>
  <c r="Q14" i="24" s="1"/>
  <c r="K20" i="24"/>
  <c r="Q20" i="24" s="1"/>
  <c r="K10" i="24"/>
  <c r="Q10" i="24" s="1"/>
  <c r="K28" i="24"/>
  <c r="Q28" i="24" s="1"/>
  <c r="K21" i="24"/>
  <c r="Q21" i="24" s="1"/>
  <c r="K12" i="24"/>
  <c r="Q12" i="24" s="1"/>
  <c r="K25" i="24"/>
  <c r="Q25" i="24" s="1"/>
  <c r="K26" i="24"/>
  <c r="Q26" i="24" s="1"/>
  <c r="K27" i="24"/>
  <c r="Q27" i="24" s="1"/>
  <c r="K23" i="24"/>
  <c r="Q23" i="24" s="1"/>
  <c r="K24" i="24"/>
  <c r="Q24" i="24" s="1"/>
  <c r="K11" i="24"/>
  <c r="Q11" i="24" s="1"/>
  <c r="AA35" i="6"/>
  <c r="AA37" i="6" s="1"/>
  <c r="J26" i="22"/>
  <c r="W26" i="22" s="1"/>
  <c r="J28" i="22"/>
  <c r="W28" i="22" s="1"/>
  <c r="J22" i="22"/>
  <c r="W22" i="22" s="1"/>
  <c r="J27" i="22"/>
  <c r="W27" i="22" s="1"/>
  <c r="J14" i="22"/>
  <c r="W14" i="22" s="1"/>
  <c r="J16" i="22"/>
  <c r="W16" i="22" s="1"/>
  <c r="J18" i="22"/>
  <c r="W18" i="22" s="1"/>
  <c r="J23" i="22"/>
  <c r="W23" i="22" s="1"/>
  <c r="J6" i="22"/>
  <c r="W6" i="22" s="1"/>
  <c r="J12" i="22"/>
  <c r="W12" i="22" s="1"/>
  <c r="J19" i="22"/>
  <c r="W19" i="22" s="1"/>
  <c r="J20" i="22"/>
  <c r="W20" i="22" s="1"/>
  <c r="J8" i="22"/>
  <c r="W8" i="22" s="1"/>
  <c r="J7" i="22"/>
  <c r="W7" i="22" s="1"/>
  <c r="J10" i="22"/>
  <c r="W10" i="22" s="1"/>
  <c r="J29" i="22"/>
  <c r="W29" i="22" s="1"/>
  <c r="J13" i="22"/>
  <c r="W13" i="22" s="1"/>
  <c r="J11" i="22"/>
  <c r="W11" i="22" s="1"/>
  <c r="J17" i="22"/>
  <c r="W17" i="22" s="1"/>
  <c r="J24" i="22"/>
  <c r="W24" i="22" s="1"/>
  <c r="J25" i="22"/>
  <c r="W25" i="22" s="1"/>
  <c r="J9" i="22"/>
  <c r="W9" i="22" s="1"/>
  <c r="J15" i="22"/>
  <c r="W15" i="22" s="1"/>
  <c r="J21" i="22"/>
  <c r="W21" i="22" s="1"/>
  <c r="K27" i="29"/>
  <c r="R27" i="29" s="1"/>
  <c r="K25" i="29"/>
  <c r="R25" i="29" s="1"/>
  <c r="K26" i="29"/>
  <c r="R26" i="29" s="1"/>
  <c r="K20" i="29"/>
  <c r="R20" i="29" s="1"/>
  <c r="K14" i="29"/>
  <c r="R14" i="29" s="1"/>
  <c r="K17" i="29"/>
  <c r="R17" i="29" s="1"/>
  <c r="K29" i="29"/>
  <c r="R29" i="29" s="1"/>
  <c r="K24" i="29"/>
  <c r="R24" i="29" s="1"/>
  <c r="K18" i="29"/>
  <c r="R18" i="29" s="1"/>
  <c r="K12" i="29"/>
  <c r="R12" i="29" s="1"/>
  <c r="K10" i="29"/>
  <c r="R10" i="29" s="1"/>
  <c r="K19" i="29"/>
  <c r="R19" i="29" s="1"/>
  <c r="K21" i="29"/>
  <c r="R21" i="29" s="1"/>
  <c r="K23" i="29"/>
  <c r="R23" i="29" s="1"/>
  <c r="K16" i="29"/>
  <c r="R16" i="29" s="1"/>
  <c r="K11" i="29"/>
  <c r="R11" i="29" s="1"/>
  <c r="K9" i="29"/>
  <c r="R9" i="29" s="1"/>
  <c r="K13" i="29"/>
  <c r="R13" i="29" s="1"/>
  <c r="K15" i="29"/>
  <c r="R15" i="29" s="1"/>
  <c r="K8" i="29"/>
  <c r="R8" i="29" s="1"/>
  <c r="K28" i="29"/>
  <c r="R28" i="29" s="1"/>
  <c r="K22" i="29"/>
  <c r="R22" i="29" s="1"/>
  <c r="X35" i="6"/>
  <c r="X37" i="6" s="1"/>
  <c r="Y35" i="6"/>
  <c r="Y37" i="6" s="1"/>
  <c r="AB35" i="6"/>
  <c r="AB37" i="6" s="1"/>
  <c r="J11" i="14"/>
  <c r="W11" i="14" s="1"/>
  <c r="K19" i="37"/>
  <c r="X19" i="37" s="1"/>
  <c r="K11" i="37"/>
  <c r="X11" i="37" s="1"/>
  <c r="K20" i="37"/>
  <c r="X20" i="37" s="1"/>
  <c r="K23" i="37"/>
  <c r="X23" i="37" s="1"/>
  <c r="K18" i="37"/>
  <c r="X18" i="37" s="1"/>
  <c r="K10" i="37"/>
  <c r="X10" i="37" s="1"/>
  <c r="K15" i="37"/>
  <c r="X15" i="37" s="1"/>
  <c r="K7" i="37"/>
  <c r="X7" i="37" s="1"/>
  <c r="K27" i="37"/>
  <c r="X27" i="37" s="1"/>
  <c r="K26" i="37"/>
  <c r="X26" i="37" s="1"/>
  <c r="K14" i="37"/>
  <c r="X14" i="37" s="1"/>
  <c r="K6" i="37"/>
  <c r="X6" i="37" s="1"/>
  <c r="K21" i="37"/>
  <c r="X21" i="37" s="1"/>
  <c r="K13" i="37"/>
  <c r="X13" i="37" s="1"/>
  <c r="K22" i="37"/>
  <c r="X22" i="37" s="1"/>
  <c r="K25" i="37"/>
  <c r="X25" i="37" s="1"/>
  <c r="K24" i="37"/>
  <c r="X24" i="37" s="1"/>
  <c r="S17" i="36"/>
  <c r="AF17" i="36" s="1"/>
  <c r="S9" i="36"/>
  <c r="AF9" i="36" s="1"/>
  <c r="S12" i="36"/>
  <c r="AF12" i="36" s="1"/>
  <c r="S24" i="36"/>
  <c r="AF24" i="36" s="1"/>
  <c r="S21" i="36"/>
  <c r="AF21" i="36" s="1"/>
  <c r="S6" i="36"/>
  <c r="AF6" i="36" s="1"/>
  <c r="L21" i="36"/>
  <c r="Y21" i="36" s="1"/>
  <c r="L27" i="36"/>
  <c r="Y27" i="36" s="1"/>
  <c r="S23" i="36"/>
  <c r="AF23" i="36" s="1"/>
  <c r="S13" i="36"/>
  <c r="AF13" i="36" s="1"/>
  <c r="S20" i="36"/>
  <c r="AF20" i="36" s="1"/>
  <c r="S28" i="36"/>
  <c r="AF28" i="36" s="1"/>
  <c r="S25" i="36"/>
  <c r="AF25" i="36" s="1"/>
  <c r="S14" i="36"/>
  <c r="AF14" i="36" s="1"/>
  <c r="L18" i="36"/>
  <c r="Y18" i="36" s="1"/>
  <c r="S19" i="36"/>
  <c r="AF19" i="36" s="1"/>
  <c r="S11" i="36"/>
  <c r="AF11" i="36" s="1"/>
  <c r="S16" i="36"/>
  <c r="AF16" i="36" s="1"/>
  <c r="S26" i="36"/>
  <c r="AF26" i="36" s="1"/>
  <c r="S22" i="36"/>
  <c r="AF22" i="36" s="1"/>
  <c r="L26" i="36"/>
  <c r="Y26" i="36" s="1"/>
  <c r="L10" i="36"/>
  <c r="Y10" i="36" s="1"/>
  <c r="L27" i="33"/>
  <c r="Y27" i="33" s="1"/>
  <c r="L11" i="33"/>
  <c r="Y11" i="33" s="1"/>
  <c r="L22" i="33"/>
  <c r="Y22" i="33" s="1"/>
  <c r="L9" i="33"/>
  <c r="Y9" i="33" s="1"/>
  <c r="L12" i="33"/>
  <c r="Y12" i="33" s="1"/>
  <c r="L20" i="33"/>
  <c r="Y20" i="33" s="1"/>
  <c r="L19" i="33"/>
  <c r="Y19" i="33" s="1"/>
  <c r="L29" i="33"/>
  <c r="Y29" i="33" s="1"/>
  <c r="L17" i="33"/>
  <c r="Y17" i="33" s="1"/>
  <c r="L8" i="33"/>
  <c r="Y8" i="33" s="1"/>
  <c r="L16" i="33"/>
  <c r="Y16" i="33" s="1"/>
  <c r="L26" i="33"/>
  <c r="Y26" i="33" s="1"/>
  <c r="L15" i="33"/>
  <c r="Y15" i="33" s="1"/>
  <c r="L25" i="33"/>
  <c r="Y25" i="33" s="1"/>
  <c r="L13" i="33"/>
  <c r="Y13" i="33" s="1"/>
  <c r="L10" i="33"/>
  <c r="Y10" i="33" s="1"/>
  <c r="L18" i="33"/>
  <c r="Y18" i="33" s="1"/>
  <c r="M28" i="20"/>
  <c r="Z28" i="20" s="1"/>
  <c r="M20" i="20"/>
  <c r="Z20" i="20" s="1"/>
  <c r="M19" i="20"/>
  <c r="Z19" i="20" s="1"/>
  <c r="M11" i="20"/>
  <c r="Z11" i="20" s="1"/>
  <c r="M25" i="20"/>
  <c r="Z25" i="20" s="1"/>
  <c r="M12" i="20"/>
  <c r="Z12" i="20" s="1"/>
  <c r="M24" i="20"/>
  <c r="Z24" i="20" s="1"/>
  <c r="M27" i="20"/>
  <c r="Z27" i="20" s="1"/>
  <c r="M15" i="20"/>
  <c r="Z15" i="20" s="1"/>
  <c r="M7" i="20"/>
  <c r="Z7" i="20" s="1"/>
  <c r="M16" i="20"/>
  <c r="Z16" i="20" s="1"/>
  <c r="M8" i="20"/>
  <c r="Z8" i="20" s="1"/>
  <c r="M22" i="20"/>
  <c r="Z22" i="20" s="1"/>
  <c r="M23" i="20"/>
  <c r="Z23" i="20" s="1"/>
  <c r="M13" i="20"/>
  <c r="Z13" i="20" s="1"/>
  <c r="M29" i="20"/>
  <c r="Z29" i="20" s="1"/>
  <c r="M14" i="20"/>
  <c r="Z14" i="20" s="1"/>
  <c r="K26" i="19"/>
  <c r="X26" i="19" s="1"/>
  <c r="K27" i="19"/>
  <c r="X27" i="19" s="1"/>
  <c r="K19" i="19"/>
  <c r="X19" i="19" s="1"/>
  <c r="K11" i="19"/>
  <c r="X11" i="19" s="1"/>
  <c r="K18" i="19"/>
  <c r="X18" i="19" s="1"/>
  <c r="K10" i="19"/>
  <c r="X10" i="19" s="1"/>
  <c r="N25" i="19"/>
  <c r="AA25" i="19" s="1"/>
  <c r="N12" i="19"/>
  <c r="AA12" i="19" s="1"/>
  <c r="N24" i="19"/>
  <c r="AA24" i="19" s="1"/>
  <c r="N10" i="19"/>
  <c r="AA10" i="19" s="1"/>
  <c r="N11" i="19"/>
  <c r="AA11" i="19" s="1"/>
  <c r="N19" i="19"/>
  <c r="AA19" i="19" s="1"/>
  <c r="J25" i="19"/>
  <c r="W25" i="19" s="1"/>
  <c r="J12" i="19"/>
  <c r="W12" i="19" s="1"/>
  <c r="J24" i="19"/>
  <c r="W24" i="19" s="1"/>
  <c r="J6" i="19"/>
  <c r="W6" i="19" s="1"/>
  <c r="J13" i="19"/>
  <c r="W13" i="19" s="1"/>
  <c r="J21" i="19"/>
  <c r="W21" i="19" s="1"/>
  <c r="K22" i="19"/>
  <c r="X22" i="19" s="1"/>
  <c r="K23" i="19"/>
  <c r="X23" i="19" s="1"/>
  <c r="K15" i="19"/>
  <c r="X15" i="19" s="1"/>
  <c r="K7" i="19"/>
  <c r="X7" i="19" s="1"/>
  <c r="K14" i="19"/>
  <c r="X14" i="19" s="1"/>
  <c r="N20" i="19"/>
  <c r="AA20" i="19" s="1"/>
  <c r="N28" i="19"/>
  <c r="AA28" i="19" s="1"/>
  <c r="N18" i="19"/>
  <c r="AA18" i="19" s="1"/>
  <c r="N7" i="19"/>
  <c r="AA7" i="19" s="1"/>
  <c r="N15" i="19"/>
  <c r="AA15" i="19" s="1"/>
  <c r="J20" i="19"/>
  <c r="W20" i="19" s="1"/>
  <c r="J28" i="19"/>
  <c r="W28" i="19" s="1"/>
  <c r="J14" i="19"/>
  <c r="W14" i="19" s="1"/>
  <c r="J9" i="19"/>
  <c r="W9" i="19" s="1"/>
  <c r="J17" i="19"/>
  <c r="W17" i="19" s="1"/>
  <c r="M15" i="18"/>
  <c r="Z15" i="18" s="1"/>
  <c r="M7" i="18"/>
  <c r="Z7" i="18" s="1"/>
  <c r="M12" i="18"/>
  <c r="Z12" i="18" s="1"/>
  <c r="M25" i="18"/>
  <c r="Z25" i="18" s="1"/>
  <c r="M28" i="18"/>
  <c r="Z28" i="18" s="1"/>
  <c r="M6" i="18"/>
  <c r="Z6" i="18" s="1"/>
  <c r="N18" i="18"/>
  <c r="AA18" i="18" s="1"/>
  <c r="N10" i="18"/>
  <c r="AA10" i="18" s="1"/>
  <c r="N28" i="18"/>
  <c r="AA28" i="18" s="1"/>
  <c r="N17" i="18"/>
  <c r="AA17" i="18" s="1"/>
  <c r="N13" i="18"/>
  <c r="AA13" i="18" s="1"/>
  <c r="N25" i="18"/>
  <c r="AA25" i="18" s="1"/>
  <c r="M11" i="18"/>
  <c r="Z11" i="18" s="1"/>
  <c r="M18" i="18"/>
  <c r="Z18" i="18" s="1"/>
  <c r="M29" i="18"/>
  <c r="Z29" i="18" s="1"/>
  <c r="M21" i="18"/>
  <c r="Z21" i="18" s="1"/>
  <c r="M20" i="18"/>
  <c r="Z20" i="18" s="1"/>
  <c r="M26" i="18"/>
  <c r="Z26" i="18" s="1"/>
  <c r="N14" i="18"/>
  <c r="AA14" i="18" s="1"/>
  <c r="N6" i="18"/>
  <c r="AA6" i="18" s="1"/>
  <c r="N22" i="18"/>
  <c r="AA22" i="18" s="1"/>
  <c r="N9" i="18"/>
  <c r="AA9" i="18" s="1"/>
  <c r="N21" i="18"/>
  <c r="AA21" i="18" s="1"/>
  <c r="N29" i="18"/>
  <c r="AA29" i="18" s="1"/>
  <c r="M17" i="18"/>
  <c r="Z17" i="18" s="1"/>
  <c r="M9" i="18"/>
  <c r="Z9" i="18" s="1"/>
  <c r="M10" i="18"/>
  <c r="Z10" i="18" s="1"/>
  <c r="M27" i="18"/>
  <c r="Z27" i="18" s="1"/>
  <c r="M19" i="18"/>
  <c r="Z19" i="18" s="1"/>
  <c r="N20" i="18"/>
  <c r="AA20" i="18" s="1"/>
  <c r="N12" i="18"/>
  <c r="AA12" i="18" s="1"/>
  <c r="N26" i="18"/>
  <c r="AA26" i="18" s="1"/>
  <c r="N15" i="18"/>
  <c r="AA15" i="18" s="1"/>
  <c r="N11" i="18"/>
  <c r="AA11" i="18" s="1"/>
  <c r="K24" i="17"/>
  <c r="X24" i="17" s="1"/>
  <c r="K13" i="17"/>
  <c r="X13" i="17" s="1"/>
  <c r="K8" i="17"/>
  <c r="X8" i="17" s="1"/>
  <c r="K25" i="17"/>
  <c r="X25" i="17" s="1"/>
  <c r="J9" i="16"/>
  <c r="W9" i="16" s="1"/>
  <c r="M14" i="16"/>
  <c r="Z14" i="16" s="1"/>
  <c r="M24" i="16"/>
  <c r="Z24" i="16" s="1"/>
  <c r="J14" i="16"/>
  <c r="W14" i="16" s="1"/>
  <c r="J24" i="16"/>
  <c r="W24" i="16" s="1"/>
  <c r="M13" i="16"/>
  <c r="Z13" i="16" s="1"/>
  <c r="J17" i="16"/>
  <c r="W17" i="16" s="1"/>
  <c r="M22" i="16"/>
  <c r="Z22" i="16" s="1"/>
  <c r="M6" i="16"/>
  <c r="Z6" i="16" s="1"/>
  <c r="L20" i="15"/>
  <c r="Y20" i="15" s="1"/>
  <c r="L21" i="15"/>
  <c r="Y21" i="15" s="1"/>
  <c r="L9" i="15"/>
  <c r="Y9" i="15" s="1"/>
  <c r="L28" i="15"/>
  <c r="Y28" i="15" s="1"/>
  <c r="S7" i="12"/>
  <c r="AF7" i="12" s="1"/>
  <c r="S18" i="12"/>
  <c r="AF18" i="12" s="1"/>
  <c r="S11" i="12"/>
  <c r="AF11" i="12" s="1"/>
  <c r="S29" i="12"/>
  <c r="AF29" i="12" s="1"/>
  <c r="S27" i="12"/>
  <c r="AF27" i="12" s="1"/>
  <c r="S12" i="12"/>
  <c r="AF12" i="12" s="1"/>
  <c r="S25" i="12"/>
  <c r="AF25" i="12" s="1"/>
  <c r="S26" i="12"/>
  <c r="AF26" i="12" s="1"/>
  <c r="L28" i="12"/>
  <c r="Y28" i="12" s="1"/>
  <c r="L18" i="12"/>
  <c r="Y18" i="12" s="1"/>
  <c r="L10" i="12"/>
  <c r="Y10" i="12" s="1"/>
  <c r="L23" i="12"/>
  <c r="Y23" i="12" s="1"/>
  <c r="L15" i="12"/>
  <c r="Y15" i="12" s="1"/>
  <c r="L8" i="12"/>
  <c r="Y8" i="12" s="1"/>
  <c r="L22" i="12"/>
  <c r="Y22" i="12" s="1"/>
  <c r="L14" i="12"/>
  <c r="Y14" i="12" s="1"/>
  <c r="L7" i="12"/>
  <c r="Y7" i="12" s="1"/>
  <c r="L19" i="12"/>
  <c r="Y19" i="12" s="1"/>
  <c r="L11" i="12"/>
  <c r="Y11" i="12" s="1"/>
  <c r="L27" i="12"/>
  <c r="Y27" i="12" s="1"/>
  <c r="S6" i="12"/>
  <c r="AF6" i="12" s="1"/>
  <c r="L20" i="12"/>
  <c r="Y20" i="12" s="1"/>
  <c r="L12" i="12"/>
  <c r="Y12" i="12" s="1"/>
  <c r="L26" i="12"/>
  <c r="Y26" i="12" s="1"/>
  <c r="L17" i="12"/>
  <c r="Y17" i="12" s="1"/>
  <c r="L6" i="12"/>
  <c r="Y6" i="12" s="1"/>
  <c r="L29" i="12"/>
  <c r="Y29" i="12" s="1"/>
  <c r="O8" i="12"/>
  <c r="AB8" i="12" s="1"/>
  <c r="K8" i="12"/>
  <c r="X8" i="12" s="1"/>
  <c r="S21" i="12"/>
  <c r="AF21" i="12" s="1"/>
  <c r="S8" i="12"/>
  <c r="AF8" i="12" s="1"/>
  <c r="S24" i="12"/>
  <c r="AF24" i="12" s="1"/>
  <c r="S16" i="12"/>
  <c r="AF16" i="12" s="1"/>
  <c r="S23" i="12"/>
  <c r="AF23" i="12" s="1"/>
  <c r="S9" i="12"/>
  <c r="AF9" i="12" s="1"/>
  <c r="O26" i="12"/>
  <c r="AB26" i="12" s="1"/>
  <c r="K17" i="12"/>
  <c r="X17" i="12" s="1"/>
  <c r="S17" i="12"/>
  <c r="AF17" i="12" s="1"/>
  <c r="S28" i="12"/>
  <c r="AF28" i="12" s="1"/>
  <c r="S22" i="12"/>
  <c r="AF22" i="12" s="1"/>
  <c r="S14" i="12"/>
  <c r="AF14" i="12" s="1"/>
  <c r="S19" i="12"/>
  <c r="AF19" i="12" s="1"/>
  <c r="O18" i="12"/>
  <c r="AB18" i="12" s="1"/>
  <c r="K26" i="12"/>
  <c r="X26" i="12" s="1"/>
  <c r="L25" i="9"/>
  <c r="Y25" i="9" s="1"/>
  <c r="L28" i="9"/>
  <c r="Y28" i="9" s="1"/>
  <c r="L14" i="9"/>
  <c r="Y14" i="9" s="1"/>
  <c r="L22" i="9"/>
  <c r="Y22" i="9" s="1"/>
  <c r="L13" i="9"/>
  <c r="Y13" i="9" s="1"/>
  <c r="L18" i="9"/>
  <c r="Y18" i="9" s="1"/>
  <c r="L29" i="9"/>
  <c r="Y29" i="9" s="1"/>
  <c r="L6" i="9"/>
  <c r="Y6" i="9" s="1"/>
  <c r="L24" i="9"/>
  <c r="Y24" i="9" s="1"/>
  <c r="L10" i="9"/>
  <c r="Y10" i="9" s="1"/>
  <c r="L17" i="9"/>
  <c r="Y17" i="9" s="1"/>
  <c r="L9" i="9"/>
  <c r="Y9" i="9" s="1"/>
  <c r="L27" i="9"/>
  <c r="Y27" i="9" s="1"/>
  <c r="L21" i="9"/>
  <c r="Y21" i="9" s="1"/>
  <c r="L16" i="9"/>
  <c r="Y16" i="9" s="1"/>
  <c r="L8" i="9"/>
  <c r="Y8" i="9" s="1"/>
  <c r="L15" i="9"/>
  <c r="Y15" i="9" s="1"/>
  <c r="N29" i="8"/>
  <c r="AA29" i="8" s="1"/>
  <c r="N8" i="8"/>
  <c r="AA8" i="8" s="1"/>
  <c r="N11" i="8"/>
  <c r="AA11" i="8" s="1"/>
  <c r="N28" i="8"/>
  <c r="AA28" i="8" s="1"/>
  <c r="M23" i="8"/>
  <c r="Z23" i="8" s="1"/>
  <c r="M20" i="8"/>
  <c r="Z20" i="8" s="1"/>
  <c r="M12" i="8"/>
  <c r="Z12" i="8" s="1"/>
  <c r="M17" i="8"/>
  <c r="Z17" i="8" s="1"/>
  <c r="M9" i="8"/>
  <c r="Z9" i="8" s="1"/>
  <c r="M19" i="8"/>
  <c r="Z19" i="8" s="1"/>
  <c r="L15" i="8"/>
  <c r="Y15" i="8" s="1"/>
  <c r="L7" i="8"/>
  <c r="Y7" i="8" s="1"/>
  <c r="L23" i="8"/>
  <c r="Y23" i="8" s="1"/>
  <c r="L12" i="8"/>
  <c r="Y12" i="8" s="1"/>
  <c r="L17" i="8"/>
  <c r="Y17" i="8" s="1"/>
  <c r="L28" i="8"/>
  <c r="Y28" i="8" s="1"/>
  <c r="Q26" i="8"/>
  <c r="AD26" i="8" s="1"/>
  <c r="Q10" i="8"/>
  <c r="AD10" i="8" s="1"/>
  <c r="Q7" i="8"/>
  <c r="AD7" i="8" s="1"/>
  <c r="N12" i="8"/>
  <c r="AA12" i="8" s="1"/>
  <c r="N15" i="8"/>
  <c r="AA15" i="8" s="1"/>
  <c r="N21" i="8"/>
  <c r="AA21" i="8" s="1"/>
  <c r="M25" i="8"/>
  <c r="Z25" i="8" s="1"/>
  <c r="M22" i="8"/>
  <c r="Z22" i="8" s="1"/>
  <c r="M14" i="8"/>
  <c r="Z14" i="8" s="1"/>
  <c r="M21" i="8"/>
  <c r="Z21" i="8" s="1"/>
  <c r="M11" i="8"/>
  <c r="Z11" i="8" s="1"/>
  <c r="L22" i="8"/>
  <c r="Y22" i="8" s="1"/>
  <c r="L9" i="8"/>
  <c r="Y9" i="8" s="1"/>
  <c r="L25" i="8"/>
  <c r="Y25" i="8" s="1"/>
  <c r="L14" i="8"/>
  <c r="Y14" i="8" s="1"/>
  <c r="L6" i="8"/>
  <c r="Y6" i="8" s="1"/>
  <c r="Q23" i="8"/>
  <c r="AD23" i="8" s="1"/>
  <c r="Q14" i="8"/>
  <c r="AD14" i="8" s="1"/>
  <c r="Q11" i="8"/>
  <c r="AD11" i="8" s="1"/>
  <c r="P24" i="5"/>
  <c r="AC24" i="5" s="1"/>
  <c r="P16" i="5"/>
  <c r="AC16" i="5" s="1"/>
  <c r="P20" i="5"/>
  <c r="AC20" i="5" s="1"/>
  <c r="P27" i="5"/>
  <c r="AC27" i="5" s="1"/>
  <c r="P17" i="5"/>
  <c r="AC17" i="5" s="1"/>
  <c r="P8" i="5"/>
  <c r="AC8" i="5" s="1"/>
  <c r="P23" i="5"/>
  <c r="AC23" i="5" s="1"/>
  <c r="P13" i="5"/>
  <c r="AC13" i="5" s="1"/>
  <c r="P9" i="5"/>
  <c r="AC9" i="5" s="1"/>
  <c r="S29" i="4"/>
  <c r="AF29" i="4" s="1"/>
  <c r="N21" i="4"/>
  <c r="AA21" i="4" s="1"/>
  <c r="N26" i="4"/>
  <c r="AA26" i="4" s="1"/>
  <c r="N8" i="4"/>
  <c r="AA8" i="4" s="1"/>
  <c r="Q17" i="4"/>
  <c r="AD17" i="4" s="1"/>
  <c r="Q14" i="4"/>
  <c r="AD14" i="4" s="1"/>
  <c r="Q24" i="4"/>
  <c r="AD24" i="4" s="1"/>
  <c r="S7" i="4"/>
  <c r="AF7" i="4" s="1"/>
  <c r="N11" i="4"/>
  <c r="AA11" i="4" s="1"/>
  <c r="N16" i="4"/>
  <c r="AA16" i="4" s="1"/>
  <c r="N18" i="4"/>
  <c r="AA18" i="4" s="1"/>
  <c r="L29" i="4"/>
  <c r="Y29" i="4" s="1"/>
  <c r="Q23" i="4"/>
  <c r="AD23" i="4" s="1"/>
  <c r="Q9" i="4"/>
  <c r="AD9" i="4" s="1"/>
  <c r="Q6" i="4"/>
  <c r="AD6" i="4" s="1"/>
  <c r="N10" i="3"/>
  <c r="AA10" i="3" s="1"/>
  <c r="P23" i="3"/>
  <c r="AC23" i="3" s="1"/>
  <c r="P14" i="3"/>
  <c r="AC14" i="3" s="1"/>
  <c r="N15" i="3"/>
  <c r="AA15" i="3" s="1"/>
  <c r="N22" i="3"/>
  <c r="AA22" i="3" s="1"/>
  <c r="P19" i="3"/>
  <c r="AC19" i="3" s="1"/>
  <c r="N7" i="3"/>
  <c r="AA7" i="3" s="1"/>
  <c r="P11" i="3"/>
  <c r="AC11" i="3" s="1"/>
  <c r="Q29" i="38"/>
  <c r="AD29" i="38" s="1"/>
  <c r="Q26" i="38"/>
  <c r="AD26" i="38" s="1"/>
  <c r="Q16" i="38"/>
  <c r="AD16" i="38" s="1"/>
  <c r="Q8" i="38"/>
  <c r="AD8" i="38" s="1"/>
  <c r="Q19" i="38"/>
  <c r="AD19" i="38" s="1"/>
  <c r="Q11" i="38"/>
  <c r="AD11" i="38" s="1"/>
  <c r="P24" i="38"/>
  <c r="AC24" i="38" s="1"/>
  <c r="P23" i="38"/>
  <c r="AC23" i="38" s="1"/>
  <c r="P18" i="38"/>
  <c r="AC18" i="38" s="1"/>
  <c r="P10" i="38"/>
  <c r="AC10" i="38" s="1"/>
  <c r="P29" i="38"/>
  <c r="AC29" i="38" s="1"/>
  <c r="P13" i="38"/>
  <c r="AC13" i="38" s="1"/>
  <c r="P28" i="38"/>
  <c r="AC28" i="38" s="1"/>
  <c r="Q27" i="38"/>
  <c r="AD27" i="38" s="1"/>
  <c r="Q24" i="38"/>
  <c r="AD24" i="38" s="1"/>
  <c r="Q14" i="38"/>
  <c r="AD14" i="38" s="1"/>
  <c r="Q6" i="38"/>
  <c r="AD6" i="38" s="1"/>
  <c r="Q17" i="38"/>
  <c r="AD17" i="38" s="1"/>
  <c r="P21" i="38"/>
  <c r="AC21" i="38" s="1"/>
  <c r="P16" i="38"/>
  <c r="AC16" i="38" s="1"/>
  <c r="P8" i="38"/>
  <c r="AC8" i="38" s="1"/>
  <c r="P19" i="38"/>
  <c r="AC19" i="38" s="1"/>
  <c r="K15" i="36"/>
  <c r="X15" i="36" s="1"/>
  <c r="K7" i="36"/>
  <c r="X7" i="36" s="1"/>
  <c r="K27" i="36"/>
  <c r="X27" i="36" s="1"/>
  <c r="K28" i="36"/>
  <c r="X28" i="36" s="1"/>
  <c r="K20" i="36"/>
  <c r="X20" i="36" s="1"/>
  <c r="K12" i="36"/>
  <c r="X12" i="36" s="1"/>
  <c r="K21" i="36"/>
  <c r="X21" i="36" s="1"/>
  <c r="L24" i="36"/>
  <c r="Y24" i="36" s="1"/>
  <c r="L19" i="36"/>
  <c r="Y19" i="36" s="1"/>
  <c r="L11" i="36"/>
  <c r="Y11" i="36" s="1"/>
  <c r="L16" i="36"/>
  <c r="Y16" i="36" s="1"/>
  <c r="L8" i="36"/>
  <c r="Y8" i="36" s="1"/>
  <c r="L25" i="36"/>
  <c r="Y25" i="36" s="1"/>
  <c r="K13" i="36"/>
  <c r="X13" i="36" s="1"/>
  <c r="K25" i="36"/>
  <c r="X25" i="36" s="1"/>
  <c r="K26" i="36"/>
  <c r="X26" i="36" s="1"/>
  <c r="K18" i="36"/>
  <c r="X18" i="36" s="1"/>
  <c r="K10" i="36"/>
  <c r="X10" i="36" s="1"/>
  <c r="L17" i="36"/>
  <c r="Y17" i="36" s="1"/>
  <c r="L9" i="36"/>
  <c r="Y9" i="36" s="1"/>
  <c r="L14" i="36"/>
  <c r="Y14" i="36" s="1"/>
  <c r="L6" i="36"/>
  <c r="Y6" i="36" s="1"/>
  <c r="L23" i="36"/>
  <c r="Y23" i="36" s="1"/>
  <c r="K19" i="36"/>
  <c r="X19" i="36" s="1"/>
  <c r="K11" i="36"/>
  <c r="X11" i="36" s="1"/>
  <c r="K23" i="36"/>
  <c r="X23" i="36" s="1"/>
  <c r="K24" i="36"/>
  <c r="X24" i="36" s="1"/>
  <c r="K16" i="36"/>
  <c r="X16" i="36" s="1"/>
  <c r="L28" i="36"/>
  <c r="Y28" i="36" s="1"/>
  <c r="L22" i="36"/>
  <c r="Y22" i="36" s="1"/>
  <c r="L15" i="36"/>
  <c r="Y15" i="36" s="1"/>
  <c r="L7" i="36"/>
  <c r="Y7" i="36" s="1"/>
  <c r="L12" i="36"/>
  <c r="Y12" i="36" s="1"/>
  <c r="L29" i="36"/>
  <c r="Y29" i="36" s="1"/>
  <c r="S24" i="33"/>
  <c r="AF24" i="33" s="1"/>
  <c r="S13" i="33"/>
  <c r="AF13" i="33" s="1"/>
  <c r="S12" i="33"/>
  <c r="AF12" i="33" s="1"/>
  <c r="S23" i="33"/>
  <c r="AF23" i="33" s="1"/>
  <c r="S11" i="33"/>
  <c r="AF11" i="33" s="1"/>
  <c r="S10" i="33"/>
  <c r="AF10" i="33" s="1"/>
  <c r="K28" i="33"/>
  <c r="X28" i="33" s="1"/>
  <c r="K16" i="33"/>
  <c r="X16" i="33" s="1"/>
  <c r="K25" i="33"/>
  <c r="X25" i="33" s="1"/>
  <c r="K21" i="33"/>
  <c r="X21" i="33" s="1"/>
  <c r="K13" i="33"/>
  <c r="X13" i="33" s="1"/>
  <c r="K18" i="33"/>
  <c r="X18" i="33" s="1"/>
  <c r="N17" i="33"/>
  <c r="AA17" i="33" s="1"/>
  <c r="N27" i="33"/>
  <c r="AA27" i="33" s="1"/>
  <c r="N15" i="33"/>
  <c r="AA15" i="33" s="1"/>
  <c r="N8" i="33"/>
  <c r="AA8" i="33" s="1"/>
  <c r="N16" i="33"/>
  <c r="AA16" i="33" s="1"/>
  <c r="N26" i="33"/>
  <c r="AA26" i="33" s="1"/>
  <c r="S29" i="33"/>
  <c r="AF29" i="33" s="1"/>
  <c r="S22" i="33"/>
  <c r="AF22" i="33" s="1"/>
  <c r="S9" i="33"/>
  <c r="AF9" i="33" s="1"/>
  <c r="S8" i="33"/>
  <c r="AF8" i="33" s="1"/>
  <c r="S26" i="33"/>
  <c r="AF26" i="33" s="1"/>
  <c r="S7" i="33"/>
  <c r="AF7" i="33" s="1"/>
  <c r="S6" i="33"/>
  <c r="AF6" i="33" s="1"/>
  <c r="K24" i="33"/>
  <c r="X24" i="33" s="1"/>
  <c r="K12" i="33"/>
  <c r="X12" i="33" s="1"/>
  <c r="K23" i="33"/>
  <c r="X23" i="33" s="1"/>
  <c r="K19" i="33"/>
  <c r="X19" i="33" s="1"/>
  <c r="K11" i="33"/>
  <c r="X11" i="33" s="1"/>
  <c r="K14" i="33"/>
  <c r="X14" i="33" s="1"/>
  <c r="N29" i="33"/>
  <c r="AA29" i="33" s="1"/>
  <c r="N13" i="33"/>
  <c r="AA13" i="33" s="1"/>
  <c r="N23" i="33"/>
  <c r="AA23" i="33" s="1"/>
  <c r="N11" i="33"/>
  <c r="AA11" i="33" s="1"/>
  <c r="N10" i="33"/>
  <c r="AA10" i="33" s="1"/>
  <c r="N18" i="33"/>
  <c r="AA18" i="33" s="1"/>
  <c r="N28" i="33"/>
  <c r="AA28" i="33" s="1"/>
  <c r="S28" i="33"/>
  <c r="AF28" i="33" s="1"/>
  <c r="S17" i="33"/>
  <c r="AF17" i="33" s="1"/>
  <c r="S16" i="33"/>
  <c r="AF16" i="33" s="1"/>
  <c r="S27" i="33"/>
  <c r="AF27" i="33" s="1"/>
  <c r="S15" i="33"/>
  <c r="AF15" i="33" s="1"/>
  <c r="K20" i="33"/>
  <c r="X20" i="33" s="1"/>
  <c r="K27" i="33"/>
  <c r="X27" i="33" s="1"/>
  <c r="K26" i="33"/>
  <c r="X26" i="33" s="1"/>
  <c r="K15" i="33"/>
  <c r="X15" i="33" s="1"/>
  <c r="K7" i="33"/>
  <c r="X7" i="33" s="1"/>
  <c r="N21" i="33"/>
  <c r="AA21" i="33" s="1"/>
  <c r="N19" i="33"/>
  <c r="AA19" i="33" s="1"/>
  <c r="N6" i="33"/>
  <c r="AA6" i="33" s="1"/>
  <c r="N14" i="33"/>
  <c r="AA14" i="33" s="1"/>
  <c r="J29" i="33"/>
  <c r="W29" i="33" s="1"/>
  <c r="J13" i="33"/>
  <c r="W13" i="33" s="1"/>
  <c r="J19" i="33"/>
  <c r="W19" i="33" s="1"/>
  <c r="J6" i="33"/>
  <c r="W6" i="33" s="1"/>
  <c r="J14" i="33"/>
  <c r="W14" i="33" s="1"/>
  <c r="J22" i="33"/>
  <c r="W22" i="33" s="1"/>
  <c r="M29" i="33"/>
  <c r="Z29" i="33" s="1"/>
  <c r="M17" i="33"/>
  <c r="Z17" i="33" s="1"/>
  <c r="M9" i="33"/>
  <c r="Z9" i="33" s="1"/>
  <c r="M10" i="33"/>
  <c r="Z10" i="33" s="1"/>
  <c r="M28" i="33"/>
  <c r="Z28" i="33" s="1"/>
  <c r="M16" i="33"/>
  <c r="Z16" i="33" s="1"/>
  <c r="Q23" i="33"/>
  <c r="AD23" i="33" s="1"/>
  <c r="Q19" i="33"/>
  <c r="AD19" i="33" s="1"/>
  <c r="Q11" i="33"/>
  <c r="AD11" i="33" s="1"/>
  <c r="Q14" i="33"/>
  <c r="AD14" i="33" s="1"/>
  <c r="Q20" i="33"/>
  <c r="AD20" i="33" s="1"/>
  <c r="J25" i="33"/>
  <c r="W25" i="33" s="1"/>
  <c r="J9" i="33"/>
  <c r="W9" i="33" s="1"/>
  <c r="J15" i="33"/>
  <c r="W15" i="33" s="1"/>
  <c r="J8" i="33"/>
  <c r="W8" i="33" s="1"/>
  <c r="J16" i="33"/>
  <c r="W16" i="33" s="1"/>
  <c r="J24" i="33"/>
  <c r="W24" i="33" s="1"/>
  <c r="M27" i="33"/>
  <c r="Z27" i="33" s="1"/>
  <c r="M26" i="33"/>
  <c r="Z26" i="33" s="1"/>
  <c r="M15" i="33"/>
  <c r="Z15" i="33" s="1"/>
  <c r="M7" i="33"/>
  <c r="Z7" i="33" s="1"/>
  <c r="M6" i="33"/>
  <c r="Z6" i="33" s="1"/>
  <c r="M24" i="33"/>
  <c r="Z24" i="33" s="1"/>
  <c r="M12" i="33"/>
  <c r="Z12" i="33" s="1"/>
  <c r="Q29" i="33"/>
  <c r="AD29" i="33" s="1"/>
  <c r="Q17" i="33"/>
  <c r="AD17" i="33" s="1"/>
  <c r="Q9" i="33"/>
  <c r="AD9" i="33" s="1"/>
  <c r="Q10" i="33"/>
  <c r="AD10" i="33" s="1"/>
  <c r="Q28" i="33"/>
  <c r="AD28" i="33" s="1"/>
  <c r="Q16" i="33"/>
  <c r="AD16" i="33" s="1"/>
  <c r="J21" i="33"/>
  <c r="W21" i="33" s="1"/>
  <c r="J27" i="33"/>
  <c r="W27" i="33" s="1"/>
  <c r="J11" i="33"/>
  <c r="W11" i="33" s="1"/>
  <c r="J10" i="33"/>
  <c r="W10" i="33" s="1"/>
  <c r="J18" i="33"/>
  <c r="W18" i="33" s="1"/>
  <c r="M25" i="33"/>
  <c r="Z25" i="33" s="1"/>
  <c r="M21" i="33"/>
  <c r="Z21" i="33" s="1"/>
  <c r="M13" i="33"/>
  <c r="Z13" i="33" s="1"/>
  <c r="M18" i="33"/>
  <c r="Z18" i="33" s="1"/>
  <c r="M22" i="33"/>
  <c r="Z22" i="33" s="1"/>
  <c r="Q27" i="33"/>
  <c r="AD27" i="33" s="1"/>
  <c r="Q26" i="33"/>
  <c r="AD26" i="33" s="1"/>
  <c r="Q15" i="33"/>
  <c r="AD15" i="33" s="1"/>
  <c r="Q7" i="33"/>
  <c r="AD7" i="33" s="1"/>
  <c r="Q6" i="33"/>
  <c r="AD6" i="33" s="1"/>
  <c r="Q24" i="33"/>
  <c r="AD24" i="33" s="1"/>
  <c r="J17" i="20"/>
  <c r="W17" i="20" s="1"/>
  <c r="J16" i="20"/>
  <c r="W16" i="20" s="1"/>
  <c r="J10" i="20"/>
  <c r="W10" i="20" s="1"/>
  <c r="S25" i="19"/>
  <c r="AF25" i="19" s="1"/>
  <c r="S21" i="19"/>
  <c r="AF21" i="19" s="1"/>
  <c r="S13" i="19"/>
  <c r="AF13" i="19" s="1"/>
  <c r="S22" i="19"/>
  <c r="AF22" i="19" s="1"/>
  <c r="S14" i="19"/>
  <c r="AF14" i="19" s="1"/>
  <c r="S6" i="19"/>
  <c r="AF6" i="19" s="1"/>
  <c r="S23" i="19"/>
  <c r="AF23" i="19" s="1"/>
  <c r="S19" i="19"/>
  <c r="AF19" i="19" s="1"/>
  <c r="S11" i="19"/>
  <c r="AF11" i="19" s="1"/>
  <c r="S20" i="19"/>
  <c r="AF20" i="19" s="1"/>
  <c r="S12" i="19"/>
  <c r="AF12" i="19" s="1"/>
  <c r="S28" i="19"/>
  <c r="AF28" i="19" s="1"/>
  <c r="S17" i="19"/>
  <c r="AF17" i="19" s="1"/>
  <c r="S9" i="19"/>
  <c r="AF9" i="19" s="1"/>
  <c r="S26" i="19"/>
  <c r="AF26" i="19" s="1"/>
  <c r="S18" i="19"/>
  <c r="AF18" i="19" s="1"/>
  <c r="S19" i="17"/>
  <c r="AF19" i="17" s="1"/>
  <c r="S16" i="17"/>
  <c r="AF16" i="17" s="1"/>
  <c r="S25" i="17"/>
  <c r="AF25" i="17" s="1"/>
  <c r="L17" i="17"/>
  <c r="Y17" i="17" s="1"/>
  <c r="L14" i="17"/>
  <c r="Y14" i="17" s="1"/>
  <c r="L27" i="17"/>
  <c r="Y27" i="17" s="1"/>
  <c r="S15" i="17"/>
  <c r="AF15" i="17" s="1"/>
  <c r="S8" i="17"/>
  <c r="AF8" i="17" s="1"/>
  <c r="S21" i="17"/>
  <c r="AF21" i="17" s="1"/>
  <c r="L26" i="17"/>
  <c r="Y26" i="17" s="1"/>
  <c r="L13" i="17"/>
  <c r="Y13" i="17" s="1"/>
  <c r="L10" i="17"/>
  <c r="Y10" i="17" s="1"/>
  <c r="S11" i="17"/>
  <c r="AF11" i="17" s="1"/>
  <c r="S14" i="17"/>
  <c r="AF14" i="17" s="1"/>
  <c r="L9" i="17"/>
  <c r="Y9" i="17" s="1"/>
  <c r="L6" i="17"/>
  <c r="Y6" i="17" s="1"/>
  <c r="K19" i="17"/>
  <c r="X19" i="17" s="1"/>
  <c r="K11" i="17"/>
  <c r="X11" i="17" s="1"/>
  <c r="K23" i="17"/>
  <c r="X23" i="17" s="1"/>
  <c r="K22" i="17"/>
  <c r="X22" i="17" s="1"/>
  <c r="K14" i="17"/>
  <c r="X14" i="17" s="1"/>
  <c r="K6" i="17"/>
  <c r="X6" i="17" s="1"/>
  <c r="K17" i="17"/>
  <c r="X17" i="17" s="1"/>
  <c r="K9" i="17"/>
  <c r="X9" i="17" s="1"/>
  <c r="K29" i="17"/>
  <c r="X29" i="17" s="1"/>
  <c r="K20" i="17"/>
  <c r="X20" i="17" s="1"/>
  <c r="K12" i="17"/>
  <c r="X12" i="17" s="1"/>
  <c r="K21" i="17"/>
  <c r="X21" i="17" s="1"/>
  <c r="K15" i="17"/>
  <c r="X15" i="17" s="1"/>
  <c r="K7" i="17"/>
  <c r="X7" i="17" s="1"/>
  <c r="K27" i="17"/>
  <c r="X27" i="17" s="1"/>
  <c r="K26" i="17"/>
  <c r="X26" i="17" s="1"/>
  <c r="K18" i="17"/>
  <c r="X18" i="17" s="1"/>
  <c r="J29" i="20"/>
  <c r="W29" i="20" s="1"/>
  <c r="J15" i="20"/>
  <c r="W15" i="20" s="1"/>
  <c r="J7" i="20"/>
  <c r="W7" i="20" s="1"/>
  <c r="J8" i="20"/>
  <c r="W8" i="20" s="1"/>
  <c r="J27" i="20"/>
  <c r="W27" i="20" s="1"/>
  <c r="J18" i="20"/>
  <c r="W18" i="20" s="1"/>
  <c r="J26" i="20"/>
  <c r="W26" i="20" s="1"/>
  <c r="J25" i="20"/>
  <c r="W25" i="20" s="1"/>
  <c r="J13" i="20"/>
  <c r="W13" i="20" s="1"/>
  <c r="J14" i="20"/>
  <c r="W14" i="20" s="1"/>
  <c r="J6" i="20"/>
  <c r="W6" i="20" s="1"/>
  <c r="J23" i="20"/>
  <c r="W23" i="20" s="1"/>
  <c r="J20" i="20"/>
  <c r="W20" i="20" s="1"/>
  <c r="J28" i="20"/>
  <c r="W28" i="20" s="1"/>
  <c r="J21" i="20"/>
  <c r="W21" i="20" s="1"/>
  <c r="J11" i="20"/>
  <c r="W11" i="20" s="1"/>
  <c r="J12" i="20"/>
  <c r="W12" i="20" s="1"/>
  <c r="J19" i="20"/>
  <c r="W19" i="20" s="1"/>
  <c r="J22" i="20"/>
  <c r="W22" i="20" s="1"/>
  <c r="S28" i="17"/>
  <c r="AF28" i="17" s="1"/>
  <c r="S17" i="17"/>
  <c r="AF17" i="17" s="1"/>
  <c r="S9" i="17"/>
  <c r="AF9" i="17" s="1"/>
  <c r="S12" i="17"/>
  <c r="AF12" i="17" s="1"/>
  <c r="S26" i="17"/>
  <c r="AF26" i="17" s="1"/>
  <c r="S22" i="17"/>
  <c r="AF22" i="17" s="1"/>
  <c r="S10" i="17"/>
  <c r="AF10" i="17" s="1"/>
  <c r="L28" i="17"/>
  <c r="Y28" i="17" s="1"/>
  <c r="L22" i="17"/>
  <c r="Y22" i="17" s="1"/>
  <c r="L15" i="17"/>
  <c r="Y15" i="17" s="1"/>
  <c r="L7" i="17"/>
  <c r="Y7" i="17" s="1"/>
  <c r="L12" i="17"/>
  <c r="Y12" i="17" s="1"/>
  <c r="L25" i="17"/>
  <c r="Y25" i="17" s="1"/>
  <c r="L29" i="17"/>
  <c r="Y29" i="17" s="1"/>
  <c r="S23" i="17"/>
  <c r="AF23" i="17" s="1"/>
  <c r="S13" i="17"/>
  <c r="AF13" i="17" s="1"/>
  <c r="S20" i="17"/>
  <c r="AF20" i="17" s="1"/>
  <c r="S29" i="17"/>
  <c r="AF29" i="17" s="1"/>
  <c r="L24" i="17"/>
  <c r="Y24" i="17" s="1"/>
  <c r="L19" i="17"/>
  <c r="Y19" i="17" s="1"/>
  <c r="L11" i="17"/>
  <c r="Y11" i="17" s="1"/>
  <c r="L16" i="17"/>
  <c r="Y16" i="17" s="1"/>
  <c r="L8" i="17"/>
  <c r="Y8" i="17" s="1"/>
  <c r="S27" i="16"/>
  <c r="AF27" i="16" s="1"/>
  <c r="S21" i="16"/>
  <c r="AF21" i="16" s="1"/>
  <c r="S8" i="16"/>
  <c r="AF8" i="16" s="1"/>
  <c r="S24" i="16"/>
  <c r="AF24" i="16" s="1"/>
  <c r="S15" i="16"/>
  <c r="AF15" i="16" s="1"/>
  <c r="S18" i="16"/>
  <c r="AF18" i="16" s="1"/>
  <c r="M16" i="16"/>
  <c r="Z16" i="16" s="1"/>
  <c r="M27" i="16"/>
  <c r="Z27" i="16" s="1"/>
  <c r="M15" i="16"/>
  <c r="Z15" i="16" s="1"/>
  <c r="M7" i="16"/>
  <c r="Z7" i="16" s="1"/>
  <c r="M26" i="16"/>
  <c r="Z26" i="16" s="1"/>
  <c r="M8" i="16"/>
  <c r="Z8" i="16" s="1"/>
  <c r="S23" i="16"/>
  <c r="AF23" i="16" s="1"/>
  <c r="S16" i="16"/>
  <c r="AF16" i="16" s="1"/>
  <c r="S29" i="16"/>
  <c r="AF29" i="16" s="1"/>
  <c r="S19" i="16"/>
  <c r="AF19" i="16" s="1"/>
  <c r="S11" i="16"/>
  <c r="AF11" i="16" s="1"/>
  <c r="S10" i="16"/>
  <c r="AF10" i="16" s="1"/>
  <c r="M20" i="16"/>
  <c r="Z20" i="16" s="1"/>
  <c r="M12" i="16"/>
  <c r="Z12" i="16" s="1"/>
  <c r="M19" i="16"/>
  <c r="Z19" i="16" s="1"/>
  <c r="M11" i="16"/>
  <c r="Z11" i="16" s="1"/>
  <c r="M25" i="16"/>
  <c r="Z25" i="16" s="1"/>
  <c r="S28" i="16"/>
  <c r="AF28" i="16" s="1"/>
  <c r="S12" i="16"/>
  <c r="AF12" i="16" s="1"/>
  <c r="S26" i="16"/>
  <c r="AF26" i="16" s="1"/>
  <c r="S17" i="16"/>
  <c r="AF17" i="16" s="1"/>
  <c r="S9" i="16"/>
  <c r="AF9" i="16" s="1"/>
  <c r="M29" i="16"/>
  <c r="Z29" i="16" s="1"/>
  <c r="M18" i="16"/>
  <c r="Z18" i="16" s="1"/>
  <c r="M10" i="16"/>
  <c r="Z10" i="16" s="1"/>
  <c r="M17" i="16"/>
  <c r="Z17" i="16" s="1"/>
  <c r="M9" i="16"/>
  <c r="Z9" i="16" s="1"/>
  <c r="M28" i="16"/>
  <c r="Z28" i="16" s="1"/>
  <c r="K21" i="16"/>
  <c r="X21" i="16" s="1"/>
  <c r="K22" i="16"/>
  <c r="X22" i="16" s="1"/>
  <c r="K17" i="16"/>
  <c r="X17" i="16" s="1"/>
  <c r="N29" i="16"/>
  <c r="AA29" i="16" s="1"/>
  <c r="N13" i="16"/>
  <c r="AA13" i="16" s="1"/>
  <c r="N7" i="16"/>
  <c r="AA7" i="16" s="1"/>
  <c r="J18" i="16"/>
  <c r="W18" i="16" s="1"/>
  <c r="J21" i="16"/>
  <c r="W21" i="16" s="1"/>
  <c r="J23" i="16"/>
  <c r="W23" i="16" s="1"/>
  <c r="J28" i="16"/>
  <c r="W28" i="16" s="1"/>
  <c r="K24" i="16"/>
  <c r="X24" i="16" s="1"/>
  <c r="K14" i="16"/>
  <c r="X14" i="16" s="1"/>
  <c r="K9" i="16"/>
  <c r="X9" i="16" s="1"/>
  <c r="N14" i="16"/>
  <c r="AA14" i="16" s="1"/>
  <c r="N21" i="16"/>
  <c r="AA21" i="16" s="1"/>
  <c r="N23" i="16"/>
  <c r="AA23" i="16" s="1"/>
  <c r="N28" i="16"/>
  <c r="AA28" i="16" s="1"/>
  <c r="J10" i="16"/>
  <c r="W10" i="16" s="1"/>
  <c r="J13" i="16"/>
  <c r="W13" i="16" s="1"/>
  <c r="J20" i="16"/>
  <c r="W20" i="16" s="1"/>
  <c r="K27" i="16"/>
  <c r="X27" i="16" s="1"/>
  <c r="K8" i="16"/>
  <c r="X8" i="16" s="1"/>
  <c r="K20" i="16"/>
  <c r="X20" i="16" s="1"/>
  <c r="K12" i="16"/>
  <c r="X12" i="16" s="1"/>
  <c r="K15" i="16"/>
  <c r="X15" i="16" s="1"/>
  <c r="K7" i="16"/>
  <c r="X7" i="16" s="1"/>
  <c r="N25" i="16"/>
  <c r="AA25" i="16" s="1"/>
  <c r="N12" i="16"/>
  <c r="AA12" i="16" s="1"/>
  <c r="N19" i="16"/>
  <c r="AA19" i="16" s="1"/>
  <c r="N11" i="16"/>
  <c r="AA11" i="16" s="1"/>
  <c r="N20" i="16"/>
  <c r="AA20" i="16" s="1"/>
  <c r="N22" i="16"/>
  <c r="AA22" i="16" s="1"/>
  <c r="J16" i="16"/>
  <c r="W16" i="16" s="1"/>
  <c r="J19" i="16"/>
  <c r="W19" i="16" s="1"/>
  <c r="J11" i="16"/>
  <c r="W11" i="16" s="1"/>
  <c r="J8" i="16"/>
  <c r="W8" i="16" s="1"/>
  <c r="J22" i="16"/>
  <c r="W22" i="16" s="1"/>
  <c r="K26" i="16"/>
  <c r="X26" i="16" s="1"/>
  <c r="K23" i="16"/>
  <c r="X23" i="16" s="1"/>
  <c r="K16" i="16"/>
  <c r="X16" i="16" s="1"/>
  <c r="K19" i="16"/>
  <c r="X19" i="16" s="1"/>
  <c r="N16" i="16"/>
  <c r="AA16" i="16" s="1"/>
  <c r="N15" i="16"/>
  <c r="AA15" i="16" s="1"/>
  <c r="N27" i="16"/>
  <c r="AA27" i="16" s="1"/>
  <c r="N6" i="16"/>
  <c r="AA6" i="16" s="1"/>
  <c r="J25" i="16"/>
  <c r="W25" i="16" s="1"/>
  <c r="J12" i="16"/>
  <c r="W12" i="16" s="1"/>
  <c r="J15" i="16"/>
  <c r="W15" i="16" s="1"/>
  <c r="J27" i="16"/>
  <c r="W27" i="16" s="1"/>
  <c r="J7" i="16"/>
  <c r="W7" i="16" s="1"/>
  <c r="L19" i="16"/>
  <c r="Y19" i="16" s="1"/>
  <c r="L11" i="16"/>
  <c r="Y11" i="16" s="1"/>
  <c r="L20" i="16"/>
  <c r="Y20" i="16" s="1"/>
  <c r="L29" i="16"/>
  <c r="Y29" i="16" s="1"/>
  <c r="L14" i="16"/>
  <c r="Y14" i="16" s="1"/>
  <c r="L24" i="16"/>
  <c r="Y24" i="16" s="1"/>
  <c r="Q29" i="16"/>
  <c r="AD29" i="16" s="1"/>
  <c r="Q18" i="16"/>
  <c r="AD18" i="16" s="1"/>
  <c r="Q10" i="16"/>
  <c r="AD10" i="16" s="1"/>
  <c r="Q15" i="16"/>
  <c r="AD15" i="16" s="1"/>
  <c r="Q7" i="16"/>
  <c r="AD7" i="16" s="1"/>
  <c r="Q26" i="16"/>
  <c r="AD26" i="16" s="1"/>
  <c r="Q21" i="16"/>
  <c r="AD21" i="16" s="1"/>
  <c r="P19" i="16"/>
  <c r="AC19" i="16" s="1"/>
  <c r="P11" i="16"/>
  <c r="AC11" i="16" s="1"/>
  <c r="P20" i="16"/>
  <c r="AC20" i="16" s="1"/>
  <c r="P22" i="16"/>
  <c r="AC22" i="16" s="1"/>
  <c r="P14" i="16"/>
  <c r="AC14" i="16" s="1"/>
  <c r="P7" i="16"/>
  <c r="AC7" i="16" s="1"/>
  <c r="L17" i="16"/>
  <c r="Y17" i="16" s="1"/>
  <c r="L9" i="16"/>
  <c r="Y9" i="16" s="1"/>
  <c r="L8" i="16"/>
  <c r="Y8" i="16" s="1"/>
  <c r="L25" i="16"/>
  <c r="Y25" i="16" s="1"/>
  <c r="L12" i="16"/>
  <c r="Y12" i="16" s="1"/>
  <c r="L26" i="16"/>
  <c r="Y26" i="16" s="1"/>
  <c r="Q16" i="16"/>
  <c r="AD16" i="16" s="1"/>
  <c r="Q25" i="16"/>
  <c r="AD25" i="16" s="1"/>
  <c r="Q13" i="16"/>
  <c r="AD13" i="16" s="1"/>
  <c r="Q6" i="16"/>
  <c r="AD6" i="16" s="1"/>
  <c r="Q24" i="16"/>
  <c r="AD24" i="16" s="1"/>
  <c r="Q8" i="16"/>
  <c r="AD8" i="16" s="1"/>
  <c r="P17" i="16"/>
  <c r="AC17" i="16" s="1"/>
  <c r="P9" i="16"/>
  <c r="AC9" i="16" s="1"/>
  <c r="P6" i="16"/>
  <c r="AC6" i="16" s="1"/>
  <c r="P25" i="16"/>
  <c r="AC25" i="16" s="1"/>
  <c r="P12" i="16"/>
  <c r="AC12" i="16" s="1"/>
  <c r="P24" i="16"/>
  <c r="AC24" i="16" s="1"/>
  <c r="L22" i="16"/>
  <c r="Y22" i="16" s="1"/>
  <c r="L15" i="16"/>
  <c r="Y15" i="16" s="1"/>
  <c r="L27" i="16"/>
  <c r="Y27" i="16" s="1"/>
  <c r="L6" i="16"/>
  <c r="Y6" i="16" s="1"/>
  <c r="L18" i="16"/>
  <c r="Y18" i="16" s="1"/>
  <c r="L10" i="16"/>
  <c r="Y10" i="16" s="1"/>
  <c r="Q22" i="16"/>
  <c r="AD22" i="16" s="1"/>
  <c r="Q14" i="16"/>
  <c r="AD14" i="16" s="1"/>
  <c r="Q19" i="16"/>
  <c r="AD19" i="16" s="1"/>
  <c r="Q11" i="16"/>
  <c r="AD11" i="16" s="1"/>
  <c r="P15" i="16"/>
  <c r="AC15" i="16" s="1"/>
  <c r="P27" i="16"/>
  <c r="AC27" i="16" s="1"/>
  <c r="P18" i="16"/>
  <c r="AC18" i="16" s="1"/>
  <c r="P10" i="16"/>
  <c r="AC10" i="16" s="1"/>
  <c r="L11" i="15"/>
  <c r="Y11" i="15" s="1"/>
  <c r="L26" i="15"/>
  <c r="Y26" i="15" s="1"/>
  <c r="L16" i="15"/>
  <c r="Y16" i="15" s="1"/>
  <c r="L8" i="15"/>
  <c r="Y8" i="15" s="1"/>
  <c r="L25" i="15"/>
  <c r="Y25" i="15" s="1"/>
  <c r="L17" i="15"/>
  <c r="Y17" i="15" s="1"/>
  <c r="L22" i="15"/>
  <c r="Y22" i="15" s="1"/>
  <c r="L14" i="15"/>
  <c r="Y14" i="15" s="1"/>
  <c r="L6" i="15"/>
  <c r="Y6" i="15" s="1"/>
  <c r="L23" i="15"/>
  <c r="Y23" i="15" s="1"/>
  <c r="L15" i="15"/>
  <c r="Y15" i="15" s="1"/>
  <c r="L24" i="15"/>
  <c r="Y24" i="15" s="1"/>
  <c r="L18" i="15"/>
  <c r="Y18" i="15" s="1"/>
  <c r="L10" i="15"/>
  <c r="Y10" i="15" s="1"/>
  <c r="L7" i="15"/>
  <c r="Y7" i="15" s="1"/>
  <c r="L27" i="15"/>
  <c r="Y27" i="15" s="1"/>
  <c r="L19" i="15"/>
  <c r="Y19" i="15" s="1"/>
  <c r="M25" i="14"/>
  <c r="Z25" i="14" s="1"/>
  <c r="M8" i="14"/>
  <c r="Z8" i="14" s="1"/>
  <c r="M9" i="14"/>
  <c r="Z9" i="14" s="1"/>
  <c r="K24" i="14"/>
  <c r="X24" i="14" s="1"/>
  <c r="J14" i="14"/>
  <c r="W14" i="14" s="1"/>
  <c r="M16" i="14"/>
  <c r="Z16" i="14" s="1"/>
  <c r="M17" i="14"/>
  <c r="Z17" i="14" s="1"/>
  <c r="J6" i="14"/>
  <c r="W6" i="14" s="1"/>
  <c r="J18" i="14"/>
  <c r="W18" i="14" s="1"/>
  <c r="M28" i="14"/>
  <c r="Z28" i="14" s="1"/>
  <c r="M29" i="14"/>
  <c r="Z29" i="14" s="1"/>
  <c r="M21" i="14"/>
  <c r="Z21" i="14" s="1"/>
  <c r="M22" i="14"/>
  <c r="Z22" i="14" s="1"/>
  <c r="J23" i="14"/>
  <c r="W23" i="14" s="1"/>
  <c r="J15" i="14"/>
  <c r="W15" i="14" s="1"/>
  <c r="J26" i="14"/>
  <c r="W26" i="14" s="1"/>
  <c r="J25" i="14"/>
  <c r="W25" i="14" s="1"/>
  <c r="M12" i="14"/>
  <c r="Z12" i="14" s="1"/>
  <c r="M24" i="14"/>
  <c r="Z24" i="14" s="1"/>
  <c r="M13" i="14"/>
  <c r="Z13" i="14" s="1"/>
  <c r="J10" i="14"/>
  <c r="W10" i="14" s="1"/>
  <c r="J7" i="14"/>
  <c r="W7" i="14" s="1"/>
  <c r="J17" i="14"/>
  <c r="W17" i="14" s="1"/>
  <c r="K22" i="14"/>
  <c r="X22" i="14" s="1"/>
  <c r="K21" i="14"/>
  <c r="X21" i="14" s="1"/>
  <c r="K20" i="14"/>
  <c r="X20" i="14" s="1"/>
  <c r="K13" i="14"/>
  <c r="X13" i="14" s="1"/>
  <c r="K10" i="14"/>
  <c r="X10" i="14" s="1"/>
  <c r="M20" i="14"/>
  <c r="Z20" i="14" s="1"/>
  <c r="M10" i="14"/>
  <c r="Z10" i="14" s="1"/>
  <c r="M27" i="14"/>
  <c r="Z27" i="14" s="1"/>
  <c r="M19" i="14"/>
  <c r="Z19" i="14" s="1"/>
  <c r="M11" i="14"/>
  <c r="Z11" i="14" s="1"/>
  <c r="M18" i="14"/>
  <c r="Z18" i="14" s="1"/>
  <c r="J28" i="14"/>
  <c r="W28" i="14" s="1"/>
  <c r="J8" i="14"/>
  <c r="W8" i="14" s="1"/>
  <c r="J13" i="14"/>
  <c r="W13" i="14" s="1"/>
  <c r="J24" i="14"/>
  <c r="W24" i="14" s="1"/>
  <c r="J16" i="14"/>
  <c r="W16" i="14" s="1"/>
  <c r="J27" i="14"/>
  <c r="W27" i="14" s="1"/>
  <c r="M14" i="14"/>
  <c r="Z14" i="14" s="1"/>
  <c r="M6" i="14"/>
  <c r="Z6" i="14" s="1"/>
  <c r="M26" i="14"/>
  <c r="Z26" i="14" s="1"/>
  <c r="M23" i="14"/>
  <c r="Z23" i="14" s="1"/>
  <c r="M15" i="14"/>
  <c r="Z15" i="14" s="1"/>
  <c r="J12" i="14"/>
  <c r="W12" i="14" s="1"/>
  <c r="J19" i="14"/>
  <c r="W19" i="14" s="1"/>
  <c r="J9" i="14"/>
  <c r="W9" i="14" s="1"/>
  <c r="J21" i="14"/>
  <c r="W21" i="14" s="1"/>
  <c r="J20" i="14"/>
  <c r="W20" i="14" s="1"/>
  <c r="K28" i="14"/>
  <c r="X28" i="14" s="1"/>
  <c r="K25" i="14"/>
  <c r="X25" i="14" s="1"/>
  <c r="K17" i="14"/>
  <c r="X17" i="14" s="1"/>
  <c r="K9" i="14"/>
  <c r="X9" i="14" s="1"/>
  <c r="K29" i="14"/>
  <c r="X29" i="14" s="1"/>
  <c r="K14" i="14"/>
  <c r="X14" i="14" s="1"/>
  <c r="K6" i="14"/>
  <c r="X6" i="14" s="1"/>
  <c r="K26" i="14"/>
  <c r="X26" i="14" s="1"/>
  <c r="K23" i="14"/>
  <c r="X23" i="14" s="1"/>
  <c r="K15" i="14"/>
  <c r="X15" i="14" s="1"/>
  <c r="K7" i="14"/>
  <c r="X7" i="14" s="1"/>
  <c r="K12" i="14"/>
  <c r="X12" i="14" s="1"/>
  <c r="K27" i="14"/>
  <c r="X27" i="14" s="1"/>
  <c r="K19" i="14"/>
  <c r="X19" i="14" s="1"/>
  <c r="K11" i="14"/>
  <c r="X11" i="14" s="1"/>
  <c r="K18" i="14"/>
  <c r="X18" i="14" s="1"/>
  <c r="K16" i="14"/>
  <c r="X16" i="14" s="1"/>
  <c r="Q27" i="13"/>
  <c r="AD27" i="13" s="1"/>
  <c r="Q28" i="13"/>
  <c r="AD28" i="13" s="1"/>
  <c r="Q16" i="13"/>
  <c r="AD16" i="13" s="1"/>
  <c r="Q8" i="13"/>
  <c r="AD8" i="13" s="1"/>
  <c r="Q19" i="13"/>
  <c r="AD19" i="13" s="1"/>
  <c r="Q11" i="13"/>
  <c r="AD11" i="13" s="1"/>
  <c r="Q20" i="13"/>
  <c r="AD20" i="13" s="1"/>
  <c r="Q25" i="13"/>
  <c r="AD25" i="13" s="1"/>
  <c r="Q26" i="13"/>
  <c r="AD26" i="13" s="1"/>
  <c r="Q14" i="13"/>
  <c r="AD14" i="13" s="1"/>
  <c r="Q6" i="13"/>
  <c r="AD6" i="13" s="1"/>
  <c r="Q17" i="13"/>
  <c r="AD17" i="13" s="1"/>
  <c r="O27" i="12"/>
  <c r="AB27" i="12" s="1"/>
  <c r="O21" i="12"/>
  <c r="AB21" i="12" s="1"/>
  <c r="O13" i="12"/>
  <c r="AB13" i="12" s="1"/>
  <c r="O22" i="12"/>
  <c r="AB22" i="12" s="1"/>
  <c r="O14" i="12"/>
  <c r="AB14" i="12" s="1"/>
  <c r="O6" i="12"/>
  <c r="AB6" i="12" s="1"/>
  <c r="O7" i="12"/>
  <c r="AB7" i="12" s="1"/>
  <c r="O28" i="12"/>
  <c r="AB28" i="12" s="1"/>
  <c r="O19" i="12"/>
  <c r="AB19" i="12" s="1"/>
  <c r="O11" i="12"/>
  <c r="AB11" i="12" s="1"/>
  <c r="O20" i="12"/>
  <c r="AB20" i="12" s="1"/>
  <c r="O12" i="12"/>
  <c r="AB12" i="12" s="1"/>
  <c r="O9" i="12"/>
  <c r="AB9" i="12" s="1"/>
  <c r="O29" i="12"/>
  <c r="AB29" i="12" s="1"/>
  <c r="O23" i="12"/>
  <c r="AB23" i="12" s="1"/>
  <c r="O15" i="12"/>
  <c r="AB15" i="12" s="1"/>
  <c r="O24" i="12"/>
  <c r="AB24" i="12" s="1"/>
  <c r="O16" i="12"/>
  <c r="AB16" i="12" s="1"/>
  <c r="K7" i="12"/>
  <c r="X7" i="12" s="1"/>
  <c r="K27" i="12"/>
  <c r="X27" i="12" s="1"/>
  <c r="K21" i="12"/>
  <c r="X21" i="12" s="1"/>
  <c r="K13" i="12"/>
  <c r="X13" i="12" s="1"/>
  <c r="K22" i="12"/>
  <c r="X22" i="12" s="1"/>
  <c r="K14" i="12"/>
  <c r="X14" i="12" s="1"/>
  <c r="K6" i="12"/>
  <c r="X6" i="12" s="1"/>
  <c r="K28" i="12"/>
  <c r="X28" i="12" s="1"/>
  <c r="K19" i="12"/>
  <c r="X19" i="12" s="1"/>
  <c r="K11" i="12"/>
  <c r="X11" i="12" s="1"/>
  <c r="K20" i="12"/>
  <c r="X20" i="12" s="1"/>
  <c r="K12" i="12"/>
  <c r="X12" i="12" s="1"/>
  <c r="K9" i="12"/>
  <c r="X9" i="12" s="1"/>
  <c r="K29" i="12"/>
  <c r="X29" i="12" s="1"/>
  <c r="K23" i="12"/>
  <c r="X23" i="12" s="1"/>
  <c r="K15" i="12"/>
  <c r="X15" i="12" s="1"/>
  <c r="K24" i="12"/>
  <c r="X24" i="12" s="1"/>
  <c r="K16" i="12"/>
  <c r="X16" i="12" s="1"/>
  <c r="S17" i="9"/>
  <c r="AF17" i="9" s="1"/>
  <c r="S16" i="9"/>
  <c r="AF16" i="9" s="1"/>
  <c r="S8" i="9"/>
  <c r="AF8" i="9" s="1"/>
  <c r="S11" i="9"/>
  <c r="AF11" i="9" s="1"/>
  <c r="J22" i="9"/>
  <c r="W22" i="9" s="1"/>
  <c r="J29" i="9"/>
  <c r="W29" i="9" s="1"/>
  <c r="J20" i="9"/>
  <c r="W20" i="9" s="1"/>
  <c r="S29" i="9"/>
  <c r="AF29" i="9" s="1"/>
  <c r="S13" i="9"/>
  <c r="AF13" i="9" s="1"/>
  <c r="S23" i="9"/>
  <c r="AF23" i="9" s="1"/>
  <c r="S14" i="9"/>
  <c r="AF14" i="9" s="1"/>
  <c r="S6" i="9"/>
  <c r="AF6" i="9" s="1"/>
  <c r="S7" i="9"/>
  <c r="AF7" i="9" s="1"/>
  <c r="K11" i="9"/>
  <c r="X11" i="9" s="1"/>
  <c r="K6" i="9"/>
  <c r="X6" i="9" s="1"/>
  <c r="M7" i="9"/>
  <c r="Z7" i="9" s="1"/>
  <c r="N24" i="9"/>
  <c r="AA24" i="9" s="1"/>
  <c r="N27" i="9"/>
  <c r="AA27" i="9" s="1"/>
  <c r="J28" i="9"/>
  <c r="W28" i="9" s="1"/>
  <c r="J14" i="9"/>
  <c r="W14" i="9" s="1"/>
  <c r="J19" i="9"/>
  <c r="W19" i="9" s="1"/>
  <c r="J11" i="9"/>
  <c r="W11" i="9" s="1"/>
  <c r="J27" i="9"/>
  <c r="W27" i="9" s="1"/>
  <c r="J21" i="9"/>
  <c r="W21" i="9" s="1"/>
  <c r="S24" i="9"/>
  <c r="AF24" i="9" s="1"/>
  <c r="S27" i="9"/>
  <c r="AF27" i="9" s="1"/>
  <c r="J16" i="9"/>
  <c r="W16" i="9" s="1"/>
  <c r="J13" i="9"/>
  <c r="W13" i="9" s="1"/>
  <c r="J6" i="9"/>
  <c r="W6" i="9" s="1"/>
  <c r="S28" i="9"/>
  <c r="AF28" i="9" s="1"/>
  <c r="S25" i="9"/>
  <c r="AF25" i="9" s="1"/>
  <c r="S9" i="9"/>
  <c r="AF9" i="9" s="1"/>
  <c r="S22" i="9"/>
  <c r="AF22" i="9" s="1"/>
  <c r="S12" i="9"/>
  <c r="AF12" i="9" s="1"/>
  <c r="M16" i="9"/>
  <c r="Z16" i="9" s="1"/>
  <c r="M17" i="9"/>
  <c r="Z17" i="9" s="1"/>
  <c r="N12" i="9"/>
  <c r="AA12" i="9" s="1"/>
  <c r="N21" i="9"/>
  <c r="AA21" i="9" s="1"/>
  <c r="J26" i="9"/>
  <c r="W26" i="9" s="1"/>
  <c r="J12" i="9"/>
  <c r="W12" i="9" s="1"/>
  <c r="J17" i="9"/>
  <c r="W17" i="9" s="1"/>
  <c r="J9" i="9"/>
  <c r="W9" i="9" s="1"/>
  <c r="J25" i="9"/>
  <c r="W25" i="9" s="1"/>
  <c r="K29" i="9"/>
  <c r="X29" i="9" s="1"/>
  <c r="K17" i="9"/>
  <c r="X17" i="9" s="1"/>
  <c r="K9" i="9"/>
  <c r="X9" i="9" s="1"/>
  <c r="K21" i="9"/>
  <c r="X21" i="9" s="1"/>
  <c r="K20" i="9"/>
  <c r="X20" i="9" s="1"/>
  <c r="K12" i="9"/>
  <c r="X12" i="9" s="1"/>
  <c r="M22" i="9"/>
  <c r="Z22" i="9" s="1"/>
  <c r="M14" i="9"/>
  <c r="Z14" i="9" s="1"/>
  <c r="M6" i="9"/>
  <c r="Z6" i="9" s="1"/>
  <c r="M27" i="9"/>
  <c r="Z27" i="9" s="1"/>
  <c r="M28" i="9"/>
  <c r="Z28" i="9" s="1"/>
  <c r="M15" i="9"/>
  <c r="Z15" i="9" s="1"/>
  <c r="N10" i="9"/>
  <c r="AA10" i="9" s="1"/>
  <c r="N17" i="9"/>
  <c r="AA17" i="9" s="1"/>
  <c r="N9" i="9"/>
  <c r="AA9" i="9" s="1"/>
  <c r="N25" i="9"/>
  <c r="AA25" i="9" s="1"/>
  <c r="N18" i="9"/>
  <c r="AA18" i="9" s="1"/>
  <c r="K27" i="9"/>
  <c r="X27" i="9" s="1"/>
  <c r="K28" i="9"/>
  <c r="X28" i="9" s="1"/>
  <c r="K15" i="9"/>
  <c r="X15" i="9" s="1"/>
  <c r="K19" i="9"/>
  <c r="X19" i="9" s="1"/>
  <c r="K18" i="9"/>
  <c r="X18" i="9" s="1"/>
  <c r="K10" i="9"/>
  <c r="X10" i="9" s="1"/>
  <c r="M21" i="9"/>
  <c r="Z21" i="9" s="1"/>
  <c r="M20" i="9"/>
  <c r="Z20" i="9" s="1"/>
  <c r="M12" i="9"/>
  <c r="Z12" i="9" s="1"/>
  <c r="M25" i="9"/>
  <c r="Z25" i="9" s="1"/>
  <c r="M26" i="9"/>
  <c r="Z26" i="9" s="1"/>
  <c r="M13" i="9"/>
  <c r="Z13" i="9" s="1"/>
  <c r="N28" i="9"/>
  <c r="AA28" i="9" s="1"/>
  <c r="N16" i="9"/>
  <c r="AA16" i="9" s="1"/>
  <c r="N8" i="9"/>
  <c r="AA8" i="9" s="1"/>
  <c r="N15" i="9"/>
  <c r="AA15" i="9" s="1"/>
  <c r="N7" i="9"/>
  <c r="AA7" i="9" s="1"/>
  <c r="N23" i="9"/>
  <c r="AA23" i="9" s="1"/>
  <c r="N20" i="9"/>
  <c r="AA20" i="9" s="1"/>
  <c r="K25" i="9"/>
  <c r="X25" i="9" s="1"/>
  <c r="K26" i="9"/>
  <c r="X26" i="9" s="1"/>
  <c r="K13" i="9"/>
  <c r="X13" i="9" s="1"/>
  <c r="K7" i="9"/>
  <c r="X7" i="9" s="1"/>
  <c r="K16" i="9"/>
  <c r="X16" i="9" s="1"/>
  <c r="M19" i="9"/>
  <c r="Z19" i="9" s="1"/>
  <c r="M18" i="9"/>
  <c r="Z18" i="9" s="1"/>
  <c r="M10" i="9"/>
  <c r="Z10" i="9" s="1"/>
  <c r="M23" i="9"/>
  <c r="Z23" i="9" s="1"/>
  <c r="M24" i="9"/>
  <c r="Z24" i="9" s="1"/>
  <c r="N26" i="9"/>
  <c r="AA26" i="9" s="1"/>
  <c r="N14" i="9"/>
  <c r="AA14" i="9" s="1"/>
  <c r="N22" i="9"/>
  <c r="AA22" i="9" s="1"/>
  <c r="N13" i="9"/>
  <c r="AA13" i="9" s="1"/>
  <c r="N29" i="9"/>
  <c r="AA29" i="9" s="1"/>
  <c r="N25" i="8"/>
  <c r="AA25" i="8" s="1"/>
  <c r="N14" i="8"/>
  <c r="AA14" i="8" s="1"/>
  <c r="N6" i="8"/>
  <c r="AA6" i="8" s="1"/>
  <c r="N22" i="8"/>
  <c r="AA22" i="8" s="1"/>
  <c r="N9" i="8"/>
  <c r="AA9" i="8" s="1"/>
  <c r="N19" i="8"/>
  <c r="AA19" i="8" s="1"/>
  <c r="J20" i="8"/>
  <c r="W20" i="8" s="1"/>
  <c r="J10" i="8"/>
  <c r="W10" i="8" s="1"/>
  <c r="J27" i="8"/>
  <c r="W27" i="8" s="1"/>
  <c r="J9" i="8"/>
  <c r="W9" i="8" s="1"/>
  <c r="J17" i="8"/>
  <c r="W17" i="8" s="1"/>
  <c r="J28" i="8"/>
  <c r="W28" i="8" s="1"/>
  <c r="Q25" i="8"/>
  <c r="AD25" i="8" s="1"/>
  <c r="Q24" i="8"/>
  <c r="AD24" i="8" s="1"/>
  <c r="Q16" i="8"/>
  <c r="AD16" i="8" s="1"/>
  <c r="Q8" i="8"/>
  <c r="AD8" i="8" s="1"/>
  <c r="Q13" i="8"/>
  <c r="AD13" i="8" s="1"/>
  <c r="Q19" i="8"/>
  <c r="AD19" i="8" s="1"/>
  <c r="N20" i="8"/>
  <c r="AA20" i="8" s="1"/>
  <c r="N10" i="8"/>
  <c r="AA10" i="8" s="1"/>
  <c r="N13" i="8"/>
  <c r="AA13" i="8" s="1"/>
  <c r="N18" i="8"/>
  <c r="AA18" i="8" s="1"/>
  <c r="J25" i="8"/>
  <c r="W25" i="8" s="1"/>
  <c r="J14" i="8"/>
  <c r="W14" i="8" s="1"/>
  <c r="J6" i="8"/>
  <c r="W6" i="8" s="1"/>
  <c r="J13" i="8"/>
  <c r="W13" i="8" s="1"/>
  <c r="J22" i="8"/>
  <c r="W22" i="8" s="1"/>
  <c r="Q29" i="8"/>
  <c r="AD29" i="8" s="1"/>
  <c r="Q20" i="8"/>
  <c r="AD20" i="8" s="1"/>
  <c r="Q12" i="8"/>
  <c r="AD12" i="8" s="1"/>
  <c r="Q17" i="8"/>
  <c r="AD17" i="8" s="1"/>
  <c r="Q9" i="8"/>
  <c r="AD9" i="8" s="1"/>
  <c r="S26" i="8"/>
  <c r="AF26" i="8" s="1"/>
  <c r="P6" i="8"/>
  <c r="AC6" i="8" s="1"/>
  <c r="S15" i="8"/>
  <c r="AF15" i="8" s="1"/>
  <c r="S29" i="8"/>
  <c r="AF29" i="8" s="1"/>
  <c r="K18" i="8"/>
  <c r="X18" i="8" s="1"/>
  <c r="P15" i="8"/>
  <c r="AC15" i="8" s="1"/>
  <c r="P14" i="8"/>
  <c r="AC14" i="8" s="1"/>
  <c r="S12" i="8"/>
  <c r="AF12" i="8" s="1"/>
  <c r="S7" i="8"/>
  <c r="AF7" i="8" s="1"/>
  <c r="K27" i="8"/>
  <c r="X27" i="8" s="1"/>
  <c r="K15" i="8"/>
  <c r="X15" i="8" s="1"/>
  <c r="P26" i="8"/>
  <c r="AC26" i="8" s="1"/>
  <c r="S14" i="8"/>
  <c r="AF14" i="8" s="1"/>
  <c r="K26" i="8"/>
  <c r="X26" i="8" s="1"/>
  <c r="K7" i="8"/>
  <c r="X7" i="8" s="1"/>
  <c r="P24" i="8"/>
  <c r="AC24" i="8" s="1"/>
  <c r="P25" i="8"/>
  <c r="AC25" i="8" s="1"/>
  <c r="S27" i="8"/>
  <c r="AF27" i="8" s="1"/>
  <c r="S20" i="8"/>
  <c r="AF20" i="8" s="1"/>
  <c r="S22" i="8"/>
  <c r="AF22" i="8" s="1"/>
  <c r="S11" i="8"/>
  <c r="AF11" i="8" s="1"/>
  <c r="S17" i="8"/>
  <c r="AF17" i="8" s="1"/>
  <c r="S6" i="8"/>
  <c r="AF6" i="8" s="1"/>
  <c r="K6" i="8"/>
  <c r="X6" i="8" s="1"/>
  <c r="K23" i="8"/>
  <c r="X23" i="8" s="1"/>
  <c r="K22" i="8"/>
  <c r="X22" i="8" s="1"/>
  <c r="K14" i="8"/>
  <c r="X14" i="8" s="1"/>
  <c r="K21" i="8"/>
  <c r="X21" i="8" s="1"/>
  <c r="K11" i="8"/>
  <c r="X11" i="8" s="1"/>
  <c r="P27" i="8"/>
  <c r="AC27" i="8" s="1"/>
  <c r="P11" i="8"/>
  <c r="AC11" i="8" s="1"/>
  <c r="P20" i="8"/>
  <c r="AC20" i="8" s="1"/>
  <c r="P10" i="8"/>
  <c r="AC10" i="8" s="1"/>
  <c r="P19" i="8"/>
  <c r="AC19" i="8" s="1"/>
  <c r="S23" i="8"/>
  <c r="AF23" i="8" s="1"/>
  <c r="S16" i="8"/>
  <c r="AF16" i="8" s="1"/>
  <c r="S24" i="8"/>
  <c r="AF24" i="8" s="1"/>
  <c r="S28" i="8"/>
  <c r="AF28" i="8" s="1"/>
  <c r="S9" i="8"/>
  <c r="AF9" i="8" s="1"/>
  <c r="S18" i="8"/>
  <c r="AF18" i="8" s="1"/>
  <c r="K19" i="8"/>
  <c r="X19" i="8" s="1"/>
  <c r="K29" i="8"/>
  <c r="X29" i="8" s="1"/>
  <c r="K20" i="8"/>
  <c r="X20" i="8" s="1"/>
  <c r="K12" i="8"/>
  <c r="X12" i="8" s="1"/>
  <c r="K17" i="8"/>
  <c r="X17" i="8" s="1"/>
  <c r="K9" i="8"/>
  <c r="X9" i="8" s="1"/>
  <c r="P22" i="8"/>
  <c r="AC22" i="8" s="1"/>
  <c r="P9" i="8"/>
  <c r="AC9" i="8" s="1"/>
  <c r="P29" i="8"/>
  <c r="AC29" i="8" s="1"/>
  <c r="P16" i="8"/>
  <c r="AC16" i="8" s="1"/>
  <c r="P8" i="8"/>
  <c r="AC8" i="8" s="1"/>
  <c r="P21" i="8"/>
  <c r="AC21" i="8" s="1"/>
  <c r="S19" i="8"/>
  <c r="AF19" i="8" s="1"/>
  <c r="S8" i="8"/>
  <c r="AF8" i="8" s="1"/>
  <c r="S25" i="8"/>
  <c r="AF25" i="8" s="1"/>
  <c r="S13" i="8"/>
  <c r="AF13" i="8" s="1"/>
  <c r="S21" i="8"/>
  <c r="AF21" i="8" s="1"/>
  <c r="K28" i="8"/>
  <c r="X28" i="8" s="1"/>
  <c r="K25" i="8"/>
  <c r="X25" i="8" s="1"/>
  <c r="K24" i="8"/>
  <c r="X24" i="8" s="1"/>
  <c r="K16" i="8"/>
  <c r="X16" i="8" s="1"/>
  <c r="K8" i="8"/>
  <c r="X8" i="8" s="1"/>
  <c r="P13" i="8"/>
  <c r="AC13" i="8" s="1"/>
  <c r="P18" i="8"/>
  <c r="AC18" i="8" s="1"/>
  <c r="P23" i="8"/>
  <c r="AC23" i="8" s="1"/>
  <c r="P12" i="8"/>
  <c r="AC12" i="8" s="1"/>
  <c r="P17" i="8"/>
  <c r="AC17" i="8" s="1"/>
  <c r="Q20" i="5"/>
  <c r="AD20" i="5" s="1"/>
  <c r="Q23" i="5"/>
  <c r="AD23" i="5" s="1"/>
  <c r="S27" i="6"/>
  <c r="AF27" i="6" s="1"/>
  <c r="S17" i="6"/>
  <c r="AF17" i="6" s="1"/>
  <c r="S24" i="6"/>
  <c r="AF24" i="6" s="1"/>
  <c r="S18" i="6"/>
  <c r="AF18" i="6" s="1"/>
  <c r="S10" i="6"/>
  <c r="AF10" i="6" s="1"/>
  <c r="S15" i="6"/>
  <c r="AF15" i="6" s="1"/>
  <c r="M26" i="6"/>
  <c r="Z26" i="6" s="1"/>
  <c r="M16" i="6"/>
  <c r="Z16" i="6" s="1"/>
  <c r="M8" i="6"/>
  <c r="Z8" i="6" s="1"/>
  <c r="M27" i="6"/>
  <c r="Z27" i="6" s="1"/>
  <c r="M21" i="6"/>
  <c r="Z21" i="6" s="1"/>
  <c r="M13" i="6"/>
  <c r="Z13" i="6" s="1"/>
  <c r="M22" i="6"/>
  <c r="Z22" i="6" s="1"/>
  <c r="S23" i="6"/>
  <c r="AF23" i="6" s="1"/>
  <c r="S13" i="6"/>
  <c r="AF13" i="6" s="1"/>
  <c r="S29" i="6"/>
  <c r="AF29" i="6" s="1"/>
  <c r="S16" i="6"/>
  <c r="AF16" i="6" s="1"/>
  <c r="S8" i="6"/>
  <c r="AF8" i="6" s="1"/>
  <c r="S11" i="6"/>
  <c r="AF11" i="6" s="1"/>
  <c r="M24" i="6"/>
  <c r="Z24" i="6" s="1"/>
  <c r="M14" i="6"/>
  <c r="Z14" i="6" s="1"/>
  <c r="M6" i="6"/>
  <c r="Z6" i="6" s="1"/>
  <c r="M25" i="6"/>
  <c r="Z25" i="6" s="1"/>
  <c r="M19" i="6"/>
  <c r="Z19" i="6" s="1"/>
  <c r="M11" i="6"/>
  <c r="Z11" i="6" s="1"/>
  <c r="S21" i="6"/>
  <c r="AF21" i="6" s="1"/>
  <c r="S26" i="6"/>
  <c r="AF26" i="6" s="1"/>
  <c r="S20" i="6"/>
  <c r="AF20" i="6" s="1"/>
  <c r="S12" i="6"/>
  <c r="AF12" i="6" s="1"/>
  <c r="M28" i="6"/>
  <c r="Z28" i="6" s="1"/>
  <c r="M18" i="6"/>
  <c r="Z18" i="6" s="1"/>
  <c r="M10" i="6"/>
  <c r="Z10" i="6" s="1"/>
  <c r="M29" i="6"/>
  <c r="Z29" i="6" s="1"/>
  <c r="M15" i="6"/>
  <c r="Z15" i="6" s="1"/>
  <c r="Q7" i="5"/>
  <c r="AD7" i="5" s="1"/>
  <c r="Q26" i="5"/>
  <c r="AD26" i="5" s="1"/>
  <c r="Q6" i="5"/>
  <c r="AD6" i="5" s="1"/>
  <c r="P29" i="5"/>
  <c r="AC29" i="5" s="1"/>
  <c r="P26" i="5"/>
  <c r="AC26" i="5" s="1"/>
  <c r="P19" i="5"/>
  <c r="AC19" i="5" s="1"/>
  <c r="P18" i="5"/>
  <c r="AC18" i="5" s="1"/>
  <c r="P10" i="5"/>
  <c r="AC10" i="5" s="1"/>
  <c r="P11" i="5"/>
  <c r="AC11" i="5" s="1"/>
  <c r="P28" i="5"/>
  <c r="AC28" i="5" s="1"/>
  <c r="P25" i="5"/>
  <c r="AC25" i="5" s="1"/>
  <c r="P22" i="5"/>
  <c r="AC22" i="5" s="1"/>
  <c r="P15" i="5"/>
  <c r="AC15" i="5" s="1"/>
  <c r="P14" i="5"/>
  <c r="AC14" i="5" s="1"/>
  <c r="P6" i="5"/>
  <c r="AC6" i="5" s="1"/>
  <c r="Q16" i="5"/>
  <c r="AD16" i="5" s="1"/>
  <c r="Q10" i="5"/>
  <c r="AD10" i="5" s="1"/>
  <c r="Q11" i="5"/>
  <c r="AD11" i="5" s="1"/>
  <c r="Q22" i="5"/>
  <c r="AD22" i="5" s="1"/>
  <c r="Q27" i="5"/>
  <c r="AD27" i="5" s="1"/>
  <c r="Q19" i="5"/>
  <c r="AD19" i="5" s="1"/>
  <c r="Q28" i="5"/>
  <c r="AD28" i="5" s="1"/>
  <c r="Q29" i="5"/>
  <c r="AD29" i="5" s="1"/>
  <c r="Q14" i="5"/>
  <c r="AD14" i="5" s="1"/>
  <c r="Q25" i="5"/>
  <c r="AD25" i="5" s="1"/>
  <c r="Q8" i="5"/>
  <c r="AD8" i="5" s="1"/>
  <c r="Q17" i="5"/>
  <c r="AD17" i="5" s="1"/>
  <c r="Q9" i="5"/>
  <c r="AD9" i="5" s="1"/>
  <c r="Q24" i="5"/>
  <c r="AD24" i="5" s="1"/>
  <c r="Q18" i="5"/>
  <c r="AD18" i="5" s="1"/>
  <c r="Q12" i="5"/>
  <c r="AD12" i="5" s="1"/>
  <c r="Q21" i="5"/>
  <c r="AD21" i="5" s="1"/>
  <c r="N29" i="4"/>
  <c r="AA29" i="4" s="1"/>
  <c r="N13" i="4"/>
  <c r="AA13" i="4" s="1"/>
  <c r="N24" i="4"/>
  <c r="AA24" i="4" s="1"/>
  <c r="N23" i="4"/>
  <c r="AA23" i="4" s="1"/>
  <c r="N10" i="4"/>
  <c r="AA10" i="4" s="1"/>
  <c r="N19" i="4"/>
  <c r="AA19" i="4" s="1"/>
  <c r="J17" i="4"/>
  <c r="W17" i="4" s="1"/>
  <c r="J9" i="4"/>
  <c r="W9" i="4" s="1"/>
  <c r="J23" i="4"/>
  <c r="W23" i="4" s="1"/>
  <c r="J8" i="4"/>
  <c r="W8" i="4" s="1"/>
  <c r="J16" i="4"/>
  <c r="W16" i="4" s="1"/>
  <c r="J28" i="4"/>
  <c r="W28" i="4" s="1"/>
  <c r="Q29" i="4"/>
  <c r="AD29" i="4" s="1"/>
  <c r="Q15" i="4"/>
  <c r="AD15" i="4" s="1"/>
  <c r="Q7" i="4"/>
  <c r="AD7" i="4" s="1"/>
  <c r="Q12" i="4"/>
  <c r="AD12" i="4" s="1"/>
  <c r="Q22" i="4"/>
  <c r="AD22" i="4" s="1"/>
  <c r="N17" i="4"/>
  <c r="AA17" i="4" s="1"/>
  <c r="N9" i="4"/>
  <c r="AA9" i="4" s="1"/>
  <c r="N27" i="4"/>
  <c r="AA27" i="4" s="1"/>
  <c r="N14" i="4"/>
  <c r="AA14" i="4" s="1"/>
  <c r="N6" i="4"/>
  <c r="AA6" i="4" s="1"/>
  <c r="J29" i="4"/>
  <c r="W29" i="4" s="1"/>
  <c r="J13" i="4"/>
  <c r="W13" i="4" s="1"/>
  <c r="J27" i="4"/>
  <c r="W27" i="4" s="1"/>
  <c r="J12" i="4"/>
  <c r="W12" i="4" s="1"/>
  <c r="J19" i="4"/>
  <c r="W19" i="4" s="1"/>
  <c r="J20" i="4"/>
  <c r="W20" i="4" s="1"/>
  <c r="Q25" i="4"/>
  <c r="AD25" i="4" s="1"/>
  <c r="Q19" i="4"/>
  <c r="AD19" i="4" s="1"/>
  <c r="Q11" i="4"/>
  <c r="AD11" i="4" s="1"/>
  <c r="Q16" i="4"/>
  <c r="AD16" i="4" s="1"/>
  <c r="Q8" i="4"/>
  <c r="AD8" i="4" s="1"/>
  <c r="S17" i="4"/>
  <c r="AF17" i="4" s="1"/>
  <c r="S6" i="4"/>
  <c r="AF6" i="4" s="1"/>
  <c r="K29" i="4"/>
  <c r="X29" i="4" s="1"/>
  <c r="K12" i="4"/>
  <c r="X12" i="4" s="1"/>
  <c r="M15" i="4"/>
  <c r="Z15" i="4" s="1"/>
  <c r="M22" i="4"/>
  <c r="Z22" i="4" s="1"/>
  <c r="L6" i="4"/>
  <c r="Y6" i="4" s="1"/>
  <c r="L28" i="4"/>
  <c r="Y28" i="4" s="1"/>
  <c r="P26" i="4"/>
  <c r="AC26" i="4" s="1"/>
  <c r="P25" i="4"/>
  <c r="AC25" i="4" s="1"/>
  <c r="P12" i="4"/>
  <c r="AC12" i="4" s="1"/>
  <c r="P22" i="4"/>
  <c r="AC22" i="4" s="1"/>
  <c r="P21" i="4"/>
  <c r="AC21" i="4" s="1"/>
  <c r="P11" i="4"/>
  <c r="AC11" i="4" s="1"/>
  <c r="P20" i="4"/>
  <c r="AC20" i="4" s="1"/>
  <c r="S27" i="4"/>
  <c r="AF27" i="4" s="1"/>
  <c r="K26" i="4"/>
  <c r="X26" i="4" s="1"/>
  <c r="K15" i="4"/>
  <c r="X15" i="4" s="1"/>
  <c r="M29" i="4"/>
  <c r="Z29" i="4" s="1"/>
  <c r="M12" i="4"/>
  <c r="Z12" i="4" s="1"/>
  <c r="L13" i="4"/>
  <c r="Y13" i="4" s="1"/>
  <c r="P16" i="4"/>
  <c r="AC16" i="4" s="1"/>
  <c r="P8" i="4"/>
  <c r="AC8" i="4" s="1"/>
  <c r="P15" i="4"/>
  <c r="AC15" i="4" s="1"/>
  <c r="K24" i="4"/>
  <c r="X24" i="4" s="1"/>
  <c r="K27" i="4"/>
  <c r="X27" i="4" s="1"/>
  <c r="K21" i="4"/>
  <c r="X21" i="4" s="1"/>
  <c r="K13" i="4"/>
  <c r="X13" i="4" s="1"/>
  <c r="K18" i="4"/>
  <c r="X18" i="4" s="1"/>
  <c r="K10" i="4"/>
  <c r="X10" i="4" s="1"/>
  <c r="L27" i="4"/>
  <c r="Y27" i="4" s="1"/>
  <c r="L12" i="4"/>
  <c r="Y12" i="4" s="1"/>
  <c r="L22" i="4"/>
  <c r="Y22" i="4" s="1"/>
  <c r="L21" i="4"/>
  <c r="Y21" i="4" s="1"/>
  <c r="L11" i="4"/>
  <c r="Y11" i="4" s="1"/>
  <c r="L18" i="4"/>
  <c r="Y18" i="4" s="1"/>
  <c r="K22" i="4"/>
  <c r="X22" i="4" s="1"/>
  <c r="K25" i="4"/>
  <c r="X25" i="4" s="1"/>
  <c r="K19" i="4"/>
  <c r="X19" i="4" s="1"/>
  <c r="K11" i="4"/>
  <c r="X11" i="4" s="1"/>
  <c r="K16" i="4"/>
  <c r="X16" i="4" s="1"/>
  <c r="K8" i="4"/>
  <c r="X8" i="4" s="1"/>
  <c r="L25" i="4"/>
  <c r="Y25" i="4" s="1"/>
  <c r="L10" i="4"/>
  <c r="Y10" i="4" s="1"/>
  <c r="L19" i="4"/>
  <c r="Y19" i="4" s="1"/>
  <c r="L17" i="4"/>
  <c r="Y17" i="4" s="1"/>
  <c r="L9" i="4"/>
  <c r="Y9" i="4" s="1"/>
  <c r="L20" i="4"/>
  <c r="Y20" i="4" s="1"/>
  <c r="K28" i="4"/>
  <c r="X28" i="4" s="1"/>
  <c r="K20" i="4"/>
  <c r="X20" i="4" s="1"/>
  <c r="K23" i="4"/>
  <c r="X23" i="4" s="1"/>
  <c r="K17" i="4"/>
  <c r="X17" i="4" s="1"/>
  <c r="K9" i="4"/>
  <c r="X9" i="4" s="1"/>
  <c r="K14" i="4"/>
  <c r="X14" i="4" s="1"/>
  <c r="L24" i="4"/>
  <c r="Y24" i="4" s="1"/>
  <c r="L23" i="4"/>
  <c r="Y23" i="4" s="1"/>
  <c r="L8" i="4"/>
  <c r="Y8" i="4" s="1"/>
  <c r="L15" i="4"/>
  <c r="Y15" i="4" s="1"/>
  <c r="L7" i="4"/>
  <c r="Y7" i="4" s="1"/>
  <c r="S26" i="4"/>
  <c r="AF26" i="4" s="1"/>
  <c r="S22" i="4"/>
  <c r="AF22" i="4" s="1"/>
  <c r="S9" i="4"/>
  <c r="AF9" i="4" s="1"/>
  <c r="S28" i="4"/>
  <c r="AF28" i="4" s="1"/>
  <c r="S10" i="4"/>
  <c r="AF10" i="4" s="1"/>
  <c r="S15" i="4"/>
  <c r="AF15" i="4" s="1"/>
  <c r="M25" i="4"/>
  <c r="Z25" i="4" s="1"/>
  <c r="M19" i="4"/>
  <c r="Z19" i="4" s="1"/>
  <c r="M11" i="4"/>
  <c r="Z11" i="4" s="1"/>
  <c r="M16" i="4"/>
  <c r="Z16" i="4" s="1"/>
  <c r="M8" i="4"/>
  <c r="Z8" i="4" s="1"/>
  <c r="M26" i="4"/>
  <c r="Z26" i="4" s="1"/>
  <c r="S24" i="4"/>
  <c r="AF24" i="4" s="1"/>
  <c r="S21" i="4"/>
  <c r="AF21" i="4" s="1"/>
  <c r="S20" i="4"/>
  <c r="AF20" i="4" s="1"/>
  <c r="S16" i="4"/>
  <c r="AF16" i="4" s="1"/>
  <c r="S8" i="4"/>
  <c r="AF8" i="4" s="1"/>
  <c r="S11" i="4"/>
  <c r="AF11" i="4" s="1"/>
  <c r="M23" i="4"/>
  <c r="Z23" i="4" s="1"/>
  <c r="M17" i="4"/>
  <c r="Z17" i="4" s="1"/>
  <c r="M9" i="4"/>
  <c r="Z9" i="4" s="1"/>
  <c r="M14" i="4"/>
  <c r="Z14" i="4" s="1"/>
  <c r="M6" i="4"/>
  <c r="Z6" i="4" s="1"/>
  <c r="M24" i="4"/>
  <c r="Z24" i="4" s="1"/>
  <c r="S25" i="4"/>
  <c r="AF25" i="4" s="1"/>
  <c r="S13" i="4"/>
  <c r="AF13" i="4" s="1"/>
  <c r="S23" i="4"/>
  <c r="AF23" i="4" s="1"/>
  <c r="S12" i="4"/>
  <c r="AF12" i="4" s="1"/>
  <c r="S19" i="4"/>
  <c r="AF19" i="4" s="1"/>
  <c r="M27" i="4"/>
  <c r="Z27" i="4" s="1"/>
  <c r="M21" i="4"/>
  <c r="Z21" i="4" s="1"/>
  <c r="M13" i="4"/>
  <c r="Z13" i="4" s="1"/>
  <c r="M18" i="4"/>
  <c r="Z18" i="4" s="1"/>
  <c r="M10" i="4"/>
  <c r="Z10" i="4" s="1"/>
  <c r="M28" i="4"/>
  <c r="Z28" i="4" s="1"/>
  <c r="N21" i="3"/>
  <c r="AA21" i="3" s="1"/>
  <c r="N13" i="3"/>
  <c r="AA13" i="3" s="1"/>
  <c r="N16" i="3"/>
  <c r="AA16" i="3" s="1"/>
  <c r="N8" i="3"/>
  <c r="AA8" i="3" s="1"/>
  <c r="N27" i="3"/>
  <c r="AA27" i="3" s="1"/>
  <c r="N18" i="3"/>
  <c r="AA18" i="3" s="1"/>
  <c r="P29" i="3"/>
  <c r="AC29" i="3" s="1"/>
  <c r="P22" i="3"/>
  <c r="AC22" i="3" s="1"/>
  <c r="P26" i="3"/>
  <c r="AC26" i="3" s="1"/>
  <c r="P17" i="3"/>
  <c r="AC17" i="3" s="1"/>
  <c r="P9" i="3"/>
  <c r="AC9" i="3" s="1"/>
  <c r="P12" i="3"/>
  <c r="AC12" i="3" s="1"/>
  <c r="P20" i="3"/>
  <c r="AC20" i="3" s="1"/>
  <c r="N28" i="3"/>
  <c r="AA28" i="3" s="1"/>
  <c r="N19" i="3"/>
  <c r="AA19" i="3" s="1"/>
  <c r="N11" i="3"/>
  <c r="AA11" i="3" s="1"/>
  <c r="N14" i="3"/>
  <c r="AA14" i="3" s="1"/>
  <c r="N6" i="3"/>
  <c r="AA6" i="3" s="1"/>
  <c r="N25" i="3"/>
  <c r="AA25" i="3" s="1"/>
  <c r="N20" i="3"/>
  <c r="AA20" i="3" s="1"/>
  <c r="P27" i="3"/>
  <c r="AC27" i="3" s="1"/>
  <c r="P18" i="3"/>
  <c r="AC18" i="3" s="1"/>
  <c r="P24" i="3"/>
  <c r="AC24" i="3" s="1"/>
  <c r="P15" i="3"/>
  <c r="AC15" i="3" s="1"/>
  <c r="P7" i="3"/>
  <c r="AC7" i="3" s="1"/>
  <c r="P10" i="3"/>
  <c r="AC10" i="3" s="1"/>
  <c r="N26" i="3"/>
  <c r="AA26" i="3" s="1"/>
  <c r="N17" i="3"/>
  <c r="AA17" i="3" s="1"/>
  <c r="N9" i="3"/>
  <c r="AA9" i="3" s="1"/>
  <c r="N12" i="3"/>
  <c r="AA12" i="3" s="1"/>
  <c r="P25" i="3"/>
  <c r="AC25" i="3" s="1"/>
  <c r="P21" i="3"/>
  <c r="AC21" i="3" s="1"/>
  <c r="P13" i="3"/>
  <c r="AC13" i="3" s="1"/>
  <c r="P16" i="3"/>
  <c r="AC16" i="3" s="1"/>
  <c r="L20" i="2"/>
  <c r="Y20" i="2" s="1"/>
  <c r="L27" i="2"/>
  <c r="Y27" i="2" s="1"/>
  <c r="L11" i="2"/>
  <c r="Y11" i="2" s="1"/>
  <c r="L26" i="2"/>
  <c r="Y26" i="2" s="1"/>
  <c r="L16" i="2"/>
  <c r="Y16" i="2" s="1"/>
  <c r="L10" i="2"/>
  <c r="Y10" i="2" s="1"/>
  <c r="L19" i="2"/>
  <c r="Y19" i="2" s="1"/>
  <c r="L22" i="2"/>
  <c r="Y22" i="2" s="1"/>
  <c r="L18" i="2"/>
  <c r="Y18" i="2" s="1"/>
  <c r="L21" i="2"/>
  <c r="Y21" i="2" s="1"/>
  <c r="L28" i="2"/>
  <c r="Y28" i="2" s="1"/>
  <c r="L12" i="2"/>
  <c r="Y12" i="2" s="1"/>
  <c r="L29" i="2"/>
  <c r="Y29" i="2" s="1"/>
  <c r="L14" i="2"/>
  <c r="Y14" i="2" s="1"/>
  <c r="L8" i="2"/>
  <c r="Y8" i="2" s="1"/>
  <c r="L17" i="2"/>
  <c r="Y17" i="2" s="1"/>
  <c r="L7" i="2"/>
  <c r="Y7" i="2" s="1"/>
  <c r="N28" i="38"/>
  <c r="AA28" i="38" s="1"/>
  <c r="N21" i="38"/>
  <c r="AA21" i="38" s="1"/>
  <c r="N6" i="38"/>
  <c r="AA6" i="38" s="1"/>
  <c r="N8" i="38"/>
  <c r="AA8" i="38" s="1"/>
  <c r="N10" i="38"/>
  <c r="AA10" i="38" s="1"/>
  <c r="N12" i="38"/>
  <c r="AA12" i="38" s="1"/>
  <c r="N14" i="38"/>
  <c r="AA14" i="38" s="1"/>
  <c r="N16" i="38"/>
  <c r="AA16" i="38" s="1"/>
  <c r="N18" i="38"/>
  <c r="AA18" i="38" s="1"/>
  <c r="N20" i="38"/>
  <c r="AA20" i="38" s="1"/>
  <c r="N22" i="38"/>
  <c r="AA22" i="38" s="1"/>
  <c r="N23" i="38"/>
  <c r="AA23" i="38" s="1"/>
  <c r="N25" i="38"/>
  <c r="AA25" i="38" s="1"/>
  <c r="N27" i="38"/>
  <c r="AA27" i="38" s="1"/>
  <c r="N24" i="38"/>
  <c r="AA24" i="38" s="1"/>
  <c r="N26" i="38"/>
  <c r="AA26" i="38" s="1"/>
  <c r="N7" i="38"/>
  <c r="AA7" i="38" s="1"/>
  <c r="N9" i="38"/>
  <c r="AA9" i="38" s="1"/>
  <c r="N11" i="38"/>
  <c r="AA11" i="38" s="1"/>
  <c r="N13" i="38"/>
  <c r="AA13" i="38" s="1"/>
  <c r="N15" i="38"/>
  <c r="AA15" i="38" s="1"/>
  <c r="N17" i="38"/>
  <c r="AA17" i="38" s="1"/>
  <c r="N19" i="38"/>
  <c r="AA19" i="38" s="1"/>
  <c r="N29" i="38"/>
  <c r="AA29" i="38" s="1"/>
  <c r="M7" i="38"/>
  <c r="Z7" i="38" s="1"/>
  <c r="M9" i="38"/>
  <c r="Z9" i="38" s="1"/>
  <c r="M11" i="38"/>
  <c r="Z11" i="38" s="1"/>
  <c r="M13" i="38"/>
  <c r="Z13" i="38" s="1"/>
  <c r="M15" i="38"/>
  <c r="Z15" i="38" s="1"/>
  <c r="M17" i="38"/>
  <c r="Z17" i="38" s="1"/>
  <c r="M19" i="38"/>
  <c r="Z19" i="38" s="1"/>
  <c r="M21" i="38"/>
  <c r="Z21" i="38" s="1"/>
  <c r="M22" i="38"/>
  <c r="Z22" i="38" s="1"/>
  <c r="M6" i="38"/>
  <c r="Z6" i="38" s="1"/>
  <c r="M8" i="38"/>
  <c r="Z8" i="38" s="1"/>
  <c r="M10" i="38"/>
  <c r="Z10" i="38" s="1"/>
  <c r="M12" i="38"/>
  <c r="Z12" i="38" s="1"/>
  <c r="M14" i="38"/>
  <c r="Z14" i="38" s="1"/>
  <c r="M16" i="38"/>
  <c r="Z16" i="38" s="1"/>
  <c r="M18" i="38"/>
  <c r="Z18" i="38" s="1"/>
  <c r="M20" i="38"/>
  <c r="Z20" i="38" s="1"/>
  <c r="M24" i="38"/>
  <c r="Z24" i="38" s="1"/>
  <c r="M26" i="38"/>
  <c r="Z26" i="38" s="1"/>
  <c r="M28" i="38"/>
  <c r="Z28" i="38" s="1"/>
  <c r="M23" i="38"/>
  <c r="Z23" i="38" s="1"/>
  <c r="M25" i="38"/>
  <c r="Z25" i="38" s="1"/>
  <c r="M27" i="38"/>
  <c r="Z27" i="38" s="1"/>
  <c r="M29" i="38"/>
  <c r="Z29" i="38" s="1"/>
  <c r="O23" i="38"/>
  <c r="AB23" i="38" s="1"/>
  <c r="O25" i="38"/>
  <c r="AB25" i="38" s="1"/>
  <c r="O27" i="38"/>
  <c r="AB27" i="38" s="1"/>
  <c r="O29" i="38"/>
  <c r="AB29" i="38" s="1"/>
  <c r="O7" i="38"/>
  <c r="AB7" i="38" s="1"/>
  <c r="O9" i="38"/>
  <c r="AB9" i="38" s="1"/>
  <c r="O11" i="38"/>
  <c r="AB11" i="38" s="1"/>
  <c r="O13" i="38"/>
  <c r="AB13" i="38" s="1"/>
  <c r="O15" i="38"/>
  <c r="AB15" i="38" s="1"/>
  <c r="O17" i="38"/>
  <c r="AB17" i="38" s="1"/>
  <c r="O19" i="38"/>
  <c r="AB19" i="38" s="1"/>
  <c r="O21" i="38"/>
  <c r="AB21" i="38" s="1"/>
  <c r="O22" i="38"/>
  <c r="AB22" i="38" s="1"/>
  <c r="O6" i="38"/>
  <c r="AB6" i="38" s="1"/>
  <c r="O8" i="38"/>
  <c r="AB8" i="38" s="1"/>
  <c r="O10" i="38"/>
  <c r="AB10" i="38" s="1"/>
  <c r="O12" i="38"/>
  <c r="AB12" i="38" s="1"/>
  <c r="O14" i="38"/>
  <c r="AB14" i="38" s="1"/>
  <c r="O16" i="38"/>
  <c r="AB16" i="38" s="1"/>
  <c r="O18" i="38"/>
  <c r="AB18" i="38" s="1"/>
  <c r="O20" i="38"/>
  <c r="AB20" i="38" s="1"/>
  <c r="O24" i="38"/>
  <c r="AB24" i="38" s="1"/>
  <c r="O26" i="38"/>
  <c r="AB26" i="38" s="1"/>
  <c r="O28" i="38"/>
  <c r="AB28" i="38" s="1"/>
  <c r="K23" i="38"/>
  <c r="X23" i="38" s="1"/>
  <c r="K25" i="38"/>
  <c r="X25" i="38" s="1"/>
  <c r="K27" i="38"/>
  <c r="X27" i="38" s="1"/>
  <c r="K29" i="38"/>
  <c r="X29" i="38" s="1"/>
  <c r="K7" i="38"/>
  <c r="X7" i="38" s="1"/>
  <c r="K9" i="38"/>
  <c r="X9" i="38" s="1"/>
  <c r="K11" i="38"/>
  <c r="X11" i="38" s="1"/>
  <c r="K13" i="38"/>
  <c r="X13" i="38" s="1"/>
  <c r="K15" i="38"/>
  <c r="X15" i="38" s="1"/>
  <c r="K17" i="38"/>
  <c r="X17" i="38" s="1"/>
  <c r="K19" i="38"/>
  <c r="X19" i="38" s="1"/>
  <c r="K21" i="38"/>
  <c r="X21" i="38" s="1"/>
  <c r="K22" i="38"/>
  <c r="X22" i="38" s="1"/>
  <c r="K6" i="38"/>
  <c r="X6" i="38" s="1"/>
  <c r="K8" i="38"/>
  <c r="X8" i="38" s="1"/>
  <c r="K10" i="38"/>
  <c r="X10" i="38" s="1"/>
  <c r="K12" i="38"/>
  <c r="X12" i="38" s="1"/>
  <c r="K14" i="38"/>
  <c r="X14" i="38" s="1"/>
  <c r="K16" i="38"/>
  <c r="X16" i="38" s="1"/>
  <c r="K18" i="38"/>
  <c r="X18" i="38" s="1"/>
  <c r="K20" i="38"/>
  <c r="X20" i="38" s="1"/>
  <c r="K24" i="38"/>
  <c r="X24" i="38" s="1"/>
  <c r="K26" i="38"/>
  <c r="X26" i="38" s="1"/>
  <c r="K28" i="38"/>
  <c r="X28" i="38" s="1"/>
  <c r="J28" i="38"/>
  <c r="W28" i="38" s="1"/>
  <c r="J21" i="38"/>
  <c r="W21" i="38" s="1"/>
  <c r="J6" i="38"/>
  <c r="W6" i="38" s="1"/>
  <c r="J8" i="38"/>
  <c r="W8" i="38" s="1"/>
  <c r="J10" i="38"/>
  <c r="W10" i="38" s="1"/>
  <c r="J12" i="38"/>
  <c r="W12" i="38" s="1"/>
  <c r="J14" i="38"/>
  <c r="W14" i="38" s="1"/>
  <c r="J16" i="38"/>
  <c r="W16" i="38" s="1"/>
  <c r="J18" i="38"/>
  <c r="W18" i="38" s="1"/>
  <c r="J20" i="38"/>
  <c r="W20" i="38" s="1"/>
  <c r="J22" i="38"/>
  <c r="W22" i="38" s="1"/>
  <c r="J23" i="38"/>
  <c r="W23" i="38" s="1"/>
  <c r="J25" i="38"/>
  <c r="W25" i="38" s="1"/>
  <c r="J27" i="38"/>
  <c r="W27" i="38" s="1"/>
  <c r="J24" i="38"/>
  <c r="W24" i="38" s="1"/>
  <c r="J26" i="38"/>
  <c r="W26" i="38" s="1"/>
  <c r="J7" i="38"/>
  <c r="W7" i="38" s="1"/>
  <c r="J9" i="38"/>
  <c r="W9" i="38" s="1"/>
  <c r="J11" i="38"/>
  <c r="W11" i="38" s="1"/>
  <c r="J13" i="38"/>
  <c r="W13" i="38" s="1"/>
  <c r="J15" i="38"/>
  <c r="W15" i="38" s="1"/>
  <c r="J17" i="38"/>
  <c r="W17" i="38" s="1"/>
  <c r="J19" i="38"/>
  <c r="W19" i="38" s="1"/>
  <c r="J29" i="38"/>
  <c r="W29" i="38" s="1"/>
  <c r="L28" i="38"/>
  <c r="Y28" i="38" s="1"/>
  <c r="L21" i="38"/>
  <c r="Y21" i="38" s="1"/>
  <c r="L7" i="38"/>
  <c r="Y7" i="38" s="1"/>
  <c r="L9" i="38"/>
  <c r="Y9" i="38" s="1"/>
  <c r="L11" i="38"/>
  <c r="Y11" i="38" s="1"/>
  <c r="L13" i="38"/>
  <c r="Y13" i="38" s="1"/>
  <c r="L15" i="38"/>
  <c r="Y15" i="38" s="1"/>
  <c r="L17" i="38"/>
  <c r="Y17" i="38" s="1"/>
  <c r="L19" i="38"/>
  <c r="Y19" i="38" s="1"/>
  <c r="L29" i="38"/>
  <c r="Y29" i="38" s="1"/>
  <c r="L6" i="38"/>
  <c r="Y6" i="38" s="1"/>
  <c r="L8" i="38"/>
  <c r="Y8" i="38" s="1"/>
  <c r="L10" i="38"/>
  <c r="Y10" i="38" s="1"/>
  <c r="L12" i="38"/>
  <c r="Y12" i="38" s="1"/>
  <c r="L14" i="38"/>
  <c r="Y14" i="38" s="1"/>
  <c r="L16" i="38"/>
  <c r="Y16" i="38" s="1"/>
  <c r="L18" i="38"/>
  <c r="Y18" i="38" s="1"/>
  <c r="L20" i="38"/>
  <c r="Y20" i="38" s="1"/>
  <c r="L22" i="38"/>
  <c r="Y22" i="38" s="1"/>
  <c r="L23" i="38"/>
  <c r="Y23" i="38" s="1"/>
  <c r="L25" i="38"/>
  <c r="Y25" i="38" s="1"/>
  <c r="L27" i="38"/>
  <c r="Y27" i="38" s="1"/>
  <c r="L24" i="38"/>
  <c r="Y24" i="38" s="1"/>
  <c r="L26" i="38"/>
  <c r="Y26" i="38" s="1"/>
  <c r="R28" i="38"/>
  <c r="AE28" i="38" s="1"/>
  <c r="R7" i="38"/>
  <c r="AE7" i="38" s="1"/>
  <c r="R11" i="38"/>
  <c r="AE11" i="38" s="1"/>
  <c r="R15" i="38"/>
  <c r="AE15" i="38" s="1"/>
  <c r="R19" i="38"/>
  <c r="AE19" i="38" s="1"/>
  <c r="R6" i="38"/>
  <c r="AE6" i="38" s="1"/>
  <c r="R8" i="38"/>
  <c r="AE8" i="38" s="1"/>
  <c r="R10" i="38"/>
  <c r="AE10" i="38" s="1"/>
  <c r="R12" i="38"/>
  <c r="AE12" i="38" s="1"/>
  <c r="R14" i="38"/>
  <c r="AE14" i="38" s="1"/>
  <c r="R16" i="38"/>
  <c r="AE16" i="38" s="1"/>
  <c r="R18" i="38"/>
  <c r="AE18" i="38" s="1"/>
  <c r="R20" i="38"/>
  <c r="AE20" i="38" s="1"/>
  <c r="R22" i="38"/>
  <c r="AE22" i="38" s="1"/>
  <c r="R24" i="38"/>
  <c r="AE24" i="38" s="1"/>
  <c r="R23" i="38"/>
  <c r="AE23" i="38" s="1"/>
  <c r="R25" i="38"/>
  <c r="AE25" i="38" s="1"/>
  <c r="R27" i="38"/>
  <c r="AE27" i="38" s="1"/>
  <c r="R9" i="38"/>
  <c r="AE9" i="38" s="1"/>
  <c r="R13" i="38"/>
  <c r="AE13" i="38" s="1"/>
  <c r="R17" i="38"/>
  <c r="AE17" i="38" s="1"/>
  <c r="R21" i="38"/>
  <c r="AE21" i="38" s="1"/>
  <c r="R26" i="38"/>
  <c r="AE26" i="38" s="1"/>
  <c r="R29" i="38"/>
  <c r="AE29" i="38" s="1"/>
  <c r="R21" i="37"/>
  <c r="AE21" i="37" s="1"/>
  <c r="R19" i="37"/>
  <c r="AE19" i="37" s="1"/>
  <c r="R6" i="37"/>
  <c r="AE6" i="37" s="1"/>
  <c r="R10" i="37"/>
  <c r="AE10" i="37" s="1"/>
  <c r="R14" i="37"/>
  <c r="AE14" i="37" s="1"/>
  <c r="R18" i="37"/>
  <c r="AE18" i="37" s="1"/>
  <c r="R22" i="37"/>
  <c r="AE22" i="37" s="1"/>
  <c r="R24" i="37"/>
  <c r="AE24" i="37" s="1"/>
  <c r="R28" i="37"/>
  <c r="AE28" i="37" s="1"/>
  <c r="R8" i="37"/>
  <c r="AE8" i="37" s="1"/>
  <c r="R12" i="37"/>
  <c r="AE12" i="37" s="1"/>
  <c r="R16" i="37"/>
  <c r="AE16" i="37" s="1"/>
  <c r="R20" i="37"/>
  <c r="AE20" i="37" s="1"/>
  <c r="R7" i="37"/>
  <c r="AE7" i="37" s="1"/>
  <c r="R9" i="37"/>
  <c r="AE9" i="37" s="1"/>
  <c r="R11" i="37"/>
  <c r="AE11" i="37" s="1"/>
  <c r="R13" i="37"/>
  <c r="AE13" i="37" s="1"/>
  <c r="R15" i="37"/>
  <c r="AE15" i="37" s="1"/>
  <c r="R17" i="37"/>
  <c r="AE17" i="37" s="1"/>
  <c r="R26" i="37"/>
  <c r="AE26" i="37" s="1"/>
  <c r="R23" i="37"/>
  <c r="AE23" i="37" s="1"/>
  <c r="R25" i="37"/>
  <c r="AE25" i="37" s="1"/>
  <c r="R27" i="37"/>
  <c r="AE27" i="37" s="1"/>
  <c r="R29" i="37"/>
  <c r="AE29" i="37" s="1"/>
  <c r="N21" i="37"/>
  <c r="AA21" i="37" s="1"/>
  <c r="N19" i="37"/>
  <c r="AA19" i="37" s="1"/>
  <c r="N17" i="37"/>
  <c r="AA17" i="37" s="1"/>
  <c r="N22" i="37"/>
  <c r="AA22" i="37" s="1"/>
  <c r="N24" i="37"/>
  <c r="AA24" i="37" s="1"/>
  <c r="N26" i="37"/>
  <c r="AA26" i="37" s="1"/>
  <c r="N28" i="37"/>
  <c r="AA28" i="37" s="1"/>
  <c r="N7" i="37"/>
  <c r="AA7" i="37" s="1"/>
  <c r="N9" i="37"/>
  <c r="AA9" i="37" s="1"/>
  <c r="N11" i="37"/>
  <c r="AA11" i="37" s="1"/>
  <c r="N13" i="37"/>
  <c r="AA13" i="37" s="1"/>
  <c r="N15" i="37"/>
  <c r="AA15" i="37" s="1"/>
  <c r="N6" i="37"/>
  <c r="AA6" i="37" s="1"/>
  <c r="N8" i="37"/>
  <c r="AA8" i="37" s="1"/>
  <c r="N10" i="37"/>
  <c r="AA10" i="37" s="1"/>
  <c r="N12" i="37"/>
  <c r="AA12" i="37" s="1"/>
  <c r="N14" i="37"/>
  <c r="AA14" i="37" s="1"/>
  <c r="N16" i="37"/>
  <c r="AA16" i="37" s="1"/>
  <c r="N18" i="37"/>
  <c r="AA18" i="37" s="1"/>
  <c r="N20" i="37"/>
  <c r="AA20" i="37" s="1"/>
  <c r="N23" i="37"/>
  <c r="AA23" i="37" s="1"/>
  <c r="N25" i="37"/>
  <c r="AA25" i="37" s="1"/>
  <c r="N27" i="37"/>
  <c r="AA27" i="37" s="1"/>
  <c r="N29" i="37"/>
  <c r="AA29" i="37" s="1"/>
  <c r="O6" i="37"/>
  <c r="AB6" i="37" s="1"/>
  <c r="O8" i="37"/>
  <c r="AB8" i="37" s="1"/>
  <c r="O10" i="37"/>
  <c r="AB10" i="37" s="1"/>
  <c r="O12" i="37"/>
  <c r="AB12" i="37" s="1"/>
  <c r="O14" i="37"/>
  <c r="AB14" i="37" s="1"/>
  <c r="O16" i="37"/>
  <c r="AB16" i="37" s="1"/>
  <c r="O18" i="37"/>
  <c r="AB18" i="37" s="1"/>
  <c r="O24" i="37"/>
  <c r="AB24" i="37" s="1"/>
  <c r="O26" i="37"/>
  <c r="AB26" i="37" s="1"/>
  <c r="O28" i="37"/>
  <c r="AB28" i="37" s="1"/>
  <c r="O23" i="37"/>
  <c r="AB23" i="37" s="1"/>
  <c r="O25" i="37"/>
  <c r="AB25" i="37" s="1"/>
  <c r="O27" i="37"/>
  <c r="AB27" i="37" s="1"/>
  <c r="O29" i="37"/>
  <c r="AB29" i="37" s="1"/>
  <c r="O20" i="37"/>
  <c r="AB20" i="37" s="1"/>
  <c r="O22" i="37"/>
  <c r="AB22" i="37" s="1"/>
  <c r="O7" i="37"/>
  <c r="AB7" i="37" s="1"/>
  <c r="O9" i="37"/>
  <c r="AB9" i="37" s="1"/>
  <c r="O11" i="37"/>
  <c r="AB11" i="37" s="1"/>
  <c r="O13" i="37"/>
  <c r="AB13" i="37" s="1"/>
  <c r="O15" i="37"/>
  <c r="AB15" i="37" s="1"/>
  <c r="O17" i="37"/>
  <c r="AB17" i="37" s="1"/>
  <c r="O19" i="37"/>
  <c r="AB19" i="37" s="1"/>
  <c r="O21" i="37"/>
  <c r="AB21" i="37" s="1"/>
  <c r="M20" i="37"/>
  <c r="Z20" i="37" s="1"/>
  <c r="M22" i="37"/>
  <c r="Z22" i="37" s="1"/>
  <c r="M7" i="37"/>
  <c r="Z7" i="37" s="1"/>
  <c r="M9" i="37"/>
  <c r="Z9" i="37" s="1"/>
  <c r="M11" i="37"/>
  <c r="Z11" i="37" s="1"/>
  <c r="M13" i="37"/>
  <c r="Z13" i="37" s="1"/>
  <c r="M15" i="37"/>
  <c r="Z15" i="37" s="1"/>
  <c r="M17" i="37"/>
  <c r="Z17" i="37" s="1"/>
  <c r="M19" i="37"/>
  <c r="Z19" i="37" s="1"/>
  <c r="M21" i="37"/>
  <c r="Z21" i="37" s="1"/>
  <c r="M6" i="37"/>
  <c r="Z6" i="37" s="1"/>
  <c r="M8" i="37"/>
  <c r="Z8" i="37" s="1"/>
  <c r="M10" i="37"/>
  <c r="Z10" i="37" s="1"/>
  <c r="M12" i="37"/>
  <c r="Z12" i="37" s="1"/>
  <c r="M14" i="37"/>
  <c r="Z14" i="37" s="1"/>
  <c r="M16" i="37"/>
  <c r="Z16" i="37" s="1"/>
  <c r="M18" i="37"/>
  <c r="Z18" i="37" s="1"/>
  <c r="M24" i="37"/>
  <c r="Z24" i="37" s="1"/>
  <c r="M26" i="37"/>
  <c r="Z26" i="37" s="1"/>
  <c r="M28" i="37"/>
  <c r="Z28" i="37" s="1"/>
  <c r="M23" i="37"/>
  <c r="Z23" i="37" s="1"/>
  <c r="M25" i="37"/>
  <c r="Z25" i="37" s="1"/>
  <c r="M27" i="37"/>
  <c r="Z27" i="37" s="1"/>
  <c r="M29" i="37"/>
  <c r="Z29" i="37" s="1"/>
  <c r="J21" i="37"/>
  <c r="W21" i="37" s="1"/>
  <c r="J19" i="37"/>
  <c r="W19" i="37" s="1"/>
  <c r="J17" i="37"/>
  <c r="W17" i="37" s="1"/>
  <c r="J22" i="37"/>
  <c r="W22" i="37" s="1"/>
  <c r="J24" i="37"/>
  <c r="W24" i="37" s="1"/>
  <c r="J26" i="37"/>
  <c r="W26" i="37" s="1"/>
  <c r="J28" i="37"/>
  <c r="W28" i="37" s="1"/>
  <c r="J7" i="37"/>
  <c r="W7" i="37" s="1"/>
  <c r="J9" i="37"/>
  <c r="W9" i="37" s="1"/>
  <c r="J11" i="37"/>
  <c r="W11" i="37" s="1"/>
  <c r="J13" i="37"/>
  <c r="W13" i="37" s="1"/>
  <c r="J15" i="37"/>
  <c r="W15" i="37" s="1"/>
  <c r="J6" i="37"/>
  <c r="W6" i="37" s="1"/>
  <c r="J8" i="37"/>
  <c r="W8" i="37" s="1"/>
  <c r="J10" i="37"/>
  <c r="W10" i="37" s="1"/>
  <c r="J12" i="37"/>
  <c r="W12" i="37" s="1"/>
  <c r="J14" i="37"/>
  <c r="W14" i="37" s="1"/>
  <c r="J16" i="37"/>
  <c r="W16" i="37" s="1"/>
  <c r="J18" i="37"/>
  <c r="W18" i="37" s="1"/>
  <c r="J20" i="37"/>
  <c r="W20" i="37" s="1"/>
  <c r="J23" i="37"/>
  <c r="W23" i="37" s="1"/>
  <c r="J25" i="37"/>
  <c r="W25" i="37" s="1"/>
  <c r="J27" i="37"/>
  <c r="W27" i="37" s="1"/>
  <c r="J29" i="37"/>
  <c r="W29" i="37" s="1"/>
  <c r="P21" i="37"/>
  <c r="AC21" i="37" s="1"/>
  <c r="P19" i="37"/>
  <c r="AC19" i="37" s="1"/>
  <c r="P17" i="37"/>
  <c r="AC17" i="37" s="1"/>
  <c r="P7" i="37"/>
  <c r="AC7" i="37" s="1"/>
  <c r="P9" i="37"/>
  <c r="AC9" i="37" s="1"/>
  <c r="P11" i="37"/>
  <c r="AC11" i="37" s="1"/>
  <c r="P13" i="37"/>
  <c r="AC13" i="37" s="1"/>
  <c r="P15" i="37"/>
  <c r="AC15" i="37" s="1"/>
  <c r="P6" i="37"/>
  <c r="AC6" i="37" s="1"/>
  <c r="P8" i="37"/>
  <c r="AC8" i="37" s="1"/>
  <c r="P10" i="37"/>
  <c r="AC10" i="37" s="1"/>
  <c r="P12" i="37"/>
  <c r="AC12" i="37" s="1"/>
  <c r="P14" i="37"/>
  <c r="AC14" i="37" s="1"/>
  <c r="P16" i="37"/>
  <c r="AC16" i="37" s="1"/>
  <c r="P18" i="37"/>
  <c r="AC18" i="37" s="1"/>
  <c r="P20" i="37"/>
  <c r="AC20" i="37" s="1"/>
  <c r="P23" i="37"/>
  <c r="AC23" i="37" s="1"/>
  <c r="P25" i="37"/>
  <c r="AC25" i="37" s="1"/>
  <c r="P27" i="37"/>
  <c r="AC27" i="37" s="1"/>
  <c r="P29" i="37"/>
  <c r="AC29" i="37" s="1"/>
  <c r="P22" i="37"/>
  <c r="AC22" i="37" s="1"/>
  <c r="P24" i="37"/>
  <c r="AC24" i="37" s="1"/>
  <c r="P26" i="37"/>
  <c r="AC26" i="37" s="1"/>
  <c r="P28" i="37"/>
  <c r="AC28" i="37" s="1"/>
  <c r="R20" i="36"/>
  <c r="AE20" i="36" s="1"/>
  <c r="R7" i="36"/>
  <c r="AE7" i="36" s="1"/>
  <c r="R11" i="36"/>
  <c r="AE11" i="36" s="1"/>
  <c r="R15" i="36"/>
  <c r="AE15" i="36" s="1"/>
  <c r="R19" i="36"/>
  <c r="AE19" i="36" s="1"/>
  <c r="R6" i="36"/>
  <c r="AE6" i="36" s="1"/>
  <c r="R8" i="36"/>
  <c r="AE8" i="36" s="1"/>
  <c r="R10" i="36"/>
  <c r="AE10" i="36" s="1"/>
  <c r="R12" i="36"/>
  <c r="AE12" i="36" s="1"/>
  <c r="R14" i="36"/>
  <c r="AE14" i="36" s="1"/>
  <c r="R16" i="36"/>
  <c r="AE16" i="36" s="1"/>
  <c r="R18" i="36"/>
  <c r="AE18" i="36" s="1"/>
  <c r="R26" i="36"/>
  <c r="AE26" i="36" s="1"/>
  <c r="R22" i="36"/>
  <c r="AE22" i="36" s="1"/>
  <c r="R9" i="36"/>
  <c r="AE9" i="36" s="1"/>
  <c r="R13" i="36"/>
  <c r="AE13" i="36" s="1"/>
  <c r="R17" i="36"/>
  <c r="AE17" i="36" s="1"/>
  <c r="R21" i="36"/>
  <c r="AE21" i="36" s="1"/>
  <c r="R24" i="36"/>
  <c r="AE24" i="36" s="1"/>
  <c r="R28" i="36"/>
  <c r="AE28" i="36" s="1"/>
  <c r="R23" i="36"/>
  <c r="AE23" i="36" s="1"/>
  <c r="R25" i="36"/>
  <c r="AE25" i="36" s="1"/>
  <c r="R27" i="36"/>
  <c r="AE27" i="36" s="1"/>
  <c r="R29" i="36"/>
  <c r="AE29" i="36" s="1"/>
  <c r="N20" i="36"/>
  <c r="AA20" i="36" s="1"/>
  <c r="N6" i="36"/>
  <c r="AA6" i="36" s="1"/>
  <c r="N8" i="36"/>
  <c r="AA8" i="36" s="1"/>
  <c r="N10" i="36"/>
  <c r="AA10" i="36" s="1"/>
  <c r="N12" i="36"/>
  <c r="AA12" i="36" s="1"/>
  <c r="N14" i="36"/>
  <c r="AA14" i="36" s="1"/>
  <c r="N16" i="36"/>
  <c r="AA16" i="36" s="1"/>
  <c r="N18" i="36"/>
  <c r="AA18" i="36" s="1"/>
  <c r="N7" i="36"/>
  <c r="AA7" i="36" s="1"/>
  <c r="N9" i="36"/>
  <c r="AA9" i="36" s="1"/>
  <c r="N11" i="36"/>
  <c r="AA11" i="36" s="1"/>
  <c r="N13" i="36"/>
  <c r="AA13" i="36" s="1"/>
  <c r="N15" i="36"/>
  <c r="AA15" i="36" s="1"/>
  <c r="N17" i="36"/>
  <c r="AA17" i="36" s="1"/>
  <c r="N19" i="36"/>
  <c r="AA19" i="36" s="1"/>
  <c r="N21" i="36"/>
  <c r="AA21" i="36" s="1"/>
  <c r="N22" i="36"/>
  <c r="AA22" i="36" s="1"/>
  <c r="N24" i="36"/>
  <c r="AA24" i="36" s="1"/>
  <c r="N26" i="36"/>
  <c r="AA26" i="36" s="1"/>
  <c r="N28" i="36"/>
  <c r="AA28" i="36" s="1"/>
  <c r="N23" i="36"/>
  <c r="AA23" i="36" s="1"/>
  <c r="N25" i="36"/>
  <c r="AA25" i="36" s="1"/>
  <c r="N27" i="36"/>
  <c r="AA27" i="36" s="1"/>
  <c r="N29" i="36"/>
  <c r="AA29" i="36" s="1"/>
  <c r="O21" i="36"/>
  <c r="AB21" i="36" s="1"/>
  <c r="O6" i="36"/>
  <c r="AB6" i="36" s="1"/>
  <c r="O8" i="36"/>
  <c r="AB8" i="36" s="1"/>
  <c r="O10" i="36"/>
  <c r="AB10" i="36" s="1"/>
  <c r="O12" i="36"/>
  <c r="AB12" i="36" s="1"/>
  <c r="O14" i="36"/>
  <c r="AB14" i="36" s="1"/>
  <c r="O16" i="36"/>
  <c r="AB16" i="36" s="1"/>
  <c r="O18" i="36"/>
  <c r="AB18" i="36" s="1"/>
  <c r="O20" i="36"/>
  <c r="AB20" i="36" s="1"/>
  <c r="O22" i="36"/>
  <c r="AB22" i="36" s="1"/>
  <c r="O24" i="36"/>
  <c r="AB24" i="36" s="1"/>
  <c r="O26" i="36"/>
  <c r="AB26" i="36" s="1"/>
  <c r="O28" i="36"/>
  <c r="AB28" i="36" s="1"/>
  <c r="O23" i="36"/>
  <c r="AB23" i="36" s="1"/>
  <c r="O25" i="36"/>
  <c r="AB25" i="36" s="1"/>
  <c r="O27" i="36"/>
  <c r="AB27" i="36" s="1"/>
  <c r="O29" i="36"/>
  <c r="AB29" i="36" s="1"/>
  <c r="O7" i="36"/>
  <c r="AB7" i="36" s="1"/>
  <c r="O9" i="36"/>
  <c r="AB9" i="36" s="1"/>
  <c r="O11" i="36"/>
  <c r="AB11" i="36" s="1"/>
  <c r="O13" i="36"/>
  <c r="AB13" i="36" s="1"/>
  <c r="O15" i="36"/>
  <c r="AB15" i="36" s="1"/>
  <c r="O17" i="36"/>
  <c r="AB17" i="36" s="1"/>
  <c r="O19" i="36"/>
  <c r="AB19" i="36" s="1"/>
  <c r="M7" i="36"/>
  <c r="Z7" i="36" s="1"/>
  <c r="M9" i="36"/>
  <c r="Z9" i="36" s="1"/>
  <c r="M11" i="36"/>
  <c r="Z11" i="36" s="1"/>
  <c r="M13" i="36"/>
  <c r="Z13" i="36" s="1"/>
  <c r="M15" i="36"/>
  <c r="Z15" i="36" s="1"/>
  <c r="M17" i="36"/>
  <c r="Z17" i="36" s="1"/>
  <c r="M19" i="36"/>
  <c r="Z19" i="36" s="1"/>
  <c r="M21" i="36"/>
  <c r="Z21" i="36" s="1"/>
  <c r="M6" i="36"/>
  <c r="Z6" i="36" s="1"/>
  <c r="M8" i="36"/>
  <c r="Z8" i="36" s="1"/>
  <c r="M10" i="36"/>
  <c r="Z10" i="36" s="1"/>
  <c r="M12" i="36"/>
  <c r="Z12" i="36" s="1"/>
  <c r="M14" i="36"/>
  <c r="Z14" i="36" s="1"/>
  <c r="M16" i="36"/>
  <c r="Z16" i="36" s="1"/>
  <c r="M18" i="36"/>
  <c r="Z18" i="36" s="1"/>
  <c r="M20" i="36"/>
  <c r="Z20" i="36" s="1"/>
  <c r="M22" i="36"/>
  <c r="Z22" i="36" s="1"/>
  <c r="M24" i="36"/>
  <c r="Z24" i="36" s="1"/>
  <c r="M26" i="36"/>
  <c r="Z26" i="36" s="1"/>
  <c r="M28" i="36"/>
  <c r="Z28" i="36" s="1"/>
  <c r="M23" i="36"/>
  <c r="Z23" i="36" s="1"/>
  <c r="M25" i="36"/>
  <c r="Z25" i="36" s="1"/>
  <c r="M27" i="36"/>
  <c r="Z27" i="36" s="1"/>
  <c r="M29" i="36"/>
  <c r="Z29" i="36" s="1"/>
  <c r="J22" i="36"/>
  <c r="W22" i="36" s="1"/>
  <c r="J20" i="36"/>
  <c r="W20" i="36" s="1"/>
  <c r="J6" i="36"/>
  <c r="W6" i="36" s="1"/>
  <c r="J8" i="36"/>
  <c r="W8" i="36" s="1"/>
  <c r="J10" i="36"/>
  <c r="W10" i="36" s="1"/>
  <c r="J12" i="36"/>
  <c r="W12" i="36" s="1"/>
  <c r="J14" i="36"/>
  <c r="W14" i="36" s="1"/>
  <c r="J16" i="36"/>
  <c r="W16" i="36" s="1"/>
  <c r="J18" i="36"/>
  <c r="W18" i="36" s="1"/>
  <c r="J7" i="36"/>
  <c r="W7" i="36" s="1"/>
  <c r="J9" i="36"/>
  <c r="W9" i="36" s="1"/>
  <c r="J11" i="36"/>
  <c r="W11" i="36" s="1"/>
  <c r="J13" i="36"/>
  <c r="W13" i="36" s="1"/>
  <c r="J15" i="36"/>
  <c r="W15" i="36" s="1"/>
  <c r="J17" i="36"/>
  <c r="W17" i="36" s="1"/>
  <c r="J19" i="36"/>
  <c r="W19" i="36" s="1"/>
  <c r="J21" i="36"/>
  <c r="W21" i="36" s="1"/>
  <c r="J24" i="36"/>
  <c r="W24" i="36" s="1"/>
  <c r="J26" i="36"/>
  <c r="W26" i="36" s="1"/>
  <c r="J28" i="36"/>
  <c r="W28" i="36" s="1"/>
  <c r="J23" i="36"/>
  <c r="W23" i="36" s="1"/>
  <c r="J25" i="36"/>
  <c r="W25" i="36" s="1"/>
  <c r="J27" i="36"/>
  <c r="W27" i="36" s="1"/>
  <c r="J29" i="36"/>
  <c r="W29" i="36" s="1"/>
  <c r="P20" i="36"/>
  <c r="AC20" i="36" s="1"/>
  <c r="P23" i="36"/>
  <c r="AC23" i="36" s="1"/>
  <c r="P25" i="36"/>
  <c r="AC25" i="36" s="1"/>
  <c r="P27" i="36"/>
  <c r="AC27" i="36" s="1"/>
  <c r="P29" i="36"/>
  <c r="AC29" i="36" s="1"/>
  <c r="P6" i="36"/>
  <c r="AC6" i="36" s="1"/>
  <c r="P8" i="36"/>
  <c r="AC8" i="36" s="1"/>
  <c r="P10" i="36"/>
  <c r="AC10" i="36" s="1"/>
  <c r="P12" i="36"/>
  <c r="AC12" i="36" s="1"/>
  <c r="P14" i="36"/>
  <c r="AC14" i="36" s="1"/>
  <c r="P16" i="36"/>
  <c r="AC16" i="36" s="1"/>
  <c r="P18" i="36"/>
  <c r="AC18" i="36" s="1"/>
  <c r="P7" i="36"/>
  <c r="AC7" i="36" s="1"/>
  <c r="P9" i="36"/>
  <c r="AC9" i="36" s="1"/>
  <c r="P11" i="36"/>
  <c r="AC11" i="36" s="1"/>
  <c r="P13" i="36"/>
  <c r="AC13" i="36" s="1"/>
  <c r="P15" i="36"/>
  <c r="AC15" i="36" s="1"/>
  <c r="P17" i="36"/>
  <c r="AC17" i="36" s="1"/>
  <c r="P19" i="36"/>
  <c r="AC19" i="36" s="1"/>
  <c r="P21" i="36"/>
  <c r="AC21" i="36" s="1"/>
  <c r="P22" i="36"/>
  <c r="AC22" i="36" s="1"/>
  <c r="P24" i="36"/>
  <c r="AC24" i="36" s="1"/>
  <c r="P26" i="36"/>
  <c r="AC26" i="36" s="1"/>
  <c r="P28" i="36"/>
  <c r="AC28" i="36" s="1"/>
  <c r="L21" i="35"/>
  <c r="Y21" i="35" s="1"/>
  <c r="L19" i="35"/>
  <c r="Y19" i="35" s="1"/>
  <c r="L17" i="35"/>
  <c r="Y17" i="35" s="1"/>
  <c r="L15" i="35"/>
  <c r="Y15" i="35" s="1"/>
  <c r="L13" i="35"/>
  <c r="Y13" i="35" s="1"/>
  <c r="L11" i="35"/>
  <c r="Y11" i="35" s="1"/>
  <c r="L9" i="35"/>
  <c r="Y9" i="35" s="1"/>
  <c r="L7" i="35"/>
  <c r="Y7" i="35" s="1"/>
  <c r="L8" i="35"/>
  <c r="Y8" i="35" s="1"/>
  <c r="L12" i="35"/>
  <c r="Y12" i="35" s="1"/>
  <c r="L16" i="35"/>
  <c r="Y16" i="35" s="1"/>
  <c r="L20" i="35"/>
  <c r="Y20" i="35" s="1"/>
  <c r="L22" i="35"/>
  <c r="Y22" i="35" s="1"/>
  <c r="L24" i="35"/>
  <c r="Y24" i="35" s="1"/>
  <c r="L26" i="35"/>
  <c r="Y26" i="35" s="1"/>
  <c r="L28" i="35"/>
  <c r="Y28" i="35" s="1"/>
  <c r="L6" i="35"/>
  <c r="Y6" i="35" s="1"/>
  <c r="L10" i="35"/>
  <c r="Y10" i="35" s="1"/>
  <c r="L14" i="35"/>
  <c r="Y14" i="35" s="1"/>
  <c r="L18" i="35"/>
  <c r="Y18" i="35" s="1"/>
  <c r="L23" i="35"/>
  <c r="Y23" i="35" s="1"/>
  <c r="L25" i="35"/>
  <c r="Y25" i="35" s="1"/>
  <c r="L27" i="35"/>
  <c r="Y27" i="35" s="1"/>
  <c r="L29" i="35"/>
  <c r="Y29" i="35" s="1"/>
  <c r="N21" i="35"/>
  <c r="AA21" i="35" s="1"/>
  <c r="N19" i="35"/>
  <c r="AA19" i="35" s="1"/>
  <c r="N17" i="35"/>
  <c r="AA17" i="35" s="1"/>
  <c r="N15" i="35"/>
  <c r="AA15" i="35" s="1"/>
  <c r="N13" i="35"/>
  <c r="AA13" i="35" s="1"/>
  <c r="N11" i="35"/>
  <c r="AA11" i="35" s="1"/>
  <c r="N9" i="35"/>
  <c r="AA9" i="35" s="1"/>
  <c r="N7" i="35"/>
  <c r="AA7" i="35" s="1"/>
  <c r="N6" i="35"/>
  <c r="AA6" i="35" s="1"/>
  <c r="N10" i="35"/>
  <c r="AA10" i="35" s="1"/>
  <c r="N14" i="35"/>
  <c r="AA14" i="35" s="1"/>
  <c r="N18" i="35"/>
  <c r="AA18" i="35" s="1"/>
  <c r="N23" i="35"/>
  <c r="AA23" i="35" s="1"/>
  <c r="N25" i="35"/>
  <c r="AA25" i="35" s="1"/>
  <c r="N27" i="35"/>
  <c r="AA27" i="35" s="1"/>
  <c r="N29" i="35"/>
  <c r="AA29" i="35" s="1"/>
  <c r="N8" i="35"/>
  <c r="AA8" i="35" s="1"/>
  <c r="N12" i="35"/>
  <c r="AA12" i="35" s="1"/>
  <c r="N16" i="35"/>
  <c r="AA16" i="35" s="1"/>
  <c r="N20" i="35"/>
  <c r="AA20" i="35" s="1"/>
  <c r="N22" i="35"/>
  <c r="AA22" i="35" s="1"/>
  <c r="N24" i="35"/>
  <c r="AA24" i="35" s="1"/>
  <c r="N26" i="35"/>
  <c r="AA26" i="35" s="1"/>
  <c r="N28" i="35"/>
  <c r="AA28" i="35" s="1"/>
  <c r="O8" i="35"/>
  <c r="AB8" i="35" s="1"/>
  <c r="O10" i="35"/>
  <c r="AB10" i="35" s="1"/>
  <c r="O12" i="35"/>
  <c r="AB12" i="35" s="1"/>
  <c r="O14" i="35"/>
  <c r="AB14" i="35" s="1"/>
  <c r="O16" i="35"/>
  <c r="AB16" i="35" s="1"/>
  <c r="O18" i="35"/>
  <c r="AB18" i="35" s="1"/>
  <c r="O20" i="35"/>
  <c r="AB20" i="35" s="1"/>
  <c r="O22" i="35"/>
  <c r="AB22" i="35" s="1"/>
  <c r="O6" i="35"/>
  <c r="AB6" i="35" s="1"/>
  <c r="O7" i="35"/>
  <c r="AB7" i="35" s="1"/>
  <c r="O9" i="35"/>
  <c r="AB9" i="35" s="1"/>
  <c r="O11" i="35"/>
  <c r="AB11" i="35" s="1"/>
  <c r="O13" i="35"/>
  <c r="AB13" i="35" s="1"/>
  <c r="O15" i="35"/>
  <c r="AB15" i="35" s="1"/>
  <c r="O17" i="35"/>
  <c r="AB17" i="35" s="1"/>
  <c r="O19" i="35"/>
  <c r="AB19" i="35" s="1"/>
  <c r="O21" i="35"/>
  <c r="AB21" i="35" s="1"/>
  <c r="O24" i="35"/>
  <c r="AB24" i="35" s="1"/>
  <c r="O26" i="35"/>
  <c r="AB26" i="35" s="1"/>
  <c r="O28" i="35"/>
  <c r="AB28" i="35" s="1"/>
  <c r="O23" i="35"/>
  <c r="AB23" i="35" s="1"/>
  <c r="O25" i="35"/>
  <c r="AB25" i="35" s="1"/>
  <c r="O27" i="35"/>
  <c r="AB27" i="35" s="1"/>
  <c r="O29" i="35"/>
  <c r="AB29" i="35" s="1"/>
  <c r="Q6" i="35"/>
  <c r="AD6" i="35" s="1"/>
  <c r="Q10" i="35"/>
  <c r="AD10" i="35" s="1"/>
  <c r="Q14" i="35"/>
  <c r="AD14" i="35" s="1"/>
  <c r="Q18" i="35"/>
  <c r="AD18" i="35" s="1"/>
  <c r="Q7" i="35"/>
  <c r="AD7" i="35" s="1"/>
  <c r="Q9" i="35"/>
  <c r="AD9" i="35" s="1"/>
  <c r="Q11" i="35"/>
  <c r="AD11" i="35" s="1"/>
  <c r="Q13" i="35"/>
  <c r="AD13" i="35" s="1"/>
  <c r="Q15" i="35"/>
  <c r="AD15" i="35" s="1"/>
  <c r="Q17" i="35"/>
  <c r="AD17" i="35" s="1"/>
  <c r="Q19" i="35"/>
  <c r="AD19" i="35" s="1"/>
  <c r="Q21" i="35"/>
  <c r="AD21" i="35" s="1"/>
  <c r="Q24" i="35"/>
  <c r="AD24" i="35" s="1"/>
  <c r="Q26" i="35"/>
  <c r="AD26" i="35" s="1"/>
  <c r="Q28" i="35"/>
  <c r="AD28" i="35" s="1"/>
  <c r="Q23" i="35"/>
  <c r="AD23" i="35" s="1"/>
  <c r="Q25" i="35"/>
  <c r="AD25" i="35" s="1"/>
  <c r="Q27" i="35"/>
  <c r="AD27" i="35" s="1"/>
  <c r="Q29" i="35"/>
  <c r="AD29" i="35" s="1"/>
  <c r="Q8" i="35"/>
  <c r="AD8" i="35" s="1"/>
  <c r="Q12" i="35"/>
  <c r="AD12" i="35" s="1"/>
  <c r="Q16" i="35"/>
  <c r="AD16" i="35" s="1"/>
  <c r="Q20" i="35"/>
  <c r="AD20" i="35" s="1"/>
  <c r="Q22" i="35"/>
  <c r="AD22" i="35" s="1"/>
  <c r="K8" i="35"/>
  <c r="X8" i="35" s="1"/>
  <c r="K6" i="35"/>
  <c r="X6" i="35" s="1"/>
  <c r="K22" i="35"/>
  <c r="X22" i="35" s="1"/>
  <c r="K10" i="35"/>
  <c r="X10" i="35" s="1"/>
  <c r="K12" i="35"/>
  <c r="X12" i="35" s="1"/>
  <c r="K14" i="35"/>
  <c r="X14" i="35" s="1"/>
  <c r="K16" i="35"/>
  <c r="X16" i="35" s="1"/>
  <c r="K18" i="35"/>
  <c r="X18" i="35" s="1"/>
  <c r="K20" i="35"/>
  <c r="X20" i="35" s="1"/>
  <c r="K7" i="35"/>
  <c r="X7" i="35" s="1"/>
  <c r="K9" i="35"/>
  <c r="X9" i="35" s="1"/>
  <c r="K11" i="35"/>
  <c r="X11" i="35" s="1"/>
  <c r="K13" i="35"/>
  <c r="X13" i="35" s="1"/>
  <c r="K15" i="35"/>
  <c r="X15" i="35" s="1"/>
  <c r="K17" i="35"/>
  <c r="X17" i="35" s="1"/>
  <c r="K19" i="35"/>
  <c r="X19" i="35" s="1"/>
  <c r="K21" i="35"/>
  <c r="X21" i="35" s="1"/>
  <c r="K24" i="35"/>
  <c r="X24" i="35" s="1"/>
  <c r="K26" i="35"/>
  <c r="X26" i="35" s="1"/>
  <c r="K28" i="35"/>
  <c r="X28" i="35" s="1"/>
  <c r="K23" i="35"/>
  <c r="X23" i="35" s="1"/>
  <c r="K25" i="35"/>
  <c r="X25" i="35" s="1"/>
  <c r="K27" i="35"/>
  <c r="X27" i="35" s="1"/>
  <c r="K29" i="35"/>
  <c r="X29" i="35" s="1"/>
  <c r="M8" i="35"/>
  <c r="Z8" i="35" s="1"/>
  <c r="M12" i="35"/>
  <c r="Z12" i="35" s="1"/>
  <c r="M16" i="35"/>
  <c r="Z16" i="35" s="1"/>
  <c r="M20" i="35"/>
  <c r="Z20" i="35" s="1"/>
  <c r="M7" i="35"/>
  <c r="Z7" i="35" s="1"/>
  <c r="M9" i="35"/>
  <c r="Z9" i="35" s="1"/>
  <c r="M11" i="35"/>
  <c r="Z11" i="35" s="1"/>
  <c r="M13" i="35"/>
  <c r="Z13" i="35" s="1"/>
  <c r="M15" i="35"/>
  <c r="Z15" i="35" s="1"/>
  <c r="M17" i="35"/>
  <c r="Z17" i="35" s="1"/>
  <c r="M19" i="35"/>
  <c r="Z19" i="35" s="1"/>
  <c r="M21" i="35"/>
  <c r="Z21" i="35" s="1"/>
  <c r="M24" i="35"/>
  <c r="Z24" i="35" s="1"/>
  <c r="M26" i="35"/>
  <c r="Z26" i="35" s="1"/>
  <c r="M28" i="35"/>
  <c r="Z28" i="35" s="1"/>
  <c r="M23" i="35"/>
  <c r="Z23" i="35" s="1"/>
  <c r="M25" i="35"/>
  <c r="Z25" i="35" s="1"/>
  <c r="M27" i="35"/>
  <c r="Z27" i="35" s="1"/>
  <c r="M29" i="35"/>
  <c r="Z29" i="35" s="1"/>
  <c r="M6" i="35"/>
  <c r="Z6" i="35" s="1"/>
  <c r="M10" i="35"/>
  <c r="Z10" i="35" s="1"/>
  <c r="M14" i="35"/>
  <c r="Z14" i="35" s="1"/>
  <c r="M18" i="35"/>
  <c r="Z18" i="35" s="1"/>
  <c r="M22" i="35"/>
  <c r="Z22" i="35" s="1"/>
  <c r="J21" i="35"/>
  <c r="W21" i="35" s="1"/>
  <c r="J19" i="35"/>
  <c r="W19" i="35" s="1"/>
  <c r="J17" i="35"/>
  <c r="W17" i="35" s="1"/>
  <c r="J15" i="35"/>
  <c r="W15" i="35" s="1"/>
  <c r="J13" i="35"/>
  <c r="W13" i="35" s="1"/>
  <c r="J11" i="35"/>
  <c r="W11" i="35" s="1"/>
  <c r="J9" i="35"/>
  <c r="W9" i="35" s="1"/>
  <c r="J7" i="35"/>
  <c r="W7" i="35" s="1"/>
  <c r="J6" i="35"/>
  <c r="W6" i="35" s="1"/>
  <c r="J10" i="35"/>
  <c r="W10" i="35" s="1"/>
  <c r="J14" i="35"/>
  <c r="W14" i="35" s="1"/>
  <c r="J18" i="35"/>
  <c r="W18" i="35" s="1"/>
  <c r="J23" i="35"/>
  <c r="W23" i="35" s="1"/>
  <c r="J25" i="35"/>
  <c r="W25" i="35" s="1"/>
  <c r="J27" i="35"/>
  <c r="W27" i="35" s="1"/>
  <c r="J29" i="35"/>
  <c r="W29" i="35" s="1"/>
  <c r="J8" i="35"/>
  <c r="W8" i="35" s="1"/>
  <c r="J12" i="35"/>
  <c r="W12" i="35" s="1"/>
  <c r="J16" i="35"/>
  <c r="W16" i="35" s="1"/>
  <c r="J20" i="35"/>
  <c r="W20" i="35" s="1"/>
  <c r="J22" i="35"/>
  <c r="W22" i="35" s="1"/>
  <c r="J24" i="35"/>
  <c r="W24" i="35" s="1"/>
  <c r="J26" i="35"/>
  <c r="W26" i="35" s="1"/>
  <c r="J28" i="35"/>
  <c r="W28" i="35" s="1"/>
  <c r="P21" i="35"/>
  <c r="AC21" i="35" s="1"/>
  <c r="P19" i="35"/>
  <c r="AC19" i="35" s="1"/>
  <c r="P17" i="35"/>
  <c r="AC17" i="35" s="1"/>
  <c r="P15" i="35"/>
  <c r="AC15" i="35" s="1"/>
  <c r="P13" i="35"/>
  <c r="AC13" i="35" s="1"/>
  <c r="P11" i="35"/>
  <c r="AC11" i="35" s="1"/>
  <c r="P9" i="35"/>
  <c r="AC9" i="35" s="1"/>
  <c r="P7" i="35"/>
  <c r="AC7" i="35" s="1"/>
  <c r="P8" i="35"/>
  <c r="AC8" i="35" s="1"/>
  <c r="P12" i="35"/>
  <c r="AC12" i="35" s="1"/>
  <c r="P16" i="35"/>
  <c r="AC16" i="35" s="1"/>
  <c r="P20" i="35"/>
  <c r="AC20" i="35" s="1"/>
  <c r="P22" i="35"/>
  <c r="AC22" i="35" s="1"/>
  <c r="P24" i="35"/>
  <c r="AC24" i="35" s="1"/>
  <c r="P26" i="35"/>
  <c r="AC26" i="35" s="1"/>
  <c r="P28" i="35"/>
  <c r="AC28" i="35" s="1"/>
  <c r="P6" i="35"/>
  <c r="AC6" i="35" s="1"/>
  <c r="P10" i="35"/>
  <c r="AC10" i="35" s="1"/>
  <c r="P14" i="35"/>
  <c r="AC14" i="35" s="1"/>
  <c r="P18" i="35"/>
  <c r="AC18" i="35" s="1"/>
  <c r="P23" i="35"/>
  <c r="AC23" i="35" s="1"/>
  <c r="P25" i="35"/>
  <c r="AC25" i="35" s="1"/>
  <c r="P27" i="35"/>
  <c r="AC27" i="35" s="1"/>
  <c r="P29" i="35"/>
  <c r="AC29" i="35" s="1"/>
  <c r="R21" i="35"/>
  <c r="AE21" i="35" s="1"/>
  <c r="R19" i="35"/>
  <c r="AE19" i="35" s="1"/>
  <c r="R17" i="35"/>
  <c r="AE17" i="35" s="1"/>
  <c r="R15" i="35"/>
  <c r="AE15" i="35" s="1"/>
  <c r="R13" i="35"/>
  <c r="AE13" i="35" s="1"/>
  <c r="R11" i="35"/>
  <c r="AE11" i="35" s="1"/>
  <c r="R9" i="35"/>
  <c r="AE9" i="35" s="1"/>
  <c r="R7" i="35"/>
  <c r="AE7" i="35" s="1"/>
  <c r="R6" i="35"/>
  <c r="AE6" i="35" s="1"/>
  <c r="R10" i="35"/>
  <c r="AE10" i="35" s="1"/>
  <c r="R14" i="35"/>
  <c r="AE14" i="35" s="1"/>
  <c r="R18" i="35"/>
  <c r="AE18" i="35" s="1"/>
  <c r="R26" i="35"/>
  <c r="AE26" i="35" s="1"/>
  <c r="R23" i="35"/>
  <c r="AE23" i="35" s="1"/>
  <c r="R25" i="35"/>
  <c r="AE25" i="35" s="1"/>
  <c r="R27" i="35"/>
  <c r="AE27" i="35" s="1"/>
  <c r="R29" i="35"/>
  <c r="AE29" i="35" s="1"/>
  <c r="R8" i="35"/>
  <c r="AE8" i="35" s="1"/>
  <c r="R12" i="35"/>
  <c r="AE12" i="35" s="1"/>
  <c r="R16" i="35"/>
  <c r="AE16" i="35" s="1"/>
  <c r="R20" i="35"/>
  <c r="AE20" i="35" s="1"/>
  <c r="R22" i="35"/>
  <c r="AE22" i="35" s="1"/>
  <c r="R24" i="35"/>
  <c r="AE24" i="35" s="1"/>
  <c r="R28" i="35"/>
  <c r="AE28" i="35" s="1"/>
  <c r="S21" i="34"/>
  <c r="AF21" i="34" s="1"/>
  <c r="S19" i="34"/>
  <c r="AF19" i="34" s="1"/>
  <c r="S17" i="34"/>
  <c r="AF17" i="34" s="1"/>
  <c r="S15" i="34"/>
  <c r="AF15" i="34" s="1"/>
  <c r="S13" i="34"/>
  <c r="AF13" i="34" s="1"/>
  <c r="S11" i="34"/>
  <c r="AF11" i="34" s="1"/>
  <c r="S9" i="34"/>
  <c r="AF9" i="34" s="1"/>
  <c r="S7" i="34"/>
  <c r="AF7" i="34" s="1"/>
  <c r="S6" i="34"/>
  <c r="AF6" i="34" s="1"/>
  <c r="S10" i="34"/>
  <c r="AF10" i="34" s="1"/>
  <c r="S14" i="34"/>
  <c r="AF14" i="34" s="1"/>
  <c r="S18" i="34"/>
  <c r="AF18" i="34" s="1"/>
  <c r="S23" i="34"/>
  <c r="AF23" i="34" s="1"/>
  <c r="S26" i="34"/>
  <c r="AF26" i="34" s="1"/>
  <c r="S22" i="34"/>
  <c r="AF22" i="34" s="1"/>
  <c r="S27" i="34"/>
  <c r="AF27" i="34" s="1"/>
  <c r="S8" i="34"/>
  <c r="AF8" i="34" s="1"/>
  <c r="S12" i="34"/>
  <c r="AF12" i="34" s="1"/>
  <c r="S16" i="34"/>
  <c r="AF16" i="34" s="1"/>
  <c r="S20" i="34"/>
  <c r="AF20" i="34" s="1"/>
  <c r="S24" i="34"/>
  <c r="AF24" i="34" s="1"/>
  <c r="S28" i="34"/>
  <c r="AF28" i="34" s="1"/>
  <c r="S25" i="34"/>
  <c r="AF25" i="34" s="1"/>
  <c r="S29" i="34"/>
  <c r="AF29" i="34" s="1"/>
  <c r="N28" i="34"/>
  <c r="AA28" i="34" s="1"/>
  <c r="N26" i="34"/>
  <c r="AA26" i="34" s="1"/>
  <c r="N24" i="34"/>
  <c r="AA24" i="34" s="1"/>
  <c r="N20" i="34"/>
  <c r="AA20" i="34" s="1"/>
  <c r="N18" i="34"/>
  <c r="AA18" i="34" s="1"/>
  <c r="N16" i="34"/>
  <c r="AA16" i="34" s="1"/>
  <c r="N14" i="34"/>
  <c r="AA14" i="34" s="1"/>
  <c r="N12" i="34"/>
  <c r="AA12" i="34" s="1"/>
  <c r="N10" i="34"/>
  <c r="AA10" i="34" s="1"/>
  <c r="N8" i="34"/>
  <c r="AA8" i="34" s="1"/>
  <c r="N22" i="34"/>
  <c r="AA22" i="34" s="1"/>
  <c r="N23" i="34"/>
  <c r="AA23" i="34" s="1"/>
  <c r="N9" i="34"/>
  <c r="AA9" i="34" s="1"/>
  <c r="N13" i="34"/>
  <c r="AA13" i="34" s="1"/>
  <c r="N17" i="34"/>
  <c r="AA17" i="34" s="1"/>
  <c r="N21" i="34"/>
  <c r="AA21" i="34" s="1"/>
  <c r="N25" i="34"/>
  <c r="AA25" i="34" s="1"/>
  <c r="N29" i="34"/>
  <c r="AA29" i="34" s="1"/>
  <c r="N6" i="34"/>
  <c r="AA6" i="34" s="1"/>
  <c r="N7" i="34"/>
  <c r="AA7" i="34" s="1"/>
  <c r="N11" i="34"/>
  <c r="AA11" i="34" s="1"/>
  <c r="N15" i="34"/>
  <c r="AA15" i="34" s="1"/>
  <c r="N19" i="34"/>
  <c r="AA19" i="34" s="1"/>
  <c r="N27" i="34"/>
  <c r="AA27" i="34" s="1"/>
  <c r="M7" i="34"/>
  <c r="Z7" i="34" s="1"/>
  <c r="M11" i="34"/>
  <c r="Z11" i="34" s="1"/>
  <c r="M15" i="34"/>
  <c r="Z15" i="34" s="1"/>
  <c r="M19" i="34"/>
  <c r="Z19" i="34" s="1"/>
  <c r="M26" i="34"/>
  <c r="Z26" i="34" s="1"/>
  <c r="M25" i="34"/>
  <c r="Z25" i="34" s="1"/>
  <c r="M27" i="34"/>
  <c r="Z27" i="34" s="1"/>
  <c r="M29" i="34"/>
  <c r="Z29" i="34" s="1"/>
  <c r="M6" i="34"/>
  <c r="Z6" i="34" s="1"/>
  <c r="M9" i="34"/>
  <c r="Z9" i="34" s="1"/>
  <c r="M13" i="34"/>
  <c r="Z13" i="34" s="1"/>
  <c r="M17" i="34"/>
  <c r="Z17" i="34" s="1"/>
  <c r="M21" i="34"/>
  <c r="Z21" i="34" s="1"/>
  <c r="M23" i="34"/>
  <c r="Z23" i="34" s="1"/>
  <c r="M8" i="34"/>
  <c r="Z8" i="34" s="1"/>
  <c r="M10" i="34"/>
  <c r="Z10" i="34" s="1"/>
  <c r="M12" i="34"/>
  <c r="Z12" i="34" s="1"/>
  <c r="M14" i="34"/>
  <c r="Z14" i="34" s="1"/>
  <c r="M16" i="34"/>
  <c r="Z16" i="34" s="1"/>
  <c r="M18" i="34"/>
  <c r="Z18" i="34" s="1"/>
  <c r="M20" i="34"/>
  <c r="Z20" i="34" s="1"/>
  <c r="M22" i="34"/>
  <c r="Z22" i="34" s="1"/>
  <c r="M24" i="34"/>
  <c r="Z24" i="34" s="1"/>
  <c r="M28" i="34"/>
  <c r="Z28" i="34" s="1"/>
  <c r="O21" i="34"/>
  <c r="AB21" i="34" s="1"/>
  <c r="O19" i="34"/>
  <c r="AB19" i="34" s="1"/>
  <c r="O17" i="34"/>
  <c r="AB17" i="34" s="1"/>
  <c r="O15" i="34"/>
  <c r="AB15" i="34" s="1"/>
  <c r="O13" i="34"/>
  <c r="AB13" i="34" s="1"/>
  <c r="O11" i="34"/>
  <c r="AB11" i="34" s="1"/>
  <c r="O9" i="34"/>
  <c r="AB9" i="34" s="1"/>
  <c r="O7" i="34"/>
  <c r="AB7" i="34" s="1"/>
  <c r="O6" i="34"/>
  <c r="AB6" i="34" s="1"/>
  <c r="O8" i="34"/>
  <c r="AB8" i="34" s="1"/>
  <c r="O10" i="34"/>
  <c r="AB10" i="34" s="1"/>
  <c r="O12" i="34"/>
  <c r="AB12" i="34" s="1"/>
  <c r="O14" i="34"/>
  <c r="AB14" i="34" s="1"/>
  <c r="O16" i="34"/>
  <c r="AB16" i="34" s="1"/>
  <c r="O18" i="34"/>
  <c r="AB18" i="34" s="1"/>
  <c r="O20" i="34"/>
  <c r="AB20" i="34" s="1"/>
  <c r="O22" i="34"/>
  <c r="AB22" i="34" s="1"/>
  <c r="O24" i="34"/>
  <c r="AB24" i="34" s="1"/>
  <c r="O28" i="34"/>
  <c r="AB28" i="34" s="1"/>
  <c r="O23" i="34"/>
  <c r="AB23" i="34" s="1"/>
  <c r="O26" i="34"/>
  <c r="AB26" i="34" s="1"/>
  <c r="O25" i="34"/>
  <c r="AB25" i="34" s="1"/>
  <c r="O27" i="34"/>
  <c r="AB27" i="34" s="1"/>
  <c r="O29" i="34"/>
  <c r="AB29" i="34" s="1"/>
  <c r="P28" i="34"/>
  <c r="AC28" i="34" s="1"/>
  <c r="P26" i="34"/>
  <c r="AC26" i="34" s="1"/>
  <c r="P24" i="34"/>
  <c r="AC24" i="34" s="1"/>
  <c r="P20" i="34"/>
  <c r="AC20" i="34" s="1"/>
  <c r="P18" i="34"/>
  <c r="AC18" i="34" s="1"/>
  <c r="P16" i="34"/>
  <c r="AC16" i="34" s="1"/>
  <c r="P14" i="34"/>
  <c r="AC14" i="34" s="1"/>
  <c r="P12" i="34"/>
  <c r="AC12" i="34" s="1"/>
  <c r="P10" i="34"/>
  <c r="AC10" i="34" s="1"/>
  <c r="P8" i="34"/>
  <c r="AC8" i="34" s="1"/>
  <c r="P6" i="34"/>
  <c r="AC6" i="34" s="1"/>
  <c r="P7" i="34"/>
  <c r="AC7" i="34" s="1"/>
  <c r="P11" i="34"/>
  <c r="AC11" i="34" s="1"/>
  <c r="P15" i="34"/>
  <c r="AC15" i="34" s="1"/>
  <c r="P19" i="34"/>
  <c r="AC19" i="34" s="1"/>
  <c r="P22" i="34"/>
  <c r="AC22" i="34" s="1"/>
  <c r="P27" i="34"/>
  <c r="AC27" i="34" s="1"/>
  <c r="P23" i="34"/>
  <c r="AC23" i="34" s="1"/>
  <c r="P9" i="34"/>
  <c r="AC9" i="34" s="1"/>
  <c r="P13" i="34"/>
  <c r="AC13" i="34" s="1"/>
  <c r="P17" i="34"/>
  <c r="AC17" i="34" s="1"/>
  <c r="P21" i="34"/>
  <c r="AC21" i="34" s="1"/>
  <c r="P25" i="34"/>
  <c r="AC25" i="34" s="1"/>
  <c r="P29" i="34"/>
  <c r="AC29" i="34" s="1"/>
  <c r="K21" i="34"/>
  <c r="X21" i="34" s="1"/>
  <c r="K19" i="34"/>
  <c r="X19" i="34" s="1"/>
  <c r="K17" i="34"/>
  <c r="X17" i="34" s="1"/>
  <c r="K15" i="34"/>
  <c r="X15" i="34" s="1"/>
  <c r="K13" i="34"/>
  <c r="X13" i="34" s="1"/>
  <c r="K11" i="34"/>
  <c r="X11" i="34" s="1"/>
  <c r="K9" i="34"/>
  <c r="X9" i="34" s="1"/>
  <c r="K7" i="34"/>
  <c r="X7" i="34" s="1"/>
  <c r="K6" i="34"/>
  <c r="X6" i="34" s="1"/>
  <c r="K23" i="34"/>
  <c r="X23" i="34" s="1"/>
  <c r="K8" i="34"/>
  <c r="X8" i="34" s="1"/>
  <c r="K10" i="34"/>
  <c r="X10" i="34" s="1"/>
  <c r="K12" i="34"/>
  <c r="X12" i="34" s="1"/>
  <c r="K14" i="34"/>
  <c r="X14" i="34" s="1"/>
  <c r="K16" i="34"/>
  <c r="X16" i="34" s="1"/>
  <c r="K18" i="34"/>
  <c r="X18" i="34" s="1"/>
  <c r="K20" i="34"/>
  <c r="X20" i="34" s="1"/>
  <c r="K22" i="34"/>
  <c r="X22" i="34" s="1"/>
  <c r="K24" i="34"/>
  <c r="X24" i="34" s="1"/>
  <c r="K28" i="34"/>
  <c r="X28" i="34" s="1"/>
  <c r="K26" i="34"/>
  <c r="X26" i="34" s="1"/>
  <c r="K25" i="34"/>
  <c r="X25" i="34" s="1"/>
  <c r="K27" i="34"/>
  <c r="X27" i="34" s="1"/>
  <c r="K29" i="34"/>
  <c r="X29" i="34" s="1"/>
  <c r="J28" i="34"/>
  <c r="W28" i="34" s="1"/>
  <c r="J26" i="34"/>
  <c r="W26" i="34" s="1"/>
  <c r="J24" i="34"/>
  <c r="W24" i="34" s="1"/>
  <c r="J22" i="34"/>
  <c r="W22" i="34" s="1"/>
  <c r="J20" i="34"/>
  <c r="W20" i="34" s="1"/>
  <c r="J18" i="34"/>
  <c r="W18" i="34" s="1"/>
  <c r="J16" i="34"/>
  <c r="W16" i="34" s="1"/>
  <c r="J14" i="34"/>
  <c r="W14" i="34" s="1"/>
  <c r="J12" i="34"/>
  <c r="W12" i="34" s="1"/>
  <c r="J10" i="34"/>
  <c r="W10" i="34" s="1"/>
  <c r="J8" i="34"/>
  <c r="W8" i="34" s="1"/>
  <c r="J23" i="34"/>
  <c r="W23" i="34" s="1"/>
  <c r="J6" i="34"/>
  <c r="W6" i="34" s="1"/>
  <c r="J9" i="34"/>
  <c r="W9" i="34" s="1"/>
  <c r="J13" i="34"/>
  <c r="W13" i="34" s="1"/>
  <c r="J17" i="34"/>
  <c r="W17" i="34" s="1"/>
  <c r="J21" i="34"/>
  <c r="W21" i="34" s="1"/>
  <c r="J25" i="34"/>
  <c r="W25" i="34" s="1"/>
  <c r="J29" i="34"/>
  <c r="W29" i="34" s="1"/>
  <c r="J7" i="34"/>
  <c r="W7" i="34" s="1"/>
  <c r="J11" i="34"/>
  <c r="W11" i="34" s="1"/>
  <c r="J15" i="34"/>
  <c r="W15" i="34" s="1"/>
  <c r="J19" i="34"/>
  <c r="W19" i="34" s="1"/>
  <c r="J27" i="34"/>
  <c r="W27" i="34" s="1"/>
  <c r="L28" i="34"/>
  <c r="Y28" i="34" s="1"/>
  <c r="L26" i="34"/>
  <c r="Y26" i="34" s="1"/>
  <c r="L24" i="34"/>
  <c r="Y24" i="34" s="1"/>
  <c r="L20" i="34"/>
  <c r="Y20" i="34" s="1"/>
  <c r="L18" i="34"/>
  <c r="Y18" i="34" s="1"/>
  <c r="L16" i="34"/>
  <c r="Y16" i="34" s="1"/>
  <c r="L14" i="34"/>
  <c r="Y14" i="34" s="1"/>
  <c r="L12" i="34"/>
  <c r="Y12" i="34" s="1"/>
  <c r="L10" i="34"/>
  <c r="Y10" i="34" s="1"/>
  <c r="L8" i="34"/>
  <c r="Y8" i="34" s="1"/>
  <c r="L7" i="34"/>
  <c r="Y7" i="34" s="1"/>
  <c r="L11" i="34"/>
  <c r="Y11" i="34" s="1"/>
  <c r="L15" i="34"/>
  <c r="Y15" i="34" s="1"/>
  <c r="L19" i="34"/>
  <c r="Y19" i="34" s="1"/>
  <c r="L27" i="34"/>
  <c r="Y27" i="34" s="1"/>
  <c r="L6" i="34"/>
  <c r="Y6" i="34" s="1"/>
  <c r="L23" i="34"/>
  <c r="Y23" i="34" s="1"/>
  <c r="L9" i="34"/>
  <c r="Y9" i="34" s="1"/>
  <c r="L13" i="34"/>
  <c r="Y13" i="34" s="1"/>
  <c r="L17" i="34"/>
  <c r="Y17" i="34" s="1"/>
  <c r="L21" i="34"/>
  <c r="Y21" i="34" s="1"/>
  <c r="L22" i="34"/>
  <c r="Y22" i="34" s="1"/>
  <c r="L25" i="34"/>
  <c r="Y25" i="34" s="1"/>
  <c r="L29" i="34"/>
  <c r="Y29" i="34" s="1"/>
  <c r="R28" i="34"/>
  <c r="AE28" i="34" s="1"/>
  <c r="R26" i="34"/>
  <c r="AE26" i="34" s="1"/>
  <c r="R24" i="34"/>
  <c r="AE24" i="34" s="1"/>
  <c r="R22" i="34"/>
  <c r="AE22" i="34" s="1"/>
  <c r="R20" i="34"/>
  <c r="AE20" i="34" s="1"/>
  <c r="R18" i="34"/>
  <c r="AE18" i="34" s="1"/>
  <c r="R16" i="34"/>
  <c r="AE16" i="34" s="1"/>
  <c r="R14" i="34"/>
  <c r="AE14" i="34" s="1"/>
  <c r="R12" i="34"/>
  <c r="AE12" i="34" s="1"/>
  <c r="R10" i="34"/>
  <c r="AE10" i="34" s="1"/>
  <c r="R8" i="34"/>
  <c r="AE8" i="34" s="1"/>
  <c r="R23" i="34"/>
  <c r="AE23" i="34" s="1"/>
  <c r="R6" i="34"/>
  <c r="AE6" i="34" s="1"/>
  <c r="R9" i="34"/>
  <c r="AE9" i="34" s="1"/>
  <c r="R13" i="34"/>
  <c r="AE13" i="34" s="1"/>
  <c r="R17" i="34"/>
  <c r="AE17" i="34" s="1"/>
  <c r="R21" i="34"/>
  <c r="AE21" i="34" s="1"/>
  <c r="R25" i="34"/>
  <c r="AE25" i="34" s="1"/>
  <c r="R29" i="34"/>
  <c r="AE29" i="34" s="1"/>
  <c r="R7" i="34"/>
  <c r="AE7" i="34" s="1"/>
  <c r="R11" i="34"/>
  <c r="AE11" i="34" s="1"/>
  <c r="R15" i="34"/>
  <c r="AE15" i="34" s="1"/>
  <c r="R19" i="34"/>
  <c r="AE19" i="34" s="1"/>
  <c r="R27" i="34"/>
  <c r="AE27" i="34" s="1"/>
  <c r="R28" i="33"/>
  <c r="AE28" i="33" s="1"/>
  <c r="R26" i="33"/>
  <c r="AE26" i="33" s="1"/>
  <c r="R24" i="33"/>
  <c r="AE24" i="33" s="1"/>
  <c r="R20" i="33"/>
  <c r="AE20" i="33" s="1"/>
  <c r="R18" i="33"/>
  <c r="AE18" i="33" s="1"/>
  <c r="R16" i="33"/>
  <c r="AE16" i="33" s="1"/>
  <c r="R14" i="33"/>
  <c r="AE14" i="33" s="1"/>
  <c r="R12" i="33"/>
  <c r="AE12" i="33" s="1"/>
  <c r="R10" i="33"/>
  <c r="AE10" i="33" s="1"/>
  <c r="R8" i="33"/>
  <c r="AE8" i="33" s="1"/>
  <c r="R6" i="33"/>
  <c r="AE6" i="33" s="1"/>
  <c r="R7" i="33"/>
  <c r="AE7" i="33" s="1"/>
  <c r="R11" i="33"/>
  <c r="AE11" i="33" s="1"/>
  <c r="R15" i="33"/>
  <c r="AE15" i="33" s="1"/>
  <c r="R19" i="33"/>
  <c r="AE19" i="33" s="1"/>
  <c r="R22" i="33"/>
  <c r="AE22" i="33" s="1"/>
  <c r="R23" i="33"/>
  <c r="AE23" i="33" s="1"/>
  <c r="R27" i="33"/>
  <c r="AE27" i="33" s="1"/>
  <c r="R9" i="33"/>
  <c r="AE9" i="33" s="1"/>
  <c r="R13" i="33"/>
  <c r="AE13" i="33" s="1"/>
  <c r="R17" i="33"/>
  <c r="AE17" i="33" s="1"/>
  <c r="R21" i="33"/>
  <c r="AE21" i="33" s="1"/>
  <c r="R25" i="33"/>
  <c r="AE25" i="33" s="1"/>
  <c r="R29" i="33"/>
  <c r="AE29" i="33" s="1"/>
  <c r="R28" i="32"/>
  <c r="AE28" i="32" s="1"/>
  <c r="R26" i="32"/>
  <c r="AE26" i="32" s="1"/>
  <c r="R24" i="32"/>
  <c r="AE24" i="32" s="1"/>
  <c r="R22" i="32"/>
  <c r="AE22" i="32" s="1"/>
  <c r="R20" i="32"/>
  <c r="AE20" i="32" s="1"/>
  <c r="R7" i="32"/>
  <c r="AE7" i="32" s="1"/>
  <c r="R10" i="32"/>
  <c r="AE10" i="32" s="1"/>
  <c r="R14" i="32"/>
  <c r="AE14" i="32" s="1"/>
  <c r="R18" i="32"/>
  <c r="AE18" i="32" s="1"/>
  <c r="R8" i="32"/>
  <c r="AE8" i="32" s="1"/>
  <c r="R21" i="32"/>
  <c r="AE21" i="32" s="1"/>
  <c r="R27" i="32"/>
  <c r="AE27" i="32" s="1"/>
  <c r="R6" i="32"/>
  <c r="AE6" i="32" s="1"/>
  <c r="R12" i="32"/>
  <c r="AE12" i="32" s="1"/>
  <c r="R16" i="32"/>
  <c r="AE16" i="32" s="1"/>
  <c r="R9" i="32"/>
  <c r="AE9" i="32" s="1"/>
  <c r="R11" i="32"/>
  <c r="AE11" i="32" s="1"/>
  <c r="R13" i="32"/>
  <c r="AE13" i="32" s="1"/>
  <c r="R15" i="32"/>
  <c r="AE15" i="32" s="1"/>
  <c r="R17" i="32"/>
  <c r="AE17" i="32" s="1"/>
  <c r="R19" i="32"/>
  <c r="AE19" i="32" s="1"/>
  <c r="R23" i="32"/>
  <c r="AE23" i="32" s="1"/>
  <c r="R25" i="32"/>
  <c r="AE25" i="32" s="1"/>
  <c r="R29" i="32"/>
  <c r="AE29" i="32" s="1"/>
  <c r="O7" i="32"/>
  <c r="AB7" i="32" s="1"/>
  <c r="O6" i="32"/>
  <c r="AB6" i="32" s="1"/>
  <c r="O8" i="32"/>
  <c r="AB8" i="32" s="1"/>
  <c r="O10" i="32"/>
  <c r="AB10" i="32" s="1"/>
  <c r="O12" i="32"/>
  <c r="AB12" i="32" s="1"/>
  <c r="O14" i="32"/>
  <c r="AB14" i="32" s="1"/>
  <c r="O16" i="32"/>
  <c r="AB16" i="32" s="1"/>
  <c r="O18" i="32"/>
  <c r="AB18" i="32" s="1"/>
  <c r="O20" i="32"/>
  <c r="AB20" i="32" s="1"/>
  <c r="O24" i="32"/>
  <c r="AB24" i="32" s="1"/>
  <c r="O9" i="32"/>
  <c r="AB9" i="32" s="1"/>
  <c r="O11" i="32"/>
  <c r="AB11" i="32" s="1"/>
  <c r="O13" i="32"/>
  <c r="AB13" i="32" s="1"/>
  <c r="O15" i="32"/>
  <c r="AB15" i="32" s="1"/>
  <c r="O17" i="32"/>
  <c r="AB17" i="32" s="1"/>
  <c r="O25" i="32"/>
  <c r="AB25" i="32" s="1"/>
  <c r="O29" i="32"/>
  <c r="AB29" i="32" s="1"/>
  <c r="O26" i="32"/>
  <c r="AB26" i="32" s="1"/>
  <c r="O28" i="32"/>
  <c r="AB28" i="32" s="1"/>
  <c r="O22" i="32"/>
  <c r="AB22" i="32" s="1"/>
  <c r="O19" i="32"/>
  <c r="AB19" i="32" s="1"/>
  <c r="O21" i="32"/>
  <c r="AB21" i="32" s="1"/>
  <c r="O23" i="32"/>
  <c r="AB23" i="32" s="1"/>
  <c r="O27" i="32"/>
  <c r="AB27" i="32" s="1"/>
  <c r="L28" i="32"/>
  <c r="Y28" i="32" s="1"/>
  <c r="L26" i="32"/>
  <c r="Y26" i="32" s="1"/>
  <c r="L24" i="32"/>
  <c r="Y24" i="32" s="1"/>
  <c r="L22" i="32"/>
  <c r="Y22" i="32" s="1"/>
  <c r="L20" i="32"/>
  <c r="Y20" i="32" s="1"/>
  <c r="L7" i="32"/>
  <c r="Y7" i="32" s="1"/>
  <c r="L6" i="32"/>
  <c r="Y6" i="32" s="1"/>
  <c r="L9" i="32"/>
  <c r="Y9" i="32" s="1"/>
  <c r="L11" i="32"/>
  <c r="Y11" i="32" s="1"/>
  <c r="L13" i="32"/>
  <c r="Y13" i="32" s="1"/>
  <c r="L15" i="32"/>
  <c r="Y15" i="32" s="1"/>
  <c r="L17" i="32"/>
  <c r="Y17" i="32" s="1"/>
  <c r="L19" i="32"/>
  <c r="Y19" i="32" s="1"/>
  <c r="L23" i="32"/>
  <c r="Y23" i="32" s="1"/>
  <c r="L18" i="32"/>
  <c r="Y18" i="32" s="1"/>
  <c r="L8" i="32"/>
  <c r="Y8" i="32" s="1"/>
  <c r="L21" i="32"/>
  <c r="Y21" i="32" s="1"/>
  <c r="L10" i="32"/>
  <c r="Y10" i="32" s="1"/>
  <c r="L12" i="32"/>
  <c r="Y12" i="32" s="1"/>
  <c r="L14" i="32"/>
  <c r="Y14" i="32" s="1"/>
  <c r="L16" i="32"/>
  <c r="Y16" i="32" s="1"/>
  <c r="L25" i="32"/>
  <c r="Y25" i="32" s="1"/>
  <c r="L27" i="32"/>
  <c r="Y27" i="32" s="1"/>
  <c r="L29" i="32"/>
  <c r="Y29" i="32" s="1"/>
  <c r="S6" i="32"/>
  <c r="AF6" i="32" s="1"/>
  <c r="S7" i="32"/>
  <c r="AF7" i="32" s="1"/>
  <c r="S22" i="32"/>
  <c r="AF22" i="32" s="1"/>
  <c r="S8" i="32"/>
  <c r="AF8" i="32" s="1"/>
  <c r="S11" i="32"/>
  <c r="AF11" i="32" s="1"/>
  <c r="S15" i="32"/>
  <c r="AF15" i="32" s="1"/>
  <c r="S19" i="32"/>
  <c r="AF19" i="32" s="1"/>
  <c r="S23" i="32"/>
  <c r="AF23" i="32" s="1"/>
  <c r="S10" i="32"/>
  <c r="AF10" i="32" s="1"/>
  <c r="S12" i="32"/>
  <c r="AF12" i="32" s="1"/>
  <c r="S14" i="32"/>
  <c r="AF14" i="32" s="1"/>
  <c r="S16" i="32"/>
  <c r="AF16" i="32" s="1"/>
  <c r="S18" i="32"/>
  <c r="AF18" i="32" s="1"/>
  <c r="S26" i="32"/>
  <c r="AF26" i="32" s="1"/>
  <c r="S25" i="32"/>
  <c r="AF25" i="32" s="1"/>
  <c r="S29" i="32"/>
  <c r="AF29" i="32" s="1"/>
  <c r="S20" i="32"/>
  <c r="AF20" i="32" s="1"/>
  <c r="S24" i="32"/>
  <c r="AF24" i="32" s="1"/>
  <c r="S9" i="32"/>
  <c r="AF9" i="32" s="1"/>
  <c r="S13" i="32"/>
  <c r="AF13" i="32" s="1"/>
  <c r="S17" i="32"/>
  <c r="AF17" i="32" s="1"/>
  <c r="S21" i="32"/>
  <c r="AF21" i="32" s="1"/>
  <c r="S28" i="32"/>
  <c r="AF28" i="32" s="1"/>
  <c r="S27" i="32"/>
  <c r="AF27" i="32" s="1"/>
  <c r="Q22" i="32"/>
  <c r="AD22" i="32" s="1"/>
  <c r="Q19" i="32"/>
  <c r="AD19" i="32" s="1"/>
  <c r="Q21" i="32"/>
  <c r="AD21" i="32" s="1"/>
  <c r="Q23" i="32"/>
  <c r="AD23" i="32" s="1"/>
  <c r="Q27" i="32"/>
  <c r="AD27" i="32" s="1"/>
  <c r="Q7" i="32"/>
  <c r="AD7" i="32" s="1"/>
  <c r="Q6" i="32"/>
  <c r="AD6" i="32" s="1"/>
  <c r="Q8" i="32"/>
  <c r="AD8" i="32" s="1"/>
  <c r="Q10" i="32"/>
  <c r="AD10" i="32" s="1"/>
  <c r="Q12" i="32"/>
  <c r="AD12" i="32" s="1"/>
  <c r="Q14" i="32"/>
  <c r="AD14" i="32" s="1"/>
  <c r="Q16" i="32"/>
  <c r="AD16" i="32" s="1"/>
  <c r="Q18" i="32"/>
  <c r="AD18" i="32" s="1"/>
  <c r="Q20" i="32"/>
  <c r="AD20" i="32" s="1"/>
  <c r="Q24" i="32"/>
  <c r="AD24" i="32" s="1"/>
  <c r="Q9" i="32"/>
  <c r="AD9" i="32" s="1"/>
  <c r="Q11" i="32"/>
  <c r="AD11" i="32" s="1"/>
  <c r="Q13" i="32"/>
  <c r="AD13" i="32" s="1"/>
  <c r="Q15" i="32"/>
  <c r="AD15" i="32" s="1"/>
  <c r="Q17" i="32"/>
  <c r="AD17" i="32" s="1"/>
  <c r="Q25" i="32"/>
  <c r="AD25" i="32" s="1"/>
  <c r="Q29" i="32"/>
  <c r="AD29" i="32" s="1"/>
  <c r="Q26" i="32"/>
  <c r="AD26" i="32" s="1"/>
  <c r="Q28" i="32"/>
  <c r="AD28" i="32" s="1"/>
  <c r="N28" i="32"/>
  <c r="AA28" i="32" s="1"/>
  <c r="N26" i="32"/>
  <c r="AA26" i="32" s="1"/>
  <c r="N24" i="32"/>
  <c r="AA24" i="32" s="1"/>
  <c r="N22" i="32"/>
  <c r="AA22" i="32" s="1"/>
  <c r="N20" i="32"/>
  <c r="AA20" i="32" s="1"/>
  <c r="N7" i="32"/>
  <c r="AA7" i="32" s="1"/>
  <c r="N21" i="32"/>
  <c r="AA21" i="32" s="1"/>
  <c r="N10" i="32"/>
  <c r="AA10" i="32" s="1"/>
  <c r="N12" i="32"/>
  <c r="AA12" i="32" s="1"/>
  <c r="N14" i="32"/>
  <c r="AA14" i="32" s="1"/>
  <c r="N16" i="32"/>
  <c r="AA16" i="32" s="1"/>
  <c r="N25" i="32"/>
  <c r="AA25" i="32" s="1"/>
  <c r="N27" i="32"/>
  <c r="AA27" i="32" s="1"/>
  <c r="N29" i="32"/>
  <c r="AA29" i="32" s="1"/>
  <c r="N8" i="32"/>
  <c r="AA8" i="32" s="1"/>
  <c r="N6" i="32"/>
  <c r="AA6" i="32" s="1"/>
  <c r="N9" i="32"/>
  <c r="AA9" i="32" s="1"/>
  <c r="N11" i="32"/>
  <c r="AA11" i="32" s="1"/>
  <c r="N13" i="32"/>
  <c r="AA13" i="32" s="1"/>
  <c r="N15" i="32"/>
  <c r="AA15" i="32" s="1"/>
  <c r="N17" i="32"/>
  <c r="AA17" i="32" s="1"/>
  <c r="N19" i="32"/>
  <c r="AA19" i="32" s="1"/>
  <c r="N23" i="32"/>
  <c r="AA23" i="32" s="1"/>
  <c r="N18" i="32"/>
  <c r="AA18" i="32" s="1"/>
  <c r="J28" i="32"/>
  <c r="W28" i="32" s="1"/>
  <c r="J26" i="32"/>
  <c r="W26" i="32" s="1"/>
  <c r="J24" i="32"/>
  <c r="W24" i="32" s="1"/>
  <c r="J22" i="32"/>
  <c r="W22" i="32" s="1"/>
  <c r="J20" i="32"/>
  <c r="W20" i="32" s="1"/>
  <c r="J18" i="32"/>
  <c r="W18" i="32" s="1"/>
  <c r="J7" i="32"/>
  <c r="W7" i="32" s="1"/>
  <c r="J8" i="32"/>
  <c r="W8" i="32" s="1"/>
  <c r="J21" i="32"/>
  <c r="W21" i="32" s="1"/>
  <c r="J10" i="32"/>
  <c r="W10" i="32" s="1"/>
  <c r="J12" i="32"/>
  <c r="W12" i="32" s="1"/>
  <c r="J14" i="32"/>
  <c r="W14" i="32" s="1"/>
  <c r="J16" i="32"/>
  <c r="W16" i="32" s="1"/>
  <c r="J25" i="32"/>
  <c r="W25" i="32" s="1"/>
  <c r="J27" i="32"/>
  <c r="W27" i="32" s="1"/>
  <c r="J29" i="32"/>
  <c r="W29" i="32" s="1"/>
  <c r="J6" i="32"/>
  <c r="W6" i="32" s="1"/>
  <c r="J9" i="32"/>
  <c r="W9" i="32" s="1"/>
  <c r="J11" i="32"/>
  <c r="W11" i="32" s="1"/>
  <c r="J13" i="32"/>
  <c r="W13" i="32" s="1"/>
  <c r="J15" i="32"/>
  <c r="W15" i="32" s="1"/>
  <c r="J17" i="32"/>
  <c r="W17" i="32" s="1"/>
  <c r="J19" i="32"/>
  <c r="W19" i="32" s="1"/>
  <c r="J23" i="32"/>
  <c r="W23" i="32" s="1"/>
  <c r="P28" i="32"/>
  <c r="AC28" i="32" s="1"/>
  <c r="P26" i="32"/>
  <c r="AC26" i="32" s="1"/>
  <c r="P24" i="32"/>
  <c r="AC24" i="32" s="1"/>
  <c r="P22" i="32"/>
  <c r="AC22" i="32" s="1"/>
  <c r="P20" i="32"/>
  <c r="AC20" i="32" s="1"/>
  <c r="P7" i="32"/>
  <c r="AC7" i="32" s="1"/>
  <c r="P6" i="32"/>
  <c r="AC6" i="32" s="1"/>
  <c r="P9" i="32"/>
  <c r="AC9" i="32" s="1"/>
  <c r="P11" i="32"/>
  <c r="AC11" i="32" s="1"/>
  <c r="P13" i="32"/>
  <c r="AC13" i="32" s="1"/>
  <c r="P15" i="32"/>
  <c r="AC15" i="32" s="1"/>
  <c r="P17" i="32"/>
  <c r="AC17" i="32" s="1"/>
  <c r="P19" i="32"/>
  <c r="AC19" i="32" s="1"/>
  <c r="P23" i="32"/>
  <c r="AC23" i="32" s="1"/>
  <c r="P18" i="32"/>
  <c r="AC18" i="32" s="1"/>
  <c r="P8" i="32"/>
  <c r="AC8" i="32" s="1"/>
  <c r="P21" i="32"/>
  <c r="AC21" i="32" s="1"/>
  <c r="P10" i="32"/>
  <c r="AC10" i="32" s="1"/>
  <c r="P12" i="32"/>
  <c r="AC12" i="32" s="1"/>
  <c r="P14" i="32"/>
  <c r="AC14" i="32" s="1"/>
  <c r="P16" i="32"/>
  <c r="AC16" i="32" s="1"/>
  <c r="P25" i="32"/>
  <c r="AC25" i="32" s="1"/>
  <c r="P27" i="32"/>
  <c r="AC27" i="32" s="1"/>
  <c r="P29" i="32"/>
  <c r="AC29" i="32" s="1"/>
  <c r="K7" i="32"/>
  <c r="X7" i="32" s="1"/>
  <c r="K6" i="32"/>
  <c r="X6" i="32" s="1"/>
  <c r="K10" i="32"/>
  <c r="X10" i="32" s="1"/>
  <c r="K12" i="32"/>
  <c r="X12" i="32" s="1"/>
  <c r="K14" i="32"/>
  <c r="X14" i="32" s="1"/>
  <c r="K16" i="32"/>
  <c r="X16" i="32" s="1"/>
  <c r="K18" i="32"/>
  <c r="X18" i="32" s="1"/>
  <c r="K20" i="32"/>
  <c r="X20" i="32" s="1"/>
  <c r="K24" i="32"/>
  <c r="X24" i="32" s="1"/>
  <c r="K9" i="32"/>
  <c r="X9" i="32" s="1"/>
  <c r="K11" i="32"/>
  <c r="X11" i="32" s="1"/>
  <c r="K13" i="32"/>
  <c r="X13" i="32" s="1"/>
  <c r="K15" i="32"/>
  <c r="X15" i="32" s="1"/>
  <c r="K17" i="32"/>
  <c r="X17" i="32" s="1"/>
  <c r="K25" i="32"/>
  <c r="X25" i="32" s="1"/>
  <c r="K29" i="32"/>
  <c r="X29" i="32" s="1"/>
  <c r="K26" i="32"/>
  <c r="X26" i="32" s="1"/>
  <c r="K28" i="32"/>
  <c r="X28" i="32" s="1"/>
  <c r="K8" i="32"/>
  <c r="X8" i="32" s="1"/>
  <c r="K22" i="32"/>
  <c r="X22" i="32" s="1"/>
  <c r="K19" i="32"/>
  <c r="X19" i="32" s="1"/>
  <c r="K21" i="32"/>
  <c r="X21" i="32" s="1"/>
  <c r="K23" i="32"/>
  <c r="X23" i="32" s="1"/>
  <c r="K27" i="32"/>
  <c r="X27" i="32" s="1"/>
  <c r="S7" i="21"/>
  <c r="AF7" i="21" s="1"/>
  <c r="S11" i="21"/>
  <c r="AF11" i="21" s="1"/>
  <c r="S15" i="21"/>
  <c r="AF15" i="21" s="1"/>
  <c r="S19" i="21"/>
  <c r="AF19" i="21" s="1"/>
  <c r="S6" i="21"/>
  <c r="AF6" i="21" s="1"/>
  <c r="S8" i="21"/>
  <c r="AF8" i="21" s="1"/>
  <c r="S10" i="21"/>
  <c r="AF10" i="21" s="1"/>
  <c r="S12" i="21"/>
  <c r="AF12" i="21" s="1"/>
  <c r="S14" i="21"/>
  <c r="AF14" i="21" s="1"/>
  <c r="S16" i="21"/>
  <c r="AF16" i="21" s="1"/>
  <c r="S20" i="21"/>
  <c r="AF20" i="21" s="1"/>
  <c r="S22" i="21"/>
  <c r="AF22" i="21" s="1"/>
  <c r="S25" i="21"/>
  <c r="AF25" i="21" s="1"/>
  <c r="S29" i="21"/>
  <c r="AF29" i="21" s="1"/>
  <c r="S24" i="21"/>
  <c r="AF24" i="21" s="1"/>
  <c r="S26" i="21"/>
  <c r="AF26" i="21" s="1"/>
  <c r="S9" i="21"/>
  <c r="AF9" i="21" s="1"/>
  <c r="S13" i="21"/>
  <c r="AF13" i="21" s="1"/>
  <c r="S17" i="21"/>
  <c r="AF17" i="21" s="1"/>
  <c r="S21" i="21"/>
  <c r="AF21" i="21" s="1"/>
  <c r="S18" i="21"/>
  <c r="AF18" i="21" s="1"/>
  <c r="S28" i="21"/>
  <c r="AF28" i="21" s="1"/>
  <c r="S23" i="21"/>
  <c r="AF23" i="21" s="1"/>
  <c r="S27" i="21"/>
  <c r="AF27" i="21" s="1"/>
  <c r="N28" i="21"/>
  <c r="AA28" i="21" s="1"/>
  <c r="N21" i="21"/>
  <c r="AA21" i="21" s="1"/>
  <c r="N19" i="21"/>
  <c r="AA19" i="21" s="1"/>
  <c r="N17" i="21"/>
  <c r="AA17" i="21" s="1"/>
  <c r="N6" i="21"/>
  <c r="AA6" i="21" s="1"/>
  <c r="N8" i="21"/>
  <c r="AA8" i="21" s="1"/>
  <c r="N10" i="21"/>
  <c r="AA10" i="21" s="1"/>
  <c r="N29" i="21"/>
  <c r="AA29" i="21" s="1"/>
  <c r="N7" i="21"/>
  <c r="AA7" i="21" s="1"/>
  <c r="N9" i="21"/>
  <c r="AA9" i="21" s="1"/>
  <c r="N11" i="21"/>
  <c r="AA11" i="21" s="1"/>
  <c r="N13" i="21"/>
  <c r="AA13" i="21" s="1"/>
  <c r="N15" i="21"/>
  <c r="AA15" i="21" s="1"/>
  <c r="N22" i="21"/>
  <c r="AA22" i="21" s="1"/>
  <c r="N12" i="21"/>
  <c r="AA12" i="21" s="1"/>
  <c r="N14" i="21"/>
  <c r="AA14" i="21" s="1"/>
  <c r="N16" i="21"/>
  <c r="AA16" i="21" s="1"/>
  <c r="N18" i="21"/>
  <c r="AA18" i="21" s="1"/>
  <c r="N20" i="21"/>
  <c r="AA20" i="21" s="1"/>
  <c r="N23" i="21"/>
  <c r="AA23" i="21" s="1"/>
  <c r="N25" i="21"/>
  <c r="AA25" i="21" s="1"/>
  <c r="N27" i="21"/>
  <c r="AA27" i="21" s="1"/>
  <c r="N24" i="21"/>
  <c r="AA24" i="21" s="1"/>
  <c r="N26" i="21"/>
  <c r="AA26" i="21" s="1"/>
  <c r="M18" i="21"/>
  <c r="Z18" i="21" s="1"/>
  <c r="M13" i="21"/>
  <c r="Z13" i="21" s="1"/>
  <c r="M15" i="21"/>
  <c r="Z15" i="21" s="1"/>
  <c r="M17" i="21"/>
  <c r="Z17" i="21" s="1"/>
  <c r="M19" i="21"/>
  <c r="Z19" i="21" s="1"/>
  <c r="M21" i="21"/>
  <c r="Z21" i="21" s="1"/>
  <c r="M23" i="21"/>
  <c r="Z23" i="21" s="1"/>
  <c r="M25" i="21"/>
  <c r="Z25" i="21" s="1"/>
  <c r="M27" i="21"/>
  <c r="Z27" i="21" s="1"/>
  <c r="M29" i="21"/>
  <c r="Z29" i="21" s="1"/>
  <c r="M6" i="21"/>
  <c r="Z6" i="21" s="1"/>
  <c r="M8" i="21"/>
  <c r="Z8" i="21" s="1"/>
  <c r="M10" i="21"/>
  <c r="Z10" i="21" s="1"/>
  <c r="M12" i="21"/>
  <c r="Z12" i="21" s="1"/>
  <c r="M14" i="21"/>
  <c r="Z14" i="21" s="1"/>
  <c r="M16" i="21"/>
  <c r="Z16" i="21" s="1"/>
  <c r="M20" i="21"/>
  <c r="Z20" i="21" s="1"/>
  <c r="M22" i="21"/>
  <c r="Z22" i="21" s="1"/>
  <c r="M7" i="21"/>
  <c r="Z7" i="21" s="1"/>
  <c r="M9" i="21"/>
  <c r="Z9" i="21" s="1"/>
  <c r="M11" i="21"/>
  <c r="Z11" i="21" s="1"/>
  <c r="M24" i="21"/>
  <c r="Z24" i="21" s="1"/>
  <c r="M26" i="21"/>
  <c r="Z26" i="21" s="1"/>
  <c r="M28" i="21"/>
  <c r="Z28" i="21" s="1"/>
  <c r="O6" i="21"/>
  <c r="AB6" i="21" s="1"/>
  <c r="O8" i="21"/>
  <c r="AB8" i="21" s="1"/>
  <c r="O10" i="21"/>
  <c r="AB10" i="21" s="1"/>
  <c r="O12" i="21"/>
  <c r="AB12" i="21" s="1"/>
  <c r="O14" i="21"/>
  <c r="AB14" i="21" s="1"/>
  <c r="O16" i="21"/>
  <c r="AB16" i="21" s="1"/>
  <c r="O20" i="21"/>
  <c r="AB20" i="21" s="1"/>
  <c r="O22" i="21"/>
  <c r="AB22" i="21" s="1"/>
  <c r="O7" i="21"/>
  <c r="AB7" i="21" s="1"/>
  <c r="O9" i="21"/>
  <c r="AB9" i="21" s="1"/>
  <c r="O11" i="21"/>
  <c r="AB11" i="21" s="1"/>
  <c r="O24" i="21"/>
  <c r="AB24" i="21" s="1"/>
  <c r="O26" i="21"/>
  <c r="AB26" i="21" s="1"/>
  <c r="O28" i="21"/>
  <c r="AB28" i="21" s="1"/>
  <c r="O18" i="21"/>
  <c r="AB18" i="21" s="1"/>
  <c r="O13" i="21"/>
  <c r="AB13" i="21" s="1"/>
  <c r="O15" i="21"/>
  <c r="AB15" i="21" s="1"/>
  <c r="O17" i="21"/>
  <c r="AB17" i="21" s="1"/>
  <c r="O19" i="21"/>
  <c r="AB19" i="21" s="1"/>
  <c r="O21" i="21"/>
  <c r="AB21" i="21" s="1"/>
  <c r="O23" i="21"/>
  <c r="AB23" i="21" s="1"/>
  <c r="O25" i="21"/>
  <c r="AB25" i="21" s="1"/>
  <c r="O27" i="21"/>
  <c r="AB27" i="21" s="1"/>
  <c r="O29" i="21"/>
  <c r="AB29" i="21" s="1"/>
  <c r="P28" i="21"/>
  <c r="AC28" i="21" s="1"/>
  <c r="P21" i="21"/>
  <c r="AC21" i="21" s="1"/>
  <c r="P19" i="21"/>
  <c r="AC19" i="21" s="1"/>
  <c r="P17" i="21"/>
  <c r="AC17" i="21" s="1"/>
  <c r="P7" i="21"/>
  <c r="AC7" i="21" s="1"/>
  <c r="P9" i="21"/>
  <c r="AC9" i="21" s="1"/>
  <c r="P11" i="21"/>
  <c r="AC11" i="21" s="1"/>
  <c r="P13" i="21"/>
  <c r="AC13" i="21" s="1"/>
  <c r="P15" i="21"/>
  <c r="AC15" i="21" s="1"/>
  <c r="P22" i="21"/>
  <c r="AC22" i="21" s="1"/>
  <c r="P12" i="21"/>
  <c r="AC12" i="21" s="1"/>
  <c r="P14" i="21"/>
  <c r="AC14" i="21" s="1"/>
  <c r="P16" i="21"/>
  <c r="AC16" i="21" s="1"/>
  <c r="P18" i="21"/>
  <c r="AC18" i="21" s="1"/>
  <c r="P20" i="21"/>
  <c r="AC20" i="21" s="1"/>
  <c r="P23" i="21"/>
  <c r="AC23" i="21" s="1"/>
  <c r="P25" i="21"/>
  <c r="AC25" i="21" s="1"/>
  <c r="P27" i="21"/>
  <c r="AC27" i="21" s="1"/>
  <c r="P24" i="21"/>
  <c r="AC24" i="21" s="1"/>
  <c r="P26" i="21"/>
  <c r="AC26" i="21" s="1"/>
  <c r="P6" i="21"/>
  <c r="AC6" i="21" s="1"/>
  <c r="P8" i="21"/>
  <c r="AC8" i="21" s="1"/>
  <c r="P10" i="21"/>
  <c r="AC10" i="21" s="1"/>
  <c r="P29" i="21"/>
  <c r="AC29" i="21" s="1"/>
  <c r="K6" i="21"/>
  <c r="X6" i="21" s="1"/>
  <c r="K8" i="21"/>
  <c r="X8" i="21" s="1"/>
  <c r="K10" i="21"/>
  <c r="X10" i="21" s="1"/>
  <c r="K12" i="21"/>
  <c r="X12" i="21" s="1"/>
  <c r="K14" i="21"/>
  <c r="X14" i="21" s="1"/>
  <c r="K16" i="21"/>
  <c r="X16" i="21" s="1"/>
  <c r="K20" i="21"/>
  <c r="X20" i="21" s="1"/>
  <c r="K22" i="21"/>
  <c r="X22" i="21" s="1"/>
  <c r="K7" i="21"/>
  <c r="X7" i="21" s="1"/>
  <c r="K9" i="21"/>
  <c r="X9" i="21" s="1"/>
  <c r="K11" i="21"/>
  <c r="X11" i="21" s="1"/>
  <c r="K24" i="21"/>
  <c r="X24" i="21" s="1"/>
  <c r="K26" i="21"/>
  <c r="X26" i="21" s="1"/>
  <c r="K28" i="21"/>
  <c r="X28" i="21" s="1"/>
  <c r="K18" i="21"/>
  <c r="X18" i="21" s="1"/>
  <c r="K13" i="21"/>
  <c r="X13" i="21" s="1"/>
  <c r="K15" i="21"/>
  <c r="X15" i="21" s="1"/>
  <c r="K17" i="21"/>
  <c r="X17" i="21" s="1"/>
  <c r="K19" i="21"/>
  <c r="X19" i="21" s="1"/>
  <c r="K21" i="21"/>
  <c r="X21" i="21" s="1"/>
  <c r="K23" i="21"/>
  <c r="X23" i="21" s="1"/>
  <c r="K25" i="21"/>
  <c r="X25" i="21" s="1"/>
  <c r="K27" i="21"/>
  <c r="X27" i="21" s="1"/>
  <c r="K29" i="21"/>
  <c r="X29" i="21" s="1"/>
  <c r="J28" i="21"/>
  <c r="W28" i="21" s="1"/>
  <c r="J12" i="21"/>
  <c r="W12" i="21" s="1"/>
  <c r="J21" i="21"/>
  <c r="W21" i="21" s="1"/>
  <c r="J19" i="21"/>
  <c r="W19" i="21" s="1"/>
  <c r="J17" i="21"/>
  <c r="W17" i="21" s="1"/>
  <c r="J6" i="21"/>
  <c r="W6" i="21" s="1"/>
  <c r="J8" i="21"/>
  <c r="W8" i="21" s="1"/>
  <c r="J10" i="21"/>
  <c r="W10" i="21" s="1"/>
  <c r="J29" i="21"/>
  <c r="W29" i="21" s="1"/>
  <c r="J7" i="21"/>
  <c r="W7" i="21" s="1"/>
  <c r="J9" i="21"/>
  <c r="W9" i="21" s="1"/>
  <c r="J11" i="21"/>
  <c r="W11" i="21" s="1"/>
  <c r="J13" i="21"/>
  <c r="W13" i="21" s="1"/>
  <c r="J15" i="21"/>
  <c r="W15" i="21" s="1"/>
  <c r="J22" i="21"/>
  <c r="W22" i="21" s="1"/>
  <c r="J14" i="21"/>
  <c r="W14" i="21" s="1"/>
  <c r="J16" i="21"/>
  <c r="W16" i="21" s="1"/>
  <c r="J18" i="21"/>
  <c r="W18" i="21" s="1"/>
  <c r="J20" i="21"/>
  <c r="W20" i="21" s="1"/>
  <c r="J23" i="21"/>
  <c r="W23" i="21" s="1"/>
  <c r="J25" i="21"/>
  <c r="W25" i="21" s="1"/>
  <c r="J27" i="21"/>
  <c r="W27" i="21" s="1"/>
  <c r="J24" i="21"/>
  <c r="W24" i="21" s="1"/>
  <c r="J26" i="21"/>
  <c r="W26" i="21" s="1"/>
  <c r="L28" i="21"/>
  <c r="Y28" i="21" s="1"/>
  <c r="L21" i="21"/>
  <c r="Y21" i="21" s="1"/>
  <c r="L19" i="21"/>
  <c r="Y19" i="21" s="1"/>
  <c r="L17" i="21"/>
  <c r="Y17" i="21" s="1"/>
  <c r="L7" i="21"/>
  <c r="Y7" i="21" s="1"/>
  <c r="L9" i="21"/>
  <c r="Y9" i="21" s="1"/>
  <c r="L11" i="21"/>
  <c r="Y11" i="21" s="1"/>
  <c r="L13" i="21"/>
  <c r="Y13" i="21" s="1"/>
  <c r="L15" i="21"/>
  <c r="Y15" i="21" s="1"/>
  <c r="L22" i="21"/>
  <c r="Y22" i="21" s="1"/>
  <c r="L12" i="21"/>
  <c r="Y12" i="21" s="1"/>
  <c r="L14" i="21"/>
  <c r="Y14" i="21" s="1"/>
  <c r="L16" i="21"/>
  <c r="Y16" i="21" s="1"/>
  <c r="L18" i="21"/>
  <c r="Y18" i="21" s="1"/>
  <c r="L20" i="21"/>
  <c r="Y20" i="21" s="1"/>
  <c r="L23" i="21"/>
  <c r="Y23" i="21" s="1"/>
  <c r="L25" i="21"/>
  <c r="Y25" i="21" s="1"/>
  <c r="L27" i="21"/>
  <c r="Y27" i="21" s="1"/>
  <c r="L24" i="21"/>
  <c r="Y24" i="21" s="1"/>
  <c r="L26" i="21"/>
  <c r="Y26" i="21" s="1"/>
  <c r="L6" i="21"/>
  <c r="Y6" i="21" s="1"/>
  <c r="L8" i="21"/>
  <c r="Y8" i="21" s="1"/>
  <c r="L10" i="21"/>
  <c r="Y10" i="21" s="1"/>
  <c r="L29" i="21"/>
  <c r="Y29" i="21" s="1"/>
  <c r="R28" i="21"/>
  <c r="AE28" i="21" s="1"/>
  <c r="R21" i="21"/>
  <c r="AE21" i="21" s="1"/>
  <c r="R19" i="21"/>
  <c r="AE19" i="21" s="1"/>
  <c r="R17" i="21"/>
  <c r="AE17" i="21" s="1"/>
  <c r="R6" i="21"/>
  <c r="AE6" i="21" s="1"/>
  <c r="R10" i="21"/>
  <c r="AE10" i="21" s="1"/>
  <c r="R14" i="21"/>
  <c r="AE14" i="21" s="1"/>
  <c r="R18" i="21"/>
  <c r="AE18" i="21" s="1"/>
  <c r="R26" i="21"/>
  <c r="AE26" i="21" s="1"/>
  <c r="R29" i="21"/>
  <c r="AE29" i="21" s="1"/>
  <c r="R8" i="21"/>
  <c r="AE8" i="21" s="1"/>
  <c r="R12" i="21"/>
  <c r="AE12" i="21" s="1"/>
  <c r="R16" i="21"/>
  <c r="AE16" i="21" s="1"/>
  <c r="R20" i="21"/>
  <c r="AE20" i="21" s="1"/>
  <c r="R7" i="21"/>
  <c r="AE7" i="21" s="1"/>
  <c r="R9" i="21"/>
  <c r="AE9" i="21" s="1"/>
  <c r="R11" i="21"/>
  <c r="AE11" i="21" s="1"/>
  <c r="R13" i="21"/>
  <c r="AE13" i="21" s="1"/>
  <c r="R15" i="21"/>
  <c r="AE15" i="21" s="1"/>
  <c r="R22" i="21"/>
  <c r="AE22" i="21" s="1"/>
  <c r="R24" i="21"/>
  <c r="AE24" i="21" s="1"/>
  <c r="R23" i="21"/>
  <c r="AE23" i="21" s="1"/>
  <c r="R25" i="21"/>
  <c r="AE25" i="21" s="1"/>
  <c r="R27" i="21"/>
  <c r="AE27" i="21" s="1"/>
  <c r="N28" i="20"/>
  <c r="AA28" i="20" s="1"/>
  <c r="N26" i="20"/>
  <c r="AA26" i="20" s="1"/>
  <c r="N24" i="20"/>
  <c r="AA24" i="20" s="1"/>
  <c r="N22" i="20"/>
  <c r="AA22" i="20" s="1"/>
  <c r="N20" i="20"/>
  <c r="AA20" i="20" s="1"/>
  <c r="N18" i="20"/>
  <c r="AA18" i="20" s="1"/>
  <c r="N16" i="20"/>
  <c r="AA16" i="20" s="1"/>
  <c r="N19" i="20"/>
  <c r="AA19" i="20" s="1"/>
  <c r="N23" i="20"/>
  <c r="AA23" i="20" s="1"/>
  <c r="N27" i="20"/>
  <c r="AA27" i="20" s="1"/>
  <c r="N6" i="20"/>
  <c r="AA6" i="20" s="1"/>
  <c r="N8" i="20"/>
  <c r="AA8" i="20" s="1"/>
  <c r="N10" i="20"/>
  <c r="AA10" i="20" s="1"/>
  <c r="N12" i="20"/>
  <c r="AA12" i="20" s="1"/>
  <c r="N14" i="20"/>
  <c r="AA14" i="20" s="1"/>
  <c r="N7" i="20"/>
  <c r="AA7" i="20" s="1"/>
  <c r="N9" i="20"/>
  <c r="AA9" i="20" s="1"/>
  <c r="N11" i="20"/>
  <c r="AA11" i="20" s="1"/>
  <c r="N13" i="20"/>
  <c r="AA13" i="20" s="1"/>
  <c r="N15" i="20"/>
  <c r="AA15" i="20" s="1"/>
  <c r="N17" i="20"/>
  <c r="AA17" i="20" s="1"/>
  <c r="N21" i="20"/>
  <c r="AA21" i="20" s="1"/>
  <c r="N25" i="20"/>
  <c r="AA25" i="20" s="1"/>
  <c r="N29" i="20"/>
  <c r="AA29" i="20" s="1"/>
  <c r="O6" i="19"/>
  <c r="AB6" i="19" s="1"/>
  <c r="O8" i="19"/>
  <c r="AB8" i="19" s="1"/>
  <c r="O10" i="19"/>
  <c r="AB10" i="19" s="1"/>
  <c r="O12" i="19"/>
  <c r="AB12" i="19" s="1"/>
  <c r="O14" i="19"/>
  <c r="AB14" i="19" s="1"/>
  <c r="O16" i="19"/>
  <c r="AB16" i="19" s="1"/>
  <c r="O18" i="19"/>
  <c r="AB18" i="19" s="1"/>
  <c r="O20" i="19"/>
  <c r="AB20" i="19" s="1"/>
  <c r="O7" i="19"/>
  <c r="AB7" i="19" s="1"/>
  <c r="O9" i="19"/>
  <c r="AB9" i="19" s="1"/>
  <c r="O11" i="19"/>
  <c r="AB11" i="19" s="1"/>
  <c r="O13" i="19"/>
  <c r="AB13" i="19" s="1"/>
  <c r="O15" i="19"/>
  <c r="AB15" i="19" s="1"/>
  <c r="O17" i="19"/>
  <c r="AB17" i="19" s="1"/>
  <c r="O19" i="19"/>
  <c r="AB19" i="19" s="1"/>
  <c r="O21" i="19"/>
  <c r="AB21" i="19" s="1"/>
  <c r="O23" i="19"/>
  <c r="AB23" i="19" s="1"/>
  <c r="O25" i="19"/>
  <c r="AB25" i="19" s="1"/>
  <c r="O27" i="19"/>
  <c r="AB27" i="19" s="1"/>
  <c r="O29" i="19"/>
  <c r="AB29" i="19" s="1"/>
  <c r="O22" i="19"/>
  <c r="AB22" i="19" s="1"/>
  <c r="O24" i="19"/>
  <c r="AB24" i="19" s="1"/>
  <c r="O26" i="19"/>
  <c r="AB26" i="19" s="1"/>
  <c r="O28" i="19"/>
  <c r="AB28" i="19" s="1"/>
  <c r="L29" i="19"/>
  <c r="Y29" i="19" s="1"/>
  <c r="L21" i="19"/>
  <c r="Y21" i="19" s="1"/>
  <c r="L19" i="19"/>
  <c r="Y19" i="19" s="1"/>
  <c r="L17" i="19"/>
  <c r="Y17" i="19" s="1"/>
  <c r="L15" i="19"/>
  <c r="Y15" i="19" s="1"/>
  <c r="L13" i="19"/>
  <c r="Y13" i="19" s="1"/>
  <c r="L11" i="19"/>
  <c r="Y11" i="19" s="1"/>
  <c r="L9" i="19"/>
  <c r="Y9" i="19" s="1"/>
  <c r="L7" i="19"/>
  <c r="Y7" i="19" s="1"/>
  <c r="L8" i="19"/>
  <c r="Y8" i="19" s="1"/>
  <c r="L12" i="19"/>
  <c r="Y12" i="19" s="1"/>
  <c r="L16" i="19"/>
  <c r="Y16" i="19" s="1"/>
  <c r="L20" i="19"/>
  <c r="Y20" i="19" s="1"/>
  <c r="L23" i="19"/>
  <c r="Y23" i="19" s="1"/>
  <c r="L25" i="19"/>
  <c r="Y25" i="19" s="1"/>
  <c r="L27" i="19"/>
  <c r="Y27" i="19" s="1"/>
  <c r="L6" i="19"/>
  <c r="Y6" i="19" s="1"/>
  <c r="L10" i="19"/>
  <c r="Y10" i="19" s="1"/>
  <c r="L14" i="19"/>
  <c r="Y14" i="19" s="1"/>
  <c r="L18" i="19"/>
  <c r="Y18" i="19" s="1"/>
  <c r="L22" i="19"/>
  <c r="Y22" i="19" s="1"/>
  <c r="L24" i="19"/>
  <c r="Y24" i="19" s="1"/>
  <c r="L26" i="19"/>
  <c r="Y26" i="19" s="1"/>
  <c r="L28" i="19"/>
  <c r="Y28" i="19" s="1"/>
  <c r="R29" i="19"/>
  <c r="AE29" i="19" s="1"/>
  <c r="R21" i="19"/>
  <c r="AE21" i="19" s="1"/>
  <c r="R19" i="19"/>
  <c r="AE19" i="19" s="1"/>
  <c r="R17" i="19"/>
  <c r="AE17" i="19" s="1"/>
  <c r="R15" i="19"/>
  <c r="AE15" i="19" s="1"/>
  <c r="R13" i="19"/>
  <c r="AE13" i="19" s="1"/>
  <c r="R11" i="19"/>
  <c r="AE11" i="19" s="1"/>
  <c r="R9" i="19"/>
  <c r="AE9" i="19" s="1"/>
  <c r="R7" i="19"/>
  <c r="AE7" i="19" s="1"/>
  <c r="R6" i="19"/>
  <c r="AE6" i="19" s="1"/>
  <c r="R10" i="19"/>
  <c r="AE10" i="19" s="1"/>
  <c r="R14" i="19"/>
  <c r="AE14" i="19" s="1"/>
  <c r="R18" i="19"/>
  <c r="AE18" i="19" s="1"/>
  <c r="R25" i="19"/>
  <c r="AE25" i="19" s="1"/>
  <c r="R22" i="19"/>
  <c r="AE22" i="19" s="1"/>
  <c r="R24" i="19"/>
  <c r="AE24" i="19" s="1"/>
  <c r="R26" i="19"/>
  <c r="AE26" i="19" s="1"/>
  <c r="R28" i="19"/>
  <c r="AE28" i="19" s="1"/>
  <c r="R8" i="19"/>
  <c r="AE8" i="19" s="1"/>
  <c r="R12" i="19"/>
  <c r="AE12" i="19" s="1"/>
  <c r="R16" i="19"/>
  <c r="AE16" i="19" s="1"/>
  <c r="R20" i="19"/>
  <c r="AE20" i="19" s="1"/>
  <c r="R23" i="19"/>
  <c r="AE23" i="19" s="1"/>
  <c r="R27" i="19"/>
  <c r="AE27" i="19" s="1"/>
  <c r="K8" i="18"/>
  <c r="X8" i="18" s="1"/>
  <c r="K12" i="18"/>
  <c r="X12" i="18" s="1"/>
  <c r="K14" i="18"/>
  <c r="X14" i="18" s="1"/>
  <c r="K7" i="18"/>
  <c r="X7" i="18" s="1"/>
  <c r="K9" i="18"/>
  <c r="X9" i="18" s="1"/>
  <c r="K11" i="18"/>
  <c r="X11" i="18" s="1"/>
  <c r="K13" i="18"/>
  <c r="X13" i="18" s="1"/>
  <c r="K15" i="18"/>
  <c r="X15" i="18" s="1"/>
  <c r="K17" i="18"/>
  <c r="X17" i="18" s="1"/>
  <c r="K18" i="18"/>
  <c r="X18" i="18" s="1"/>
  <c r="K20" i="18"/>
  <c r="X20" i="18" s="1"/>
  <c r="K22" i="18"/>
  <c r="X22" i="18" s="1"/>
  <c r="K24" i="18"/>
  <c r="X24" i="18" s="1"/>
  <c r="K26" i="18"/>
  <c r="X26" i="18" s="1"/>
  <c r="K28" i="18"/>
  <c r="X28" i="18" s="1"/>
  <c r="K10" i="18"/>
  <c r="X10" i="18" s="1"/>
  <c r="K16" i="18"/>
  <c r="X16" i="18" s="1"/>
  <c r="K6" i="18"/>
  <c r="X6" i="18" s="1"/>
  <c r="K19" i="18"/>
  <c r="X19" i="18" s="1"/>
  <c r="K21" i="18"/>
  <c r="X21" i="18" s="1"/>
  <c r="K23" i="18"/>
  <c r="X23" i="18" s="1"/>
  <c r="K25" i="18"/>
  <c r="X25" i="18" s="1"/>
  <c r="K27" i="18"/>
  <c r="X27" i="18" s="1"/>
  <c r="K29" i="18"/>
  <c r="X29" i="18" s="1"/>
  <c r="L29" i="18"/>
  <c r="Y29" i="18" s="1"/>
  <c r="L27" i="18"/>
  <c r="Y27" i="18" s="1"/>
  <c r="L25" i="18"/>
  <c r="Y25" i="18" s="1"/>
  <c r="L23" i="18"/>
  <c r="Y23" i="18" s="1"/>
  <c r="L21" i="18"/>
  <c r="Y21" i="18" s="1"/>
  <c r="L19" i="18"/>
  <c r="Y19" i="18" s="1"/>
  <c r="L17" i="18"/>
  <c r="Y17" i="18" s="1"/>
  <c r="L15" i="18"/>
  <c r="Y15" i="18" s="1"/>
  <c r="L13" i="18"/>
  <c r="Y13" i="18" s="1"/>
  <c r="L11" i="18"/>
  <c r="Y11" i="18" s="1"/>
  <c r="L9" i="18"/>
  <c r="Y9" i="18" s="1"/>
  <c r="L7" i="18"/>
  <c r="Y7" i="18" s="1"/>
  <c r="L18" i="18"/>
  <c r="Y18" i="18" s="1"/>
  <c r="L20" i="18"/>
  <c r="Y20" i="18" s="1"/>
  <c r="L22" i="18"/>
  <c r="Y22" i="18" s="1"/>
  <c r="L24" i="18"/>
  <c r="Y24" i="18" s="1"/>
  <c r="L28" i="18"/>
  <c r="Y28" i="18" s="1"/>
  <c r="L26" i="18"/>
  <c r="Y26" i="18" s="1"/>
  <c r="L6" i="18"/>
  <c r="Y6" i="18" s="1"/>
  <c r="L8" i="18"/>
  <c r="Y8" i="18" s="1"/>
  <c r="L10" i="18"/>
  <c r="Y10" i="18" s="1"/>
  <c r="L12" i="18"/>
  <c r="Y12" i="18" s="1"/>
  <c r="L14" i="18"/>
  <c r="Y14" i="18" s="1"/>
  <c r="L16" i="18"/>
  <c r="Y16" i="18" s="1"/>
  <c r="Q8" i="18"/>
  <c r="AD8" i="18" s="1"/>
  <c r="Q12" i="18"/>
  <c r="AD12" i="18" s="1"/>
  <c r="Q18" i="18"/>
  <c r="AD18" i="18" s="1"/>
  <c r="Q19" i="18"/>
  <c r="AD19" i="18" s="1"/>
  <c r="Q21" i="18"/>
  <c r="AD21" i="18" s="1"/>
  <c r="Q23" i="18"/>
  <c r="AD23" i="18" s="1"/>
  <c r="Q25" i="18"/>
  <c r="AD25" i="18" s="1"/>
  <c r="Q27" i="18"/>
  <c r="AD27" i="18" s="1"/>
  <c r="Q29" i="18"/>
  <c r="AD29" i="18" s="1"/>
  <c r="Q10" i="18"/>
  <c r="AD10" i="18" s="1"/>
  <c r="Q14" i="18"/>
  <c r="AD14" i="18" s="1"/>
  <c r="Q22" i="18"/>
  <c r="AD22" i="18" s="1"/>
  <c r="Q24" i="18"/>
  <c r="AD24" i="18" s="1"/>
  <c r="Q6" i="18"/>
  <c r="AD6" i="18" s="1"/>
  <c r="Q16" i="18"/>
  <c r="AD16" i="18" s="1"/>
  <c r="Q20" i="18"/>
  <c r="AD20" i="18" s="1"/>
  <c r="Q26" i="18"/>
  <c r="AD26" i="18" s="1"/>
  <c r="Q28" i="18"/>
  <c r="AD28" i="18" s="1"/>
  <c r="Q7" i="18"/>
  <c r="AD7" i="18" s="1"/>
  <c r="Q9" i="18"/>
  <c r="AD9" i="18" s="1"/>
  <c r="Q11" i="18"/>
  <c r="AD11" i="18" s="1"/>
  <c r="Q13" i="18"/>
  <c r="AD13" i="18" s="1"/>
  <c r="Q15" i="18"/>
  <c r="AD15" i="18" s="1"/>
  <c r="Q17" i="18"/>
  <c r="AD17" i="18" s="1"/>
  <c r="R29" i="18"/>
  <c r="AE29" i="18" s="1"/>
  <c r="R27" i="18"/>
  <c r="AE27" i="18" s="1"/>
  <c r="R25" i="18"/>
  <c r="AE25" i="18" s="1"/>
  <c r="R23" i="18"/>
  <c r="AE23" i="18" s="1"/>
  <c r="R21" i="18"/>
  <c r="AE21" i="18" s="1"/>
  <c r="R13" i="18"/>
  <c r="AE13" i="18" s="1"/>
  <c r="R11" i="18"/>
  <c r="AE11" i="18" s="1"/>
  <c r="R9" i="18"/>
  <c r="AE9" i="18" s="1"/>
  <c r="R7" i="18"/>
  <c r="AE7" i="18" s="1"/>
  <c r="R19" i="18"/>
  <c r="AE19" i="18" s="1"/>
  <c r="R17" i="18"/>
  <c r="AE17" i="18" s="1"/>
  <c r="R15" i="18"/>
  <c r="AE15" i="18" s="1"/>
  <c r="R6" i="18"/>
  <c r="AE6" i="18" s="1"/>
  <c r="R10" i="18"/>
  <c r="AE10" i="18" s="1"/>
  <c r="R14" i="18"/>
  <c r="AE14" i="18" s="1"/>
  <c r="R22" i="18"/>
  <c r="AE22" i="18" s="1"/>
  <c r="R24" i="18"/>
  <c r="AE24" i="18" s="1"/>
  <c r="R28" i="18"/>
  <c r="AE28" i="18" s="1"/>
  <c r="R26" i="18"/>
  <c r="AE26" i="18" s="1"/>
  <c r="R8" i="18"/>
  <c r="AE8" i="18" s="1"/>
  <c r="R12" i="18"/>
  <c r="AE12" i="18" s="1"/>
  <c r="R16" i="18"/>
  <c r="AE16" i="18" s="1"/>
  <c r="R18" i="18"/>
  <c r="AE18" i="18" s="1"/>
  <c r="R20" i="18"/>
  <c r="AE20" i="18" s="1"/>
  <c r="R29" i="17"/>
  <c r="AE29" i="17" s="1"/>
  <c r="R27" i="17"/>
  <c r="AE27" i="17" s="1"/>
  <c r="R7" i="17"/>
  <c r="AE7" i="17" s="1"/>
  <c r="R11" i="17"/>
  <c r="AE11" i="17" s="1"/>
  <c r="R15" i="17"/>
  <c r="AE15" i="17" s="1"/>
  <c r="R19" i="17"/>
  <c r="AE19" i="17" s="1"/>
  <c r="R6" i="17"/>
  <c r="AE6" i="17" s="1"/>
  <c r="R8" i="17"/>
  <c r="AE8" i="17" s="1"/>
  <c r="R10" i="17"/>
  <c r="AE10" i="17" s="1"/>
  <c r="R12" i="17"/>
  <c r="AE12" i="17" s="1"/>
  <c r="R14" i="17"/>
  <c r="AE14" i="17" s="1"/>
  <c r="R16" i="17"/>
  <c r="AE16" i="17" s="1"/>
  <c r="R18" i="17"/>
  <c r="AE18" i="17" s="1"/>
  <c r="R26" i="17"/>
  <c r="AE26" i="17" s="1"/>
  <c r="R22" i="17"/>
  <c r="AE22" i="17" s="1"/>
  <c r="R9" i="17"/>
  <c r="AE9" i="17" s="1"/>
  <c r="R13" i="17"/>
  <c r="AE13" i="17" s="1"/>
  <c r="R17" i="17"/>
  <c r="AE17" i="17" s="1"/>
  <c r="R21" i="17"/>
  <c r="AE21" i="17" s="1"/>
  <c r="R20" i="17"/>
  <c r="AE20" i="17" s="1"/>
  <c r="R24" i="17"/>
  <c r="AE24" i="17" s="1"/>
  <c r="R28" i="17"/>
  <c r="AE28" i="17" s="1"/>
  <c r="R23" i="17"/>
  <c r="AE23" i="17" s="1"/>
  <c r="R25" i="17"/>
  <c r="AE25" i="17" s="1"/>
  <c r="N29" i="17"/>
  <c r="AA29" i="17" s="1"/>
  <c r="N27" i="17"/>
  <c r="AA27" i="17" s="1"/>
  <c r="N20" i="17"/>
  <c r="AA20" i="17" s="1"/>
  <c r="N6" i="17"/>
  <c r="AA6" i="17" s="1"/>
  <c r="N8" i="17"/>
  <c r="AA8" i="17" s="1"/>
  <c r="N10" i="17"/>
  <c r="AA10" i="17" s="1"/>
  <c r="N12" i="17"/>
  <c r="AA12" i="17" s="1"/>
  <c r="N14" i="17"/>
  <c r="AA14" i="17" s="1"/>
  <c r="N16" i="17"/>
  <c r="AA16" i="17" s="1"/>
  <c r="N18" i="17"/>
  <c r="AA18" i="17" s="1"/>
  <c r="N7" i="17"/>
  <c r="AA7" i="17" s="1"/>
  <c r="N9" i="17"/>
  <c r="AA9" i="17" s="1"/>
  <c r="N11" i="17"/>
  <c r="AA11" i="17" s="1"/>
  <c r="N13" i="17"/>
  <c r="AA13" i="17" s="1"/>
  <c r="N15" i="17"/>
  <c r="AA15" i="17" s="1"/>
  <c r="N17" i="17"/>
  <c r="AA17" i="17" s="1"/>
  <c r="N19" i="17"/>
  <c r="AA19" i="17" s="1"/>
  <c r="N21" i="17"/>
  <c r="AA21" i="17" s="1"/>
  <c r="N22" i="17"/>
  <c r="AA22" i="17" s="1"/>
  <c r="N24" i="17"/>
  <c r="AA24" i="17" s="1"/>
  <c r="N26" i="17"/>
  <c r="AA26" i="17" s="1"/>
  <c r="N28" i="17"/>
  <c r="AA28" i="17" s="1"/>
  <c r="N23" i="17"/>
  <c r="AA23" i="17" s="1"/>
  <c r="N25" i="17"/>
  <c r="AA25" i="17" s="1"/>
  <c r="O21" i="17"/>
  <c r="AB21" i="17" s="1"/>
  <c r="O6" i="17"/>
  <c r="AB6" i="17" s="1"/>
  <c r="O8" i="17"/>
  <c r="AB8" i="17" s="1"/>
  <c r="O10" i="17"/>
  <c r="AB10" i="17" s="1"/>
  <c r="O12" i="17"/>
  <c r="AB12" i="17" s="1"/>
  <c r="O14" i="17"/>
  <c r="AB14" i="17" s="1"/>
  <c r="O16" i="17"/>
  <c r="AB16" i="17" s="1"/>
  <c r="O18" i="17"/>
  <c r="AB18" i="17" s="1"/>
  <c r="O20" i="17"/>
  <c r="AB20" i="17" s="1"/>
  <c r="O22" i="17"/>
  <c r="AB22" i="17" s="1"/>
  <c r="O24" i="17"/>
  <c r="AB24" i="17" s="1"/>
  <c r="O26" i="17"/>
  <c r="AB26" i="17" s="1"/>
  <c r="O23" i="17"/>
  <c r="AB23" i="17" s="1"/>
  <c r="O25" i="17"/>
  <c r="AB25" i="17" s="1"/>
  <c r="O27" i="17"/>
  <c r="AB27" i="17" s="1"/>
  <c r="O29" i="17"/>
  <c r="AB29" i="17" s="1"/>
  <c r="O7" i="17"/>
  <c r="AB7" i="17" s="1"/>
  <c r="O9" i="17"/>
  <c r="AB9" i="17" s="1"/>
  <c r="O11" i="17"/>
  <c r="AB11" i="17" s="1"/>
  <c r="O13" i="17"/>
  <c r="AB13" i="17" s="1"/>
  <c r="O15" i="17"/>
  <c r="AB15" i="17" s="1"/>
  <c r="O17" i="17"/>
  <c r="AB17" i="17" s="1"/>
  <c r="O19" i="17"/>
  <c r="AB19" i="17" s="1"/>
  <c r="O28" i="17"/>
  <c r="AB28" i="17" s="1"/>
  <c r="M7" i="17"/>
  <c r="Z7" i="17" s="1"/>
  <c r="M9" i="17"/>
  <c r="Z9" i="17" s="1"/>
  <c r="M11" i="17"/>
  <c r="Z11" i="17" s="1"/>
  <c r="M13" i="17"/>
  <c r="Z13" i="17" s="1"/>
  <c r="M15" i="17"/>
  <c r="Z15" i="17" s="1"/>
  <c r="M17" i="17"/>
  <c r="Z17" i="17" s="1"/>
  <c r="M19" i="17"/>
  <c r="Z19" i="17" s="1"/>
  <c r="M28" i="17"/>
  <c r="Z28" i="17" s="1"/>
  <c r="M21" i="17"/>
  <c r="Z21" i="17" s="1"/>
  <c r="M6" i="17"/>
  <c r="Z6" i="17" s="1"/>
  <c r="M8" i="17"/>
  <c r="Z8" i="17" s="1"/>
  <c r="M10" i="17"/>
  <c r="Z10" i="17" s="1"/>
  <c r="M12" i="17"/>
  <c r="Z12" i="17" s="1"/>
  <c r="M14" i="17"/>
  <c r="Z14" i="17" s="1"/>
  <c r="M16" i="17"/>
  <c r="Z16" i="17" s="1"/>
  <c r="M18" i="17"/>
  <c r="Z18" i="17" s="1"/>
  <c r="M20" i="17"/>
  <c r="Z20" i="17" s="1"/>
  <c r="M22" i="17"/>
  <c r="Z22" i="17" s="1"/>
  <c r="M24" i="17"/>
  <c r="Z24" i="17" s="1"/>
  <c r="M26" i="17"/>
  <c r="Z26" i="17" s="1"/>
  <c r="M23" i="17"/>
  <c r="Z23" i="17" s="1"/>
  <c r="M25" i="17"/>
  <c r="Z25" i="17" s="1"/>
  <c r="M27" i="17"/>
  <c r="Z27" i="17" s="1"/>
  <c r="M29" i="17"/>
  <c r="Z29" i="17" s="1"/>
  <c r="J29" i="17"/>
  <c r="W29" i="17" s="1"/>
  <c r="J27" i="17"/>
  <c r="W27" i="17" s="1"/>
  <c r="J22" i="17"/>
  <c r="W22" i="17" s="1"/>
  <c r="J20" i="17"/>
  <c r="W20" i="17" s="1"/>
  <c r="J6" i="17"/>
  <c r="W6" i="17" s="1"/>
  <c r="J8" i="17"/>
  <c r="W8" i="17" s="1"/>
  <c r="J10" i="17"/>
  <c r="W10" i="17" s="1"/>
  <c r="J12" i="17"/>
  <c r="W12" i="17" s="1"/>
  <c r="J14" i="17"/>
  <c r="W14" i="17" s="1"/>
  <c r="J16" i="17"/>
  <c r="W16" i="17" s="1"/>
  <c r="J18" i="17"/>
  <c r="W18" i="17" s="1"/>
  <c r="J7" i="17"/>
  <c r="W7" i="17" s="1"/>
  <c r="J9" i="17"/>
  <c r="W9" i="17" s="1"/>
  <c r="J11" i="17"/>
  <c r="W11" i="17" s="1"/>
  <c r="J13" i="17"/>
  <c r="W13" i="17" s="1"/>
  <c r="J15" i="17"/>
  <c r="W15" i="17" s="1"/>
  <c r="J17" i="17"/>
  <c r="W17" i="17" s="1"/>
  <c r="J19" i="17"/>
  <c r="W19" i="17" s="1"/>
  <c r="J21" i="17"/>
  <c r="W21" i="17" s="1"/>
  <c r="J24" i="17"/>
  <c r="W24" i="17" s="1"/>
  <c r="J26" i="17"/>
  <c r="W26" i="17" s="1"/>
  <c r="J28" i="17"/>
  <c r="W28" i="17" s="1"/>
  <c r="J23" i="17"/>
  <c r="W23" i="17" s="1"/>
  <c r="J25" i="17"/>
  <c r="W25" i="17" s="1"/>
  <c r="P29" i="17"/>
  <c r="AC29" i="17" s="1"/>
  <c r="P27" i="17"/>
  <c r="AC27" i="17" s="1"/>
  <c r="P20" i="17"/>
  <c r="AC20" i="17" s="1"/>
  <c r="P23" i="17"/>
  <c r="AC23" i="17" s="1"/>
  <c r="P25" i="17"/>
  <c r="AC25" i="17" s="1"/>
  <c r="P6" i="17"/>
  <c r="AC6" i="17" s="1"/>
  <c r="P8" i="17"/>
  <c r="AC8" i="17" s="1"/>
  <c r="P10" i="17"/>
  <c r="AC10" i="17" s="1"/>
  <c r="P12" i="17"/>
  <c r="AC12" i="17" s="1"/>
  <c r="P14" i="17"/>
  <c r="AC14" i="17" s="1"/>
  <c r="P16" i="17"/>
  <c r="AC16" i="17" s="1"/>
  <c r="P18" i="17"/>
  <c r="AC18" i="17" s="1"/>
  <c r="P7" i="17"/>
  <c r="AC7" i="17" s="1"/>
  <c r="P9" i="17"/>
  <c r="AC9" i="17" s="1"/>
  <c r="P11" i="17"/>
  <c r="AC11" i="17" s="1"/>
  <c r="P13" i="17"/>
  <c r="AC13" i="17" s="1"/>
  <c r="P15" i="17"/>
  <c r="AC15" i="17" s="1"/>
  <c r="P17" i="17"/>
  <c r="AC17" i="17" s="1"/>
  <c r="P19" i="17"/>
  <c r="AC19" i="17" s="1"/>
  <c r="P21" i="17"/>
  <c r="AC21" i="17" s="1"/>
  <c r="P22" i="17"/>
  <c r="AC22" i="17" s="1"/>
  <c r="P24" i="17"/>
  <c r="AC24" i="17" s="1"/>
  <c r="P26" i="17"/>
  <c r="AC26" i="17" s="1"/>
  <c r="P28" i="17"/>
  <c r="AC28" i="17" s="1"/>
  <c r="R28" i="16"/>
  <c r="AE28" i="16" s="1"/>
  <c r="R26" i="16"/>
  <c r="AE26" i="16" s="1"/>
  <c r="R24" i="16"/>
  <c r="AE24" i="16" s="1"/>
  <c r="R22" i="16"/>
  <c r="AE22" i="16" s="1"/>
  <c r="R7" i="16"/>
  <c r="AE7" i="16" s="1"/>
  <c r="R6" i="16"/>
  <c r="AE6" i="16" s="1"/>
  <c r="R11" i="16"/>
  <c r="AE11" i="16" s="1"/>
  <c r="R15" i="16"/>
  <c r="AE15" i="16" s="1"/>
  <c r="R19" i="16"/>
  <c r="AE19" i="16" s="1"/>
  <c r="R20" i="16"/>
  <c r="AE20" i="16" s="1"/>
  <c r="R23" i="16"/>
  <c r="AE23" i="16" s="1"/>
  <c r="R27" i="16"/>
  <c r="AE27" i="16" s="1"/>
  <c r="R8" i="16"/>
  <c r="AE8" i="16" s="1"/>
  <c r="R9" i="16"/>
  <c r="AE9" i="16" s="1"/>
  <c r="R13" i="16"/>
  <c r="AE13" i="16" s="1"/>
  <c r="R17" i="16"/>
  <c r="AE17" i="16" s="1"/>
  <c r="R21" i="16"/>
  <c r="AE21" i="16" s="1"/>
  <c r="R10" i="16"/>
  <c r="AE10" i="16" s="1"/>
  <c r="R12" i="16"/>
  <c r="AE12" i="16" s="1"/>
  <c r="R14" i="16"/>
  <c r="AE14" i="16" s="1"/>
  <c r="R16" i="16"/>
  <c r="AE16" i="16" s="1"/>
  <c r="R18" i="16"/>
  <c r="AE18" i="16" s="1"/>
  <c r="R25" i="16"/>
  <c r="AE25" i="16" s="1"/>
  <c r="R29" i="16"/>
  <c r="AE29" i="16" s="1"/>
  <c r="R8" i="15"/>
  <c r="AE8" i="15" s="1"/>
  <c r="R12" i="15"/>
  <c r="AE12" i="15" s="1"/>
  <c r="R16" i="15"/>
  <c r="AE16" i="15" s="1"/>
  <c r="R20" i="15"/>
  <c r="AE20" i="15" s="1"/>
  <c r="R7" i="15"/>
  <c r="AE7" i="15" s="1"/>
  <c r="R9" i="15"/>
  <c r="AE9" i="15" s="1"/>
  <c r="R11" i="15"/>
  <c r="AE11" i="15" s="1"/>
  <c r="R23" i="15"/>
  <c r="AE23" i="15" s="1"/>
  <c r="R27" i="15"/>
  <c r="AE27" i="15" s="1"/>
  <c r="R22" i="15"/>
  <c r="AE22" i="15" s="1"/>
  <c r="R24" i="15"/>
  <c r="AE24" i="15" s="1"/>
  <c r="R26" i="15"/>
  <c r="AE26" i="15" s="1"/>
  <c r="R28" i="15"/>
  <c r="AE28" i="15" s="1"/>
  <c r="R6" i="15"/>
  <c r="AE6" i="15" s="1"/>
  <c r="R10" i="15"/>
  <c r="AE10" i="15" s="1"/>
  <c r="R14" i="15"/>
  <c r="AE14" i="15" s="1"/>
  <c r="R18" i="15"/>
  <c r="AE18" i="15" s="1"/>
  <c r="R15" i="15"/>
  <c r="AE15" i="15" s="1"/>
  <c r="R19" i="15"/>
  <c r="AE19" i="15" s="1"/>
  <c r="R25" i="15"/>
  <c r="AE25" i="15" s="1"/>
  <c r="R13" i="15"/>
  <c r="AE13" i="15" s="1"/>
  <c r="R17" i="15"/>
  <c r="AE17" i="15" s="1"/>
  <c r="R21" i="15"/>
  <c r="AE21" i="15" s="1"/>
  <c r="R29" i="15"/>
  <c r="AE29" i="15" s="1"/>
  <c r="Q6" i="15"/>
  <c r="AD6" i="15" s="1"/>
  <c r="Q8" i="15"/>
  <c r="AD8" i="15" s="1"/>
  <c r="Q10" i="15"/>
  <c r="AD10" i="15" s="1"/>
  <c r="Q12" i="15"/>
  <c r="AD12" i="15" s="1"/>
  <c r="Q23" i="15"/>
  <c r="AD23" i="15" s="1"/>
  <c r="Q25" i="15"/>
  <c r="AD25" i="15" s="1"/>
  <c r="Q27" i="15"/>
  <c r="AD27" i="15" s="1"/>
  <c r="Q29" i="15"/>
  <c r="AD29" i="15" s="1"/>
  <c r="Q22" i="15"/>
  <c r="AD22" i="15" s="1"/>
  <c r="Q24" i="15"/>
  <c r="AD24" i="15" s="1"/>
  <c r="Q26" i="15"/>
  <c r="AD26" i="15" s="1"/>
  <c r="Q28" i="15"/>
  <c r="AD28" i="15" s="1"/>
  <c r="Q16" i="15"/>
  <c r="AD16" i="15" s="1"/>
  <c r="Q20" i="15"/>
  <c r="AD20" i="15" s="1"/>
  <c r="Q14" i="15"/>
  <c r="AD14" i="15" s="1"/>
  <c r="Q18" i="15"/>
  <c r="AD18" i="15" s="1"/>
  <c r="Q7" i="15"/>
  <c r="AD7" i="15" s="1"/>
  <c r="Q9" i="15"/>
  <c r="AD9" i="15" s="1"/>
  <c r="Q11" i="15"/>
  <c r="AD11" i="15" s="1"/>
  <c r="Q13" i="15"/>
  <c r="AD13" i="15" s="1"/>
  <c r="Q15" i="15"/>
  <c r="AD15" i="15" s="1"/>
  <c r="Q17" i="15"/>
  <c r="AD17" i="15" s="1"/>
  <c r="Q19" i="15"/>
  <c r="AD19" i="15" s="1"/>
  <c r="Q21" i="15"/>
  <c r="AD21" i="15" s="1"/>
  <c r="P13" i="15"/>
  <c r="AC13" i="15" s="1"/>
  <c r="P15" i="15"/>
  <c r="AC15" i="15" s="1"/>
  <c r="P17" i="15"/>
  <c r="AC17" i="15" s="1"/>
  <c r="P19" i="15"/>
  <c r="AC19" i="15" s="1"/>
  <c r="P21" i="15"/>
  <c r="AC21" i="15" s="1"/>
  <c r="P23" i="15"/>
  <c r="AC23" i="15" s="1"/>
  <c r="P25" i="15"/>
  <c r="AC25" i="15" s="1"/>
  <c r="P27" i="15"/>
  <c r="AC27" i="15" s="1"/>
  <c r="P29" i="15"/>
  <c r="AC29" i="15" s="1"/>
  <c r="P7" i="15"/>
  <c r="AC7" i="15" s="1"/>
  <c r="P9" i="15"/>
  <c r="AC9" i="15" s="1"/>
  <c r="P11" i="15"/>
  <c r="AC11" i="15" s="1"/>
  <c r="P24" i="15"/>
  <c r="AC24" i="15" s="1"/>
  <c r="P28" i="15"/>
  <c r="AC28" i="15" s="1"/>
  <c r="P6" i="15"/>
  <c r="AC6" i="15" s="1"/>
  <c r="P8" i="15"/>
  <c r="AC8" i="15" s="1"/>
  <c r="P10" i="15"/>
  <c r="AC10" i="15" s="1"/>
  <c r="P12" i="15"/>
  <c r="AC12" i="15" s="1"/>
  <c r="P14" i="15"/>
  <c r="AC14" i="15" s="1"/>
  <c r="P16" i="15"/>
  <c r="AC16" i="15" s="1"/>
  <c r="P18" i="15"/>
  <c r="AC18" i="15" s="1"/>
  <c r="P20" i="15"/>
  <c r="AC20" i="15" s="1"/>
  <c r="P22" i="15"/>
  <c r="AC22" i="15" s="1"/>
  <c r="P26" i="15"/>
  <c r="AC26" i="15" s="1"/>
  <c r="N20" i="13"/>
  <c r="AA20" i="13" s="1"/>
  <c r="N18" i="13"/>
  <c r="AA18" i="13" s="1"/>
  <c r="N19" i="13"/>
  <c r="AA19" i="13" s="1"/>
  <c r="N22" i="13"/>
  <c r="AA22" i="13" s="1"/>
  <c r="N24" i="13"/>
  <c r="AA24" i="13" s="1"/>
  <c r="N26" i="13"/>
  <c r="AA26" i="13" s="1"/>
  <c r="N28" i="13"/>
  <c r="AA28" i="13" s="1"/>
  <c r="N7" i="13"/>
  <c r="AA7" i="13" s="1"/>
  <c r="N9" i="13"/>
  <c r="AA9" i="13" s="1"/>
  <c r="N11" i="13"/>
  <c r="AA11" i="13" s="1"/>
  <c r="N13" i="13"/>
  <c r="AA13" i="13" s="1"/>
  <c r="N15" i="13"/>
  <c r="AA15" i="13" s="1"/>
  <c r="N17" i="13"/>
  <c r="AA17" i="13" s="1"/>
  <c r="N21" i="13"/>
  <c r="AA21" i="13" s="1"/>
  <c r="N6" i="13"/>
  <c r="AA6" i="13" s="1"/>
  <c r="N8" i="13"/>
  <c r="AA8" i="13" s="1"/>
  <c r="N10" i="13"/>
  <c r="AA10" i="13" s="1"/>
  <c r="N12" i="13"/>
  <c r="AA12" i="13" s="1"/>
  <c r="N14" i="13"/>
  <c r="AA14" i="13" s="1"/>
  <c r="N16" i="13"/>
  <c r="AA16" i="13" s="1"/>
  <c r="N23" i="13"/>
  <c r="AA23" i="13" s="1"/>
  <c r="N25" i="13"/>
  <c r="AA25" i="13" s="1"/>
  <c r="N27" i="13"/>
  <c r="AA27" i="13" s="1"/>
  <c r="N29" i="13"/>
  <c r="AA29" i="13" s="1"/>
  <c r="M20" i="13"/>
  <c r="Z20" i="13" s="1"/>
  <c r="M22" i="13"/>
  <c r="Z22" i="13" s="1"/>
  <c r="M7" i="13"/>
  <c r="Z7" i="13" s="1"/>
  <c r="M9" i="13"/>
  <c r="Z9" i="13" s="1"/>
  <c r="M11" i="13"/>
  <c r="Z11" i="13" s="1"/>
  <c r="M13" i="13"/>
  <c r="Z13" i="13" s="1"/>
  <c r="M15" i="13"/>
  <c r="Z15" i="13" s="1"/>
  <c r="M17" i="13"/>
  <c r="Z17" i="13" s="1"/>
  <c r="M19" i="13"/>
  <c r="Z19" i="13" s="1"/>
  <c r="M21" i="13"/>
  <c r="Z21" i="13" s="1"/>
  <c r="M6" i="13"/>
  <c r="Z6" i="13" s="1"/>
  <c r="M8" i="13"/>
  <c r="Z8" i="13" s="1"/>
  <c r="M10" i="13"/>
  <c r="Z10" i="13" s="1"/>
  <c r="M12" i="13"/>
  <c r="Z12" i="13" s="1"/>
  <c r="M14" i="13"/>
  <c r="Z14" i="13" s="1"/>
  <c r="M16" i="13"/>
  <c r="Z16" i="13" s="1"/>
  <c r="M18" i="13"/>
  <c r="Z18" i="13" s="1"/>
  <c r="M24" i="13"/>
  <c r="Z24" i="13" s="1"/>
  <c r="M26" i="13"/>
  <c r="Z26" i="13" s="1"/>
  <c r="M28" i="13"/>
  <c r="Z28" i="13" s="1"/>
  <c r="M23" i="13"/>
  <c r="Z23" i="13" s="1"/>
  <c r="M25" i="13"/>
  <c r="Z25" i="13" s="1"/>
  <c r="M27" i="13"/>
  <c r="Z27" i="13" s="1"/>
  <c r="M29" i="13"/>
  <c r="Z29" i="13" s="1"/>
  <c r="O6" i="13"/>
  <c r="AB6" i="13" s="1"/>
  <c r="O8" i="13"/>
  <c r="AB8" i="13" s="1"/>
  <c r="O10" i="13"/>
  <c r="AB10" i="13" s="1"/>
  <c r="O12" i="13"/>
  <c r="AB12" i="13" s="1"/>
  <c r="O14" i="13"/>
  <c r="AB14" i="13" s="1"/>
  <c r="O16" i="13"/>
  <c r="AB16" i="13" s="1"/>
  <c r="O18" i="13"/>
  <c r="AB18" i="13" s="1"/>
  <c r="O24" i="13"/>
  <c r="AB24" i="13" s="1"/>
  <c r="O26" i="13"/>
  <c r="AB26" i="13" s="1"/>
  <c r="O28" i="13"/>
  <c r="AB28" i="13" s="1"/>
  <c r="O23" i="13"/>
  <c r="AB23" i="13" s="1"/>
  <c r="O25" i="13"/>
  <c r="AB25" i="13" s="1"/>
  <c r="O27" i="13"/>
  <c r="AB27" i="13" s="1"/>
  <c r="O29" i="13"/>
  <c r="AB29" i="13" s="1"/>
  <c r="O20" i="13"/>
  <c r="AB20" i="13" s="1"/>
  <c r="O22" i="13"/>
  <c r="AB22" i="13" s="1"/>
  <c r="O7" i="13"/>
  <c r="AB7" i="13" s="1"/>
  <c r="O9" i="13"/>
  <c r="AB9" i="13" s="1"/>
  <c r="O11" i="13"/>
  <c r="AB11" i="13" s="1"/>
  <c r="O13" i="13"/>
  <c r="AB13" i="13" s="1"/>
  <c r="O15" i="13"/>
  <c r="AB15" i="13" s="1"/>
  <c r="O17" i="13"/>
  <c r="AB17" i="13" s="1"/>
  <c r="O19" i="13"/>
  <c r="AB19" i="13" s="1"/>
  <c r="O21" i="13"/>
  <c r="AB21" i="13" s="1"/>
  <c r="K6" i="13"/>
  <c r="X6" i="13" s="1"/>
  <c r="K8" i="13"/>
  <c r="X8" i="13" s="1"/>
  <c r="K10" i="13"/>
  <c r="X10" i="13" s="1"/>
  <c r="K12" i="13"/>
  <c r="X12" i="13" s="1"/>
  <c r="K14" i="13"/>
  <c r="X14" i="13" s="1"/>
  <c r="K16" i="13"/>
  <c r="X16" i="13" s="1"/>
  <c r="K18" i="13"/>
  <c r="X18" i="13" s="1"/>
  <c r="K24" i="13"/>
  <c r="X24" i="13" s="1"/>
  <c r="K26" i="13"/>
  <c r="X26" i="13" s="1"/>
  <c r="K28" i="13"/>
  <c r="X28" i="13" s="1"/>
  <c r="K23" i="13"/>
  <c r="X23" i="13" s="1"/>
  <c r="K25" i="13"/>
  <c r="X25" i="13" s="1"/>
  <c r="K27" i="13"/>
  <c r="X27" i="13" s="1"/>
  <c r="K29" i="13"/>
  <c r="X29" i="13" s="1"/>
  <c r="K20" i="13"/>
  <c r="X20" i="13" s="1"/>
  <c r="K22" i="13"/>
  <c r="X22" i="13" s="1"/>
  <c r="K7" i="13"/>
  <c r="X7" i="13" s="1"/>
  <c r="K9" i="13"/>
  <c r="X9" i="13" s="1"/>
  <c r="K11" i="13"/>
  <c r="X11" i="13" s="1"/>
  <c r="K13" i="13"/>
  <c r="X13" i="13" s="1"/>
  <c r="K15" i="13"/>
  <c r="X15" i="13" s="1"/>
  <c r="K17" i="13"/>
  <c r="X17" i="13" s="1"/>
  <c r="K19" i="13"/>
  <c r="X19" i="13" s="1"/>
  <c r="K21" i="13"/>
  <c r="X21" i="13" s="1"/>
  <c r="J28" i="13"/>
  <c r="W28" i="13" s="1"/>
  <c r="J20" i="13"/>
  <c r="W20" i="13" s="1"/>
  <c r="J18" i="13"/>
  <c r="W18" i="13" s="1"/>
  <c r="J19" i="13"/>
  <c r="W19" i="13" s="1"/>
  <c r="J22" i="13"/>
  <c r="W22" i="13" s="1"/>
  <c r="J24" i="13"/>
  <c r="W24" i="13" s="1"/>
  <c r="J26" i="13"/>
  <c r="W26" i="13" s="1"/>
  <c r="J7" i="13"/>
  <c r="W7" i="13" s="1"/>
  <c r="J9" i="13"/>
  <c r="W9" i="13" s="1"/>
  <c r="J11" i="13"/>
  <c r="W11" i="13" s="1"/>
  <c r="J13" i="13"/>
  <c r="W13" i="13" s="1"/>
  <c r="J15" i="13"/>
  <c r="W15" i="13" s="1"/>
  <c r="J17" i="13"/>
  <c r="W17" i="13" s="1"/>
  <c r="J21" i="13"/>
  <c r="W21" i="13" s="1"/>
  <c r="J6" i="13"/>
  <c r="W6" i="13" s="1"/>
  <c r="J8" i="13"/>
  <c r="W8" i="13" s="1"/>
  <c r="J10" i="13"/>
  <c r="W10" i="13" s="1"/>
  <c r="J12" i="13"/>
  <c r="W12" i="13" s="1"/>
  <c r="J14" i="13"/>
  <c r="W14" i="13" s="1"/>
  <c r="J16" i="13"/>
  <c r="W16" i="13" s="1"/>
  <c r="J23" i="13"/>
  <c r="W23" i="13" s="1"/>
  <c r="J25" i="13"/>
  <c r="W25" i="13" s="1"/>
  <c r="J27" i="13"/>
  <c r="W27" i="13" s="1"/>
  <c r="J29" i="13"/>
  <c r="W29" i="13" s="1"/>
  <c r="L28" i="13"/>
  <c r="Y28" i="13" s="1"/>
  <c r="L20" i="13"/>
  <c r="Y20" i="13" s="1"/>
  <c r="L18" i="13"/>
  <c r="Y18" i="13" s="1"/>
  <c r="L7" i="13"/>
  <c r="Y7" i="13" s="1"/>
  <c r="L9" i="13"/>
  <c r="Y9" i="13" s="1"/>
  <c r="L11" i="13"/>
  <c r="Y11" i="13" s="1"/>
  <c r="L13" i="13"/>
  <c r="Y13" i="13" s="1"/>
  <c r="L15" i="13"/>
  <c r="Y15" i="13" s="1"/>
  <c r="L17" i="13"/>
  <c r="Y17" i="13" s="1"/>
  <c r="L21" i="13"/>
  <c r="Y21" i="13" s="1"/>
  <c r="L6" i="13"/>
  <c r="Y6" i="13" s="1"/>
  <c r="L8" i="13"/>
  <c r="Y8" i="13" s="1"/>
  <c r="L10" i="13"/>
  <c r="Y10" i="13" s="1"/>
  <c r="L12" i="13"/>
  <c r="Y12" i="13" s="1"/>
  <c r="L14" i="13"/>
  <c r="Y14" i="13" s="1"/>
  <c r="L16" i="13"/>
  <c r="Y16" i="13" s="1"/>
  <c r="L23" i="13"/>
  <c r="Y23" i="13" s="1"/>
  <c r="L25" i="13"/>
  <c r="Y25" i="13" s="1"/>
  <c r="L27" i="13"/>
  <c r="Y27" i="13" s="1"/>
  <c r="L29" i="13"/>
  <c r="Y29" i="13" s="1"/>
  <c r="L19" i="13"/>
  <c r="Y19" i="13" s="1"/>
  <c r="L22" i="13"/>
  <c r="Y22" i="13" s="1"/>
  <c r="L24" i="13"/>
  <c r="Y24" i="13" s="1"/>
  <c r="L26" i="13"/>
  <c r="Y26" i="13" s="1"/>
  <c r="R20" i="13"/>
  <c r="AE20" i="13" s="1"/>
  <c r="R18" i="13"/>
  <c r="AE18" i="13" s="1"/>
  <c r="R6" i="13"/>
  <c r="AE6" i="13" s="1"/>
  <c r="R10" i="13"/>
  <c r="AE10" i="13" s="1"/>
  <c r="R14" i="13"/>
  <c r="AE14" i="13" s="1"/>
  <c r="R19" i="13"/>
  <c r="AE19" i="13" s="1"/>
  <c r="R22" i="13"/>
  <c r="AE22" i="13" s="1"/>
  <c r="R24" i="13"/>
  <c r="AE24" i="13" s="1"/>
  <c r="R28" i="13"/>
  <c r="AE28" i="13" s="1"/>
  <c r="R8" i="13"/>
  <c r="AE8" i="13" s="1"/>
  <c r="R12" i="13"/>
  <c r="AE12" i="13" s="1"/>
  <c r="R16" i="13"/>
  <c r="AE16" i="13" s="1"/>
  <c r="R7" i="13"/>
  <c r="AE7" i="13" s="1"/>
  <c r="R9" i="13"/>
  <c r="AE9" i="13" s="1"/>
  <c r="R11" i="13"/>
  <c r="AE11" i="13" s="1"/>
  <c r="R13" i="13"/>
  <c r="AE13" i="13" s="1"/>
  <c r="R15" i="13"/>
  <c r="AE15" i="13" s="1"/>
  <c r="R17" i="13"/>
  <c r="AE17" i="13" s="1"/>
  <c r="R21" i="13"/>
  <c r="AE21" i="13" s="1"/>
  <c r="R26" i="13"/>
  <c r="AE26" i="13" s="1"/>
  <c r="R23" i="13"/>
  <c r="AE23" i="13" s="1"/>
  <c r="R25" i="13"/>
  <c r="AE25" i="13" s="1"/>
  <c r="R27" i="13"/>
  <c r="AE27" i="13" s="1"/>
  <c r="R29" i="13"/>
  <c r="AE29" i="13" s="1"/>
  <c r="J29" i="12"/>
  <c r="W29" i="12" s="1"/>
  <c r="J27" i="12"/>
  <c r="W27" i="12" s="1"/>
  <c r="J25" i="12"/>
  <c r="W25" i="12" s="1"/>
  <c r="J8" i="12"/>
  <c r="W8" i="12" s="1"/>
  <c r="J6" i="12"/>
  <c r="W6" i="12" s="1"/>
  <c r="J7" i="12"/>
  <c r="W7" i="12" s="1"/>
  <c r="J9" i="12"/>
  <c r="W9" i="12" s="1"/>
  <c r="J10" i="12"/>
  <c r="W10" i="12" s="1"/>
  <c r="J12" i="12"/>
  <c r="W12" i="12" s="1"/>
  <c r="J14" i="12"/>
  <c r="W14" i="12" s="1"/>
  <c r="J16" i="12"/>
  <c r="W16" i="12" s="1"/>
  <c r="J18" i="12"/>
  <c r="W18" i="12" s="1"/>
  <c r="J20" i="12"/>
  <c r="W20" i="12" s="1"/>
  <c r="J22" i="12"/>
  <c r="W22" i="12" s="1"/>
  <c r="J24" i="12"/>
  <c r="W24" i="12" s="1"/>
  <c r="J28" i="12"/>
  <c r="W28" i="12" s="1"/>
  <c r="J11" i="12"/>
  <c r="W11" i="12" s="1"/>
  <c r="J13" i="12"/>
  <c r="W13" i="12" s="1"/>
  <c r="J15" i="12"/>
  <c r="W15" i="12" s="1"/>
  <c r="J17" i="12"/>
  <c r="W17" i="12" s="1"/>
  <c r="J19" i="12"/>
  <c r="W19" i="12" s="1"/>
  <c r="J21" i="12"/>
  <c r="W21" i="12" s="1"/>
  <c r="J23" i="12"/>
  <c r="W23" i="12" s="1"/>
  <c r="J26" i="12"/>
  <c r="W26" i="12" s="1"/>
  <c r="M7" i="12"/>
  <c r="Z7" i="12" s="1"/>
  <c r="M9" i="12"/>
  <c r="Z9" i="12" s="1"/>
  <c r="M6" i="12"/>
  <c r="Z6" i="12" s="1"/>
  <c r="M8" i="12"/>
  <c r="Z8" i="12" s="1"/>
  <c r="M10" i="12"/>
  <c r="Z10" i="12" s="1"/>
  <c r="M12" i="12"/>
  <c r="Z12" i="12" s="1"/>
  <c r="M14" i="12"/>
  <c r="Z14" i="12" s="1"/>
  <c r="M16" i="12"/>
  <c r="Z16" i="12" s="1"/>
  <c r="M18" i="12"/>
  <c r="Z18" i="12" s="1"/>
  <c r="M20" i="12"/>
  <c r="Z20" i="12" s="1"/>
  <c r="M22" i="12"/>
  <c r="Z22" i="12" s="1"/>
  <c r="M24" i="12"/>
  <c r="Z24" i="12" s="1"/>
  <c r="M26" i="12"/>
  <c r="Z26" i="12" s="1"/>
  <c r="M11" i="12"/>
  <c r="Z11" i="12" s="1"/>
  <c r="M13" i="12"/>
  <c r="Z13" i="12" s="1"/>
  <c r="M15" i="12"/>
  <c r="Z15" i="12" s="1"/>
  <c r="M17" i="12"/>
  <c r="Z17" i="12" s="1"/>
  <c r="M19" i="12"/>
  <c r="Z19" i="12" s="1"/>
  <c r="M21" i="12"/>
  <c r="Z21" i="12" s="1"/>
  <c r="M23" i="12"/>
  <c r="Z23" i="12" s="1"/>
  <c r="M25" i="12"/>
  <c r="Z25" i="12" s="1"/>
  <c r="M28" i="12"/>
  <c r="Z28" i="12" s="1"/>
  <c r="M27" i="12"/>
  <c r="Z27" i="12" s="1"/>
  <c r="M29" i="12"/>
  <c r="Z29" i="12" s="1"/>
  <c r="N29" i="12"/>
  <c r="AA29" i="12" s="1"/>
  <c r="N27" i="12"/>
  <c r="AA27" i="12" s="1"/>
  <c r="N25" i="12"/>
  <c r="AA25" i="12" s="1"/>
  <c r="N8" i="12"/>
  <c r="AA8" i="12" s="1"/>
  <c r="N6" i="12"/>
  <c r="AA6" i="12" s="1"/>
  <c r="N7" i="12"/>
  <c r="AA7" i="12" s="1"/>
  <c r="N10" i="12"/>
  <c r="AA10" i="12" s="1"/>
  <c r="N12" i="12"/>
  <c r="AA12" i="12" s="1"/>
  <c r="N14" i="12"/>
  <c r="AA14" i="12" s="1"/>
  <c r="N16" i="12"/>
  <c r="AA16" i="12" s="1"/>
  <c r="N18" i="12"/>
  <c r="AA18" i="12" s="1"/>
  <c r="N20" i="12"/>
  <c r="AA20" i="12" s="1"/>
  <c r="N22" i="12"/>
  <c r="AA22" i="12" s="1"/>
  <c r="N24" i="12"/>
  <c r="AA24" i="12" s="1"/>
  <c r="N28" i="12"/>
  <c r="AA28" i="12" s="1"/>
  <c r="N9" i="12"/>
  <c r="AA9" i="12" s="1"/>
  <c r="N11" i="12"/>
  <c r="AA11" i="12" s="1"/>
  <c r="N13" i="12"/>
  <c r="AA13" i="12" s="1"/>
  <c r="N15" i="12"/>
  <c r="AA15" i="12" s="1"/>
  <c r="N17" i="12"/>
  <c r="AA17" i="12" s="1"/>
  <c r="N19" i="12"/>
  <c r="AA19" i="12" s="1"/>
  <c r="N21" i="12"/>
  <c r="AA21" i="12" s="1"/>
  <c r="N23" i="12"/>
  <c r="AA23" i="12" s="1"/>
  <c r="N26" i="12"/>
  <c r="AA26" i="12" s="1"/>
  <c r="Q7" i="12"/>
  <c r="AD7" i="12" s="1"/>
  <c r="Q9" i="12"/>
  <c r="AD9" i="12" s="1"/>
  <c r="Q6" i="12"/>
  <c r="AD6" i="12" s="1"/>
  <c r="Q8" i="12"/>
  <c r="AD8" i="12" s="1"/>
  <c r="Q10" i="12"/>
  <c r="AD10" i="12" s="1"/>
  <c r="Q12" i="12"/>
  <c r="AD12" i="12" s="1"/>
  <c r="Q14" i="12"/>
  <c r="AD14" i="12" s="1"/>
  <c r="Q16" i="12"/>
  <c r="AD16" i="12" s="1"/>
  <c r="Q18" i="12"/>
  <c r="AD18" i="12" s="1"/>
  <c r="Q20" i="12"/>
  <c r="AD20" i="12" s="1"/>
  <c r="Q22" i="12"/>
  <c r="AD22" i="12" s="1"/>
  <c r="Q24" i="12"/>
  <c r="AD24" i="12" s="1"/>
  <c r="Q26" i="12"/>
  <c r="AD26" i="12" s="1"/>
  <c r="Q11" i="12"/>
  <c r="AD11" i="12" s="1"/>
  <c r="Q13" i="12"/>
  <c r="AD13" i="12" s="1"/>
  <c r="Q15" i="12"/>
  <c r="AD15" i="12" s="1"/>
  <c r="Q17" i="12"/>
  <c r="AD17" i="12" s="1"/>
  <c r="Q19" i="12"/>
  <c r="AD19" i="12" s="1"/>
  <c r="Q21" i="12"/>
  <c r="AD21" i="12" s="1"/>
  <c r="Q23" i="12"/>
  <c r="AD23" i="12" s="1"/>
  <c r="Q25" i="12"/>
  <c r="AD25" i="12" s="1"/>
  <c r="Q28" i="12"/>
  <c r="AD28" i="12" s="1"/>
  <c r="Q27" i="12"/>
  <c r="AD27" i="12" s="1"/>
  <c r="Q29" i="12"/>
  <c r="AD29" i="12" s="1"/>
  <c r="P29" i="12"/>
  <c r="AC29" i="12" s="1"/>
  <c r="P27" i="12"/>
  <c r="AC27" i="12" s="1"/>
  <c r="P8" i="12"/>
  <c r="AC8" i="12" s="1"/>
  <c r="P6" i="12"/>
  <c r="AC6" i="12" s="1"/>
  <c r="P9" i="12"/>
  <c r="AC9" i="12" s="1"/>
  <c r="P11" i="12"/>
  <c r="AC11" i="12" s="1"/>
  <c r="P13" i="12"/>
  <c r="AC13" i="12" s="1"/>
  <c r="P15" i="12"/>
  <c r="AC15" i="12" s="1"/>
  <c r="P17" i="12"/>
  <c r="AC17" i="12" s="1"/>
  <c r="P19" i="12"/>
  <c r="AC19" i="12" s="1"/>
  <c r="P21" i="12"/>
  <c r="AC21" i="12" s="1"/>
  <c r="P23" i="12"/>
  <c r="AC23" i="12" s="1"/>
  <c r="P26" i="12"/>
  <c r="AC26" i="12" s="1"/>
  <c r="P7" i="12"/>
  <c r="AC7" i="12" s="1"/>
  <c r="P25" i="12"/>
  <c r="AC25" i="12" s="1"/>
  <c r="P10" i="12"/>
  <c r="AC10" i="12" s="1"/>
  <c r="P12" i="12"/>
  <c r="AC12" i="12" s="1"/>
  <c r="P14" i="12"/>
  <c r="AC14" i="12" s="1"/>
  <c r="P16" i="12"/>
  <c r="AC16" i="12" s="1"/>
  <c r="P18" i="12"/>
  <c r="AC18" i="12" s="1"/>
  <c r="P20" i="12"/>
  <c r="AC20" i="12" s="1"/>
  <c r="P22" i="12"/>
  <c r="AC22" i="12" s="1"/>
  <c r="P24" i="12"/>
  <c r="AC24" i="12" s="1"/>
  <c r="P28" i="12"/>
  <c r="AC28" i="12" s="1"/>
  <c r="O7" i="11"/>
  <c r="AB7" i="11" s="1"/>
  <c r="O11" i="11"/>
  <c r="AB11" i="11" s="1"/>
  <c r="O13" i="11"/>
  <c r="AB13" i="11" s="1"/>
  <c r="O15" i="11"/>
  <c r="AB15" i="11" s="1"/>
  <c r="O17" i="11"/>
  <c r="AB17" i="11" s="1"/>
  <c r="O21" i="11"/>
  <c r="AB21" i="11" s="1"/>
  <c r="O25" i="11"/>
  <c r="AB25" i="11" s="1"/>
  <c r="O27" i="11"/>
  <c r="AB27" i="11" s="1"/>
  <c r="O10" i="11"/>
  <c r="AB10" i="11" s="1"/>
  <c r="O12" i="11"/>
  <c r="AB12" i="11" s="1"/>
  <c r="O14" i="11"/>
  <c r="AB14" i="11" s="1"/>
  <c r="O16" i="11"/>
  <c r="AB16" i="11" s="1"/>
  <c r="O18" i="11"/>
  <c r="AB18" i="11" s="1"/>
  <c r="O20" i="11"/>
  <c r="AB20" i="11" s="1"/>
  <c r="O22" i="11"/>
  <c r="AB22" i="11" s="1"/>
  <c r="O24" i="11"/>
  <c r="AB24" i="11" s="1"/>
  <c r="O26" i="11"/>
  <c r="AB26" i="11" s="1"/>
  <c r="O9" i="11"/>
  <c r="AB9" i="11" s="1"/>
  <c r="O6" i="11"/>
  <c r="AB6" i="11" s="1"/>
  <c r="O8" i="11"/>
  <c r="AB8" i="11" s="1"/>
  <c r="O19" i="11"/>
  <c r="AB19" i="11" s="1"/>
  <c r="O23" i="11"/>
  <c r="AB23" i="11" s="1"/>
  <c r="O28" i="11"/>
  <c r="AB28" i="11" s="1"/>
  <c r="O29" i="11"/>
  <c r="AB29" i="11" s="1"/>
  <c r="N28" i="11"/>
  <c r="AA28" i="11" s="1"/>
  <c r="N25" i="11"/>
  <c r="AA25" i="11" s="1"/>
  <c r="N23" i="11"/>
  <c r="AA23" i="11" s="1"/>
  <c r="N21" i="11"/>
  <c r="AA21" i="11" s="1"/>
  <c r="N19" i="11"/>
  <c r="AA19" i="11" s="1"/>
  <c r="N17" i="11"/>
  <c r="AA17" i="11" s="1"/>
  <c r="N8" i="11"/>
  <c r="AA8" i="11" s="1"/>
  <c r="N6" i="11"/>
  <c r="AA6" i="11" s="1"/>
  <c r="N18" i="11"/>
  <c r="AA18" i="11" s="1"/>
  <c r="N22" i="11"/>
  <c r="AA22" i="11" s="1"/>
  <c r="N27" i="11"/>
  <c r="AA27" i="11" s="1"/>
  <c r="N11" i="11"/>
  <c r="AA11" i="11" s="1"/>
  <c r="N13" i="11"/>
  <c r="AA13" i="11" s="1"/>
  <c r="N15" i="11"/>
  <c r="AA15" i="11" s="1"/>
  <c r="N7" i="11"/>
  <c r="AA7" i="11" s="1"/>
  <c r="N9" i="11"/>
  <c r="AA9" i="11" s="1"/>
  <c r="N10" i="11"/>
  <c r="AA10" i="11" s="1"/>
  <c r="N12" i="11"/>
  <c r="AA12" i="11" s="1"/>
  <c r="N14" i="11"/>
  <c r="AA14" i="11" s="1"/>
  <c r="N16" i="11"/>
  <c r="AA16" i="11" s="1"/>
  <c r="N20" i="11"/>
  <c r="AA20" i="11" s="1"/>
  <c r="N24" i="11"/>
  <c r="AA24" i="11" s="1"/>
  <c r="N26" i="11"/>
  <c r="AA26" i="11" s="1"/>
  <c r="N29" i="11"/>
  <c r="AA29" i="11" s="1"/>
  <c r="L28" i="11"/>
  <c r="Y28" i="11" s="1"/>
  <c r="L25" i="11"/>
  <c r="Y25" i="11" s="1"/>
  <c r="L23" i="11"/>
  <c r="Y23" i="11" s="1"/>
  <c r="L21" i="11"/>
  <c r="Y21" i="11" s="1"/>
  <c r="L19" i="11"/>
  <c r="Y19" i="11" s="1"/>
  <c r="L17" i="11"/>
  <c r="Y17" i="11" s="1"/>
  <c r="L8" i="11"/>
  <c r="Y8" i="11" s="1"/>
  <c r="L6" i="11"/>
  <c r="Y6" i="11" s="1"/>
  <c r="L7" i="11"/>
  <c r="Y7" i="11" s="1"/>
  <c r="L9" i="11"/>
  <c r="Y9" i="11" s="1"/>
  <c r="L10" i="11"/>
  <c r="Y10" i="11" s="1"/>
  <c r="L12" i="11"/>
  <c r="Y12" i="11" s="1"/>
  <c r="L14" i="11"/>
  <c r="Y14" i="11" s="1"/>
  <c r="L16" i="11"/>
  <c r="Y16" i="11" s="1"/>
  <c r="L20" i="11"/>
  <c r="Y20" i="11" s="1"/>
  <c r="L24" i="11"/>
  <c r="Y24" i="11" s="1"/>
  <c r="L29" i="11"/>
  <c r="Y29" i="11" s="1"/>
  <c r="L18" i="11"/>
  <c r="Y18" i="11" s="1"/>
  <c r="L22" i="11"/>
  <c r="Y22" i="11" s="1"/>
  <c r="L27" i="11"/>
  <c r="Y27" i="11" s="1"/>
  <c r="L11" i="11"/>
  <c r="Y11" i="11" s="1"/>
  <c r="L13" i="11"/>
  <c r="Y13" i="11" s="1"/>
  <c r="L15" i="11"/>
  <c r="Y15" i="11" s="1"/>
  <c r="L26" i="11"/>
  <c r="Y26" i="11" s="1"/>
  <c r="M9" i="11"/>
  <c r="Z9" i="11" s="1"/>
  <c r="M6" i="11"/>
  <c r="Z6" i="11" s="1"/>
  <c r="M8" i="11"/>
  <c r="Z8" i="11" s="1"/>
  <c r="M19" i="11"/>
  <c r="Z19" i="11" s="1"/>
  <c r="M23" i="11"/>
  <c r="Z23" i="11" s="1"/>
  <c r="M28" i="11"/>
  <c r="Z28" i="11" s="1"/>
  <c r="M29" i="11"/>
  <c r="Z29" i="11" s="1"/>
  <c r="M7" i="11"/>
  <c r="Z7" i="11" s="1"/>
  <c r="M11" i="11"/>
  <c r="Z11" i="11" s="1"/>
  <c r="M13" i="11"/>
  <c r="Z13" i="11" s="1"/>
  <c r="M15" i="11"/>
  <c r="Z15" i="11" s="1"/>
  <c r="M17" i="11"/>
  <c r="Z17" i="11" s="1"/>
  <c r="M21" i="11"/>
  <c r="Z21" i="11" s="1"/>
  <c r="M25" i="11"/>
  <c r="Z25" i="11" s="1"/>
  <c r="M27" i="11"/>
  <c r="Z27" i="11" s="1"/>
  <c r="M10" i="11"/>
  <c r="Z10" i="11" s="1"/>
  <c r="M12" i="11"/>
  <c r="Z12" i="11" s="1"/>
  <c r="M14" i="11"/>
  <c r="Z14" i="11" s="1"/>
  <c r="M16" i="11"/>
  <c r="Z16" i="11" s="1"/>
  <c r="M18" i="11"/>
  <c r="Z18" i="11" s="1"/>
  <c r="M20" i="11"/>
  <c r="Z20" i="11" s="1"/>
  <c r="M22" i="11"/>
  <c r="Z22" i="11" s="1"/>
  <c r="M24" i="11"/>
  <c r="Z24" i="11" s="1"/>
  <c r="M26" i="11"/>
  <c r="Z26" i="11" s="1"/>
  <c r="S6" i="11"/>
  <c r="AF6" i="11" s="1"/>
  <c r="S7" i="11"/>
  <c r="AF7" i="11" s="1"/>
  <c r="S10" i="11"/>
  <c r="AF10" i="11" s="1"/>
  <c r="S14" i="11"/>
  <c r="AF14" i="11" s="1"/>
  <c r="S18" i="11"/>
  <c r="AF18" i="11" s="1"/>
  <c r="S22" i="11"/>
  <c r="AF22" i="11" s="1"/>
  <c r="S17" i="11"/>
  <c r="AF17" i="11" s="1"/>
  <c r="S21" i="11"/>
  <c r="AF21" i="11" s="1"/>
  <c r="S25" i="11"/>
  <c r="AF25" i="11" s="1"/>
  <c r="S11" i="11"/>
  <c r="AF11" i="11" s="1"/>
  <c r="S13" i="11"/>
  <c r="AF13" i="11" s="1"/>
  <c r="S15" i="11"/>
  <c r="AF15" i="11" s="1"/>
  <c r="S27" i="11"/>
  <c r="AF27" i="11" s="1"/>
  <c r="S26" i="11"/>
  <c r="AF26" i="11" s="1"/>
  <c r="S8" i="11"/>
  <c r="AF8" i="11" s="1"/>
  <c r="S9" i="11"/>
  <c r="AF9" i="11" s="1"/>
  <c r="S12" i="11"/>
  <c r="AF12" i="11" s="1"/>
  <c r="S16" i="11"/>
  <c r="AF16" i="11" s="1"/>
  <c r="S20" i="11"/>
  <c r="AF20" i="11" s="1"/>
  <c r="S24" i="11"/>
  <c r="AF24" i="11" s="1"/>
  <c r="S19" i="11"/>
  <c r="AF19" i="11" s="1"/>
  <c r="S23" i="11"/>
  <c r="AF23" i="11" s="1"/>
  <c r="S28" i="11"/>
  <c r="AF28" i="11" s="1"/>
  <c r="S29" i="11"/>
  <c r="AF29" i="11" s="1"/>
  <c r="K27" i="11"/>
  <c r="X27" i="11" s="1"/>
  <c r="K7" i="11"/>
  <c r="X7" i="11" s="1"/>
  <c r="K11" i="11"/>
  <c r="X11" i="11" s="1"/>
  <c r="K13" i="11"/>
  <c r="X13" i="11" s="1"/>
  <c r="K15" i="11"/>
  <c r="X15" i="11" s="1"/>
  <c r="K17" i="11"/>
  <c r="X17" i="11" s="1"/>
  <c r="K21" i="11"/>
  <c r="X21" i="11" s="1"/>
  <c r="K25" i="11"/>
  <c r="X25" i="11" s="1"/>
  <c r="K10" i="11"/>
  <c r="X10" i="11" s="1"/>
  <c r="K12" i="11"/>
  <c r="X12" i="11" s="1"/>
  <c r="K14" i="11"/>
  <c r="X14" i="11" s="1"/>
  <c r="K16" i="11"/>
  <c r="X16" i="11" s="1"/>
  <c r="K18" i="11"/>
  <c r="X18" i="11" s="1"/>
  <c r="K20" i="11"/>
  <c r="X20" i="11" s="1"/>
  <c r="K22" i="11"/>
  <c r="X22" i="11" s="1"/>
  <c r="K24" i="11"/>
  <c r="X24" i="11" s="1"/>
  <c r="K26" i="11"/>
  <c r="X26" i="11" s="1"/>
  <c r="K9" i="11"/>
  <c r="X9" i="11" s="1"/>
  <c r="K6" i="11"/>
  <c r="X6" i="11" s="1"/>
  <c r="K8" i="11"/>
  <c r="X8" i="11" s="1"/>
  <c r="K19" i="11"/>
  <c r="X19" i="11" s="1"/>
  <c r="K23" i="11"/>
  <c r="X23" i="11" s="1"/>
  <c r="K28" i="11"/>
  <c r="X28" i="11" s="1"/>
  <c r="K29" i="11"/>
  <c r="X29" i="11" s="1"/>
  <c r="J28" i="11"/>
  <c r="W28" i="11" s="1"/>
  <c r="J25" i="11"/>
  <c r="W25" i="11" s="1"/>
  <c r="J23" i="11"/>
  <c r="W23" i="11" s="1"/>
  <c r="J21" i="11"/>
  <c r="W21" i="11" s="1"/>
  <c r="J19" i="11"/>
  <c r="W19" i="11" s="1"/>
  <c r="J17" i="11"/>
  <c r="W17" i="11" s="1"/>
  <c r="J8" i="11"/>
  <c r="W8" i="11" s="1"/>
  <c r="J6" i="11"/>
  <c r="W6" i="11" s="1"/>
  <c r="J18" i="11"/>
  <c r="W18" i="11" s="1"/>
  <c r="J22" i="11"/>
  <c r="W22" i="11" s="1"/>
  <c r="J26" i="11"/>
  <c r="W26" i="11" s="1"/>
  <c r="J27" i="11"/>
  <c r="W27" i="11" s="1"/>
  <c r="J11" i="11"/>
  <c r="W11" i="11" s="1"/>
  <c r="J13" i="11"/>
  <c r="W13" i="11" s="1"/>
  <c r="J15" i="11"/>
  <c r="W15" i="11" s="1"/>
  <c r="J7" i="11"/>
  <c r="W7" i="11" s="1"/>
  <c r="J9" i="11"/>
  <c r="W9" i="11" s="1"/>
  <c r="J10" i="11"/>
  <c r="W10" i="11" s="1"/>
  <c r="J12" i="11"/>
  <c r="W12" i="11" s="1"/>
  <c r="J14" i="11"/>
  <c r="W14" i="11" s="1"/>
  <c r="J16" i="11"/>
  <c r="W16" i="11" s="1"/>
  <c r="J20" i="11"/>
  <c r="W20" i="11" s="1"/>
  <c r="J24" i="11"/>
  <c r="W24" i="11" s="1"/>
  <c r="J29" i="11"/>
  <c r="W29" i="11" s="1"/>
  <c r="Q9" i="11"/>
  <c r="AD9" i="11" s="1"/>
  <c r="Q6" i="11"/>
  <c r="AD6" i="11" s="1"/>
  <c r="Q8" i="11"/>
  <c r="AD8" i="11" s="1"/>
  <c r="Q19" i="11"/>
  <c r="AD19" i="11" s="1"/>
  <c r="Q23" i="11"/>
  <c r="AD23" i="11" s="1"/>
  <c r="Q28" i="11"/>
  <c r="AD28" i="11" s="1"/>
  <c r="Q29" i="11"/>
  <c r="AD29" i="11" s="1"/>
  <c r="Q7" i="11"/>
  <c r="AD7" i="11" s="1"/>
  <c r="Q11" i="11"/>
  <c r="AD11" i="11" s="1"/>
  <c r="Q13" i="11"/>
  <c r="AD13" i="11" s="1"/>
  <c r="Q15" i="11"/>
  <c r="AD15" i="11" s="1"/>
  <c r="Q17" i="11"/>
  <c r="AD17" i="11" s="1"/>
  <c r="Q21" i="11"/>
  <c r="AD21" i="11" s="1"/>
  <c r="Q25" i="11"/>
  <c r="AD25" i="11" s="1"/>
  <c r="Q27" i="11"/>
  <c r="AD27" i="11" s="1"/>
  <c r="Q10" i="11"/>
  <c r="AD10" i="11" s="1"/>
  <c r="Q12" i="11"/>
  <c r="AD12" i="11" s="1"/>
  <c r="Q14" i="11"/>
  <c r="AD14" i="11" s="1"/>
  <c r="Q16" i="11"/>
  <c r="AD16" i="11" s="1"/>
  <c r="Q18" i="11"/>
  <c r="AD18" i="11" s="1"/>
  <c r="Q20" i="11"/>
  <c r="AD20" i="11" s="1"/>
  <c r="Q22" i="11"/>
  <c r="AD22" i="11" s="1"/>
  <c r="Q24" i="11"/>
  <c r="AD24" i="11" s="1"/>
  <c r="Q26" i="11"/>
  <c r="AD26" i="11" s="1"/>
  <c r="R28" i="11"/>
  <c r="AE28" i="11" s="1"/>
  <c r="R25" i="11"/>
  <c r="AE25" i="11" s="1"/>
  <c r="R23" i="11"/>
  <c r="AE23" i="11" s="1"/>
  <c r="R21" i="11"/>
  <c r="AE21" i="11" s="1"/>
  <c r="R19" i="11"/>
  <c r="AE19" i="11" s="1"/>
  <c r="R17" i="11"/>
  <c r="AE17" i="11" s="1"/>
  <c r="R8" i="11"/>
  <c r="AE8" i="11" s="1"/>
  <c r="R6" i="11"/>
  <c r="AE6" i="11" s="1"/>
  <c r="R7" i="11"/>
  <c r="AE7" i="11" s="1"/>
  <c r="R26" i="11"/>
  <c r="AE26" i="11" s="1"/>
  <c r="R13" i="11"/>
  <c r="AE13" i="11" s="1"/>
  <c r="R18" i="11"/>
  <c r="AE18" i="11" s="1"/>
  <c r="R22" i="11"/>
  <c r="AE22" i="11" s="1"/>
  <c r="R27" i="11"/>
  <c r="AE27" i="11" s="1"/>
  <c r="R9" i="11"/>
  <c r="AE9" i="11" s="1"/>
  <c r="R11" i="11"/>
  <c r="AE11" i="11" s="1"/>
  <c r="R15" i="11"/>
  <c r="AE15" i="11" s="1"/>
  <c r="R10" i="11"/>
  <c r="AE10" i="11" s="1"/>
  <c r="R12" i="11"/>
  <c r="AE12" i="11" s="1"/>
  <c r="R14" i="11"/>
  <c r="AE14" i="11" s="1"/>
  <c r="R16" i="11"/>
  <c r="AE16" i="11" s="1"/>
  <c r="R20" i="11"/>
  <c r="AE20" i="11" s="1"/>
  <c r="R24" i="11"/>
  <c r="AE24" i="11" s="1"/>
  <c r="R29" i="11"/>
  <c r="AE29" i="11" s="1"/>
  <c r="K9" i="10"/>
  <c r="X9" i="10" s="1"/>
  <c r="K7" i="10"/>
  <c r="X7" i="10" s="1"/>
  <c r="K6" i="10"/>
  <c r="X6" i="10" s="1"/>
  <c r="K8" i="10"/>
  <c r="X8" i="10" s="1"/>
  <c r="K25" i="10"/>
  <c r="X25" i="10" s="1"/>
  <c r="K26" i="10"/>
  <c r="X26" i="10" s="1"/>
  <c r="K28" i="10"/>
  <c r="X28" i="10" s="1"/>
  <c r="K27" i="10"/>
  <c r="X27" i="10" s="1"/>
  <c r="K29" i="10"/>
  <c r="X29" i="10" s="1"/>
  <c r="K11" i="10"/>
  <c r="X11" i="10" s="1"/>
  <c r="K13" i="10"/>
  <c r="X13" i="10" s="1"/>
  <c r="K15" i="10"/>
  <c r="X15" i="10" s="1"/>
  <c r="K17" i="10"/>
  <c r="X17" i="10" s="1"/>
  <c r="K19" i="10"/>
  <c r="X19" i="10" s="1"/>
  <c r="K21" i="10"/>
  <c r="X21" i="10" s="1"/>
  <c r="K23" i="10"/>
  <c r="X23" i="10" s="1"/>
  <c r="K10" i="10"/>
  <c r="X10" i="10" s="1"/>
  <c r="K12" i="10"/>
  <c r="X12" i="10" s="1"/>
  <c r="K14" i="10"/>
  <c r="X14" i="10" s="1"/>
  <c r="K16" i="10"/>
  <c r="X16" i="10" s="1"/>
  <c r="K18" i="10"/>
  <c r="X18" i="10" s="1"/>
  <c r="K20" i="10"/>
  <c r="X20" i="10" s="1"/>
  <c r="K22" i="10"/>
  <c r="X22" i="10" s="1"/>
  <c r="K24" i="10"/>
  <c r="X24" i="10" s="1"/>
  <c r="L28" i="10"/>
  <c r="Y28" i="10" s="1"/>
  <c r="L24" i="10"/>
  <c r="Y24" i="10" s="1"/>
  <c r="L8" i="10"/>
  <c r="Y8" i="10" s="1"/>
  <c r="L6" i="10"/>
  <c r="Y6" i="10" s="1"/>
  <c r="L11" i="10"/>
  <c r="Y11" i="10" s="1"/>
  <c r="L13" i="10"/>
  <c r="Y13" i="10" s="1"/>
  <c r="L15" i="10"/>
  <c r="Y15" i="10" s="1"/>
  <c r="L17" i="10"/>
  <c r="Y17" i="10" s="1"/>
  <c r="L19" i="10"/>
  <c r="Y19" i="10" s="1"/>
  <c r="L21" i="10"/>
  <c r="Y21" i="10" s="1"/>
  <c r="L23" i="10"/>
  <c r="Y23" i="10" s="1"/>
  <c r="L25" i="10"/>
  <c r="Y25" i="10" s="1"/>
  <c r="L27" i="10"/>
  <c r="Y27" i="10" s="1"/>
  <c r="L7" i="10"/>
  <c r="Y7" i="10" s="1"/>
  <c r="L9" i="10"/>
  <c r="Y9" i="10" s="1"/>
  <c r="L10" i="10"/>
  <c r="Y10" i="10" s="1"/>
  <c r="L12" i="10"/>
  <c r="Y12" i="10" s="1"/>
  <c r="L14" i="10"/>
  <c r="Y14" i="10" s="1"/>
  <c r="L16" i="10"/>
  <c r="Y16" i="10" s="1"/>
  <c r="L18" i="10"/>
  <c r="Y18" i="10" s="1"/>
  <c r="L20" i="10"/>
  <c r="Y20" i="10" s="1"/>
  <c r="L22" i="10"/>
  <c r="Y22" i="10" s="1"/>
  <c r="L29" i="10"/>
  <c r="Y29" i="10" s="1"/>
  <c r="L26" i="10"/>
  <c r="Y26" i="10" s="1"/>
  <c r="O6" i="10"/>
  <c r="AB6" i="10" s="1"/>
  <c r="O8" i="10"/>
  <c r="AB8" i="10" s="1"/>
  <c r="O25" i="10"/>
  <c r="AB25" i="10" s="1"/>
  <c r="O26" i="10"/>
  <c r="AB26" i="10" s="1"/>
  <c r="O28" i="10"/>
  <c r="AB28" i="10" s="1"/>
  <c r="O27" i="10"/>
  <c r="AB27" i="10" s="1"/>
  <c r="O29" i="10"/>
  <c r="AB29" i="10" s="1"/>
  <c r="O9" i="10"/>
  <c r="AB9" i="10" s="1"/>
  <c r="O7" i="10"/>
  <c r="AB7" i="10" s="1"/>
  <c r="O11" i="10"/>
  <c r="AB11" i="10" s="1"/>
  <c r="O13" i="10"/>
  <c r="AB13" i="10" s="1"/>
  <c r="O15" i="10"/>
  <c r="AB15" i="10" s="1"/>
  <c r="O17" i="10"/>
  <c r="AB17" i="10" s="1"/>
  <c r="O19" i="10"/>
  <c r="AB19" i="10" s="1"/>
  <c r="O21" i="10"/>
  <c r="AB21" i="10" s="1"/>
  <c r="O23" i="10"/>
  <c r="AB23" i="10" s="1"/>
  <c r="O10" i="10"/>
  <c r="AB10" i="10" s="1"/>
  <c r="O12" i="10"/>
  <c r="AB12" i="10" s="1"/>
  <c r="O14" i="10"/>
  <c r="AB14" i="10" s="1"/>
  <c r="O16" i="10"/>
  <c r="AB16" i="10" s="1"/>
  <c r="O18" i="10"/>
  <c r="AB18" i="10" s="1"/>
  <c r="O20" i="10"/>
  <c r="AB20" i="10" s="1"/>
  <c r="O22" i="10"/>
  <c r="AB22" i="10" s="1"/>
  <c r="O24" i="10"/>
  <c r="AB24" i="10" s="1"/>
  <c r="N28" i="10"/>
  <c r="AA28" i="10" s="1"/>
  <c r="N24" i="10"/>
  <c r="AA24" i="10" s="1"/>
  <c r="N6" i="10"/>
  <c r="AA6" i="10" s="1"/>
  <c r="N8" i="10"/>
  <c r="AA8" i="10" s="1"/>
  <c r="N7" i="10"/>
  <c r="AA7" i="10" s="1"/>
  <c r="N9" i="10"/>
  <c r="AA9" i="10" s="1"/>
  <c r="N10" i="10"/>
  <c r="AA10" i="10" s="1"/>
  <c r="N12" i="10"/>
  <c r="AA12" i="10" s="1"/>
  <c r="N14" i="10"/>
  <c r="AA14" i="10" s="1"/>
  <c r="N16" i="10"/>
  <c r="AA16" i="10" s="1"/>
  <c r="N18" i="10"/>
  <c r="AA18" i="10" s="1"/>
  <c r="N20" i="10"/>
  <c r="AA20" i="10" s="1"/>
  <c r="N22" i="10"/>
  <c r="AA22" i="10" s="1"/>
  <c r="N29" i="10"/>
  <c r="AA29" i="10" s="1"/>
  <c r="N26" i="10"/>
  <c r="AA26" i="10" s="1"/>
  <c r="N11" i="10"/>
  <c r="AA11" i="10" s="1"/>
  <c r="N13" i="10"/>
  <c r="AA13" i="10" s="1"/>
  <c r="N15" i="10"/>
  <c r="AA15" i="10" s="1"/>
  <c r="N17" i="10"/>
  <c r="AA17" i="10" s="1"/>
  <c r="N19" i="10"/>
  <c r="AA19" i="10" s="1"/>
  <c r="N21" i="10"/>
  <c r="AA21" i="10" s="1"/>
  <c r="N23" i="10"/>
  <c r="AA23" i="10" s="1"/>
  <c r="N25" i="10"/>
  <c r="AA25" i="10" s="1"/>
  <c r="N27" i="10"/>
  <c r="AA27" i="10" s="1"/>
  <c r="S6" i="10"/>
  <c r="AF6" i="10" s="1"/>
  <c r="S12" i="10"/>
  <c r="AF12" i="10" s="1"/>
  <c r="S16" i="10"/>
  <c r="AF16" i="10" s="1"/>
  <c r="S20" i="10"/>
  <c r="AF20" i="10" s="1"/>
  <c r="S7" i="10"/>
  <c r="AF7" i="10" s="1"/>
  <c r="S9" i="10"/>
  <c r="AF9" i="10" s="1"/>
  <c r="S25" i="10"/>
  <c r="AF25" i="10" s="1"/>
  <c r="S27" i="10"/>
  <c r="AF27" i="10" s="1"/>
  <c r="S26" i="10"/>
  <c r="AF26" i="10" s="1"/>
  <c r="S8" i="10"/>
  <c r="AF8" i="10" s="1"/>
  <c r="S10" i="10"/>
  <c r="AF10" i="10" s="1"/>
  <c r="S14" i="10"/>
  <c r="AF14" i="10" s="1"/>
  <c r="S18" i="10"/>
  <c r="AF18" i="10" s="1"/>
  <c r="S24" i="10"/>
  <c r="AF24" i="10" s="1"/>
  <c r="S22" i="10"/>
  <c r="AF22" i="10" s="1"/>
  <c r="S11" i="10"/>
  <c r="AF11" i="10" s="1"/>
  <c r="S13" i="10"/>
  <c r="AF13" i="10" s="1"/>
  <c r="S15" i="10"/>
  <c r="AF15" i="10" s="1"/>
  <c r="S17" i="10"/>
  <c r="AF17" i="10" s="1"/>
  <c r="S19" i="10"/>
  <c r="AF19" i="10" s="1"/>
  <c r="S21" i="10"/>
  <c r="AF21" i="10" s="1"/>
  <c r="S23" i="10"/>
  <c r="AF23" i="10" s="1"/>
  <c r="S28" i="10"/>
  <c r="AF28" i="10" s="1"/>
  <c r="S29" i="10"/>
  <c r="AF29" i="10" s="1"/>
  <c r="P28" i="10"/>
  <c r="AC28" i="10" s="1"/>
  <c r="P24" i="10"/>
  <c r="AC24" i="10" s="1"/>
  <c r="P8" i="10"/>
  <c r="AC8" i="10" s="1"/>
  <c r="P6" i="10"/>
  <c r="AC6" i="10" s="1"/>
  <c r="P11" i="10"/>
  <c r="AC11" i="10" s="1"/>
  <c r="P13" i="10"/>
  <c r="AC13" i="10" s="1"/>
  <c r="P15" i="10"/>
  <c r="AC15" i="10" s="1"/>
  <c r="P17" i="10"/>
  <c r="AC17" i="10" s="1"/>
  <c r="P19" i="10"/>
  <c r="AC19" i="10" s="1"/>
  <c r="P21" i="10"/>
  <c r="AC21" i="10" s="1"/>
  <c r="P23" i="10"/>
  <c r="AC23" i="10" s="1"/>
  <c r="P25" i="10"/>
  <c r="AC25" i="10" s="1"/>
  <c r="P27" i="10"/>
  <c r="AC27" i="10" s="1"/>
  <c r="P7" i="10"/>
  <c r="AC7" i="10" s="1"/>
  <c r="P9" i="10"/>
  <c r="AC9" i="10" s="1"/>
  <c r="P10" i="10"/>
  <c r="AC10" i="10" s="1"/>
  <c r="P12" i="10"/>
  <c r="AC12" i="10" s="1"/>
  <c r="P14" i="10"/>
  <c r="AC14" i="10" s="1"/>
  <c r="P16" i="10"/>
  <c r="AC16" i="10" s="1"/>
  <c r="P18" i="10"/>
  <c r="AC18" i="10" s="1"/>
  <c r="P20" i="10"/>
  <c r="AC20" i="10" s="1"/>
  <c r="P22" i="10"/>
  <c r="AC22" i="10" s="1"/>
  <c r="P29" i="10"/>
  <c r="AC29" i="10" s="1"/>
  <c r="P26" i="10"/>
  <c r="AC26" i="10" s="1"/>
  <c r="M7" i="10"/>
  <c r="Z7" i="10" s="1"/>
  <c r="M9" i="10"/>
  <c r="Z9" i="10" s="1"/>
  <c r="M11" i="10"/>
  <c r="Z11" i="10" s="1"/>
  <c r="M13" i="10"/>
  <c r="Z13" i="10" s="1"/>
  <c r="M15" i="10"/>
  <c r="Z15" i="10" s="1"/>
  <c r="M17" i="10"/>
  <c r="Z17" i="10" s="1"/>
  <c r="M19" i="10"/>
  <c r="Z19" i="10" s="1"/>
  <c r="M21" i="10"/>
  <c r="Z21" i="10" s="1"/>
  <c r="M23" i="10"/>
  <c r="Z23" i="10" s="1"/>
  <c r="M10" i="10"/>
  <c r="Z10" i="10" s="1"/>
  <c r="M12" i="10"/>
  <c r="Z12" i="10" s="1"/>
  <c r="M14" i="10"/>
  <c r="Z14" i="10" s="1"/>
  <c r="M16" i="10"/>
  <c r="Z16" i="10" s="1"/>
  <c r="M18" i="10"/>
  <c r="Z18" i="10" s="1"/>
  <c r="M20" i="10"/>
  <c r="Z20" i="10" s="1"/>
  <c r="M22" i="10"/>
  <c r="Z22" i="10" s="1"/>
  <c r="M24" i="10"/>
  <c r="Z24" i="10" s="1"/>
  <c r="M6" i="10"/>
  <c r="Z6" i="10" s="1"/>
  <c r="M8" i="10"/>
  <c r="Z8" i="10" s="1"/>
  <c r="M25" i="10"/>
  <c r="Z25" i="10" s="1"/>
  <c r="M26" i="10"/>
  <c r="Z26" i="10" s="1"/>
  <c r="M28" i="10"/>
  <c r="Z28" i="10" s="1"/>
  <c r="M27" i="10"/>
  <c r="Z27" i="10" s="1"/>
  <c r="M29" i="10"/>
  <c r="Z29" i="10" s="1"/>
  <c r="R28" i="10"/>
  <c r="AE28" i="10" s="1"/>
  <c r="R24" i="10"/>
  <c r="AE24" i="10" s="1"/>
  <c r="R8" i="10"/>
  <c r="AE8" i="10" s="1"/>
  <c r="R6" i="10"/>
  <c r="AE6" i="10" s="1"/>
  <c r="R7" i="10"/>
  <c r="AE7" i="10" s="1"/>
  <c r="R11" i="10"/>
  <c r="AE11" i="10" s="1"/>
  <c r="R15" i="10"/>
  <c r="AE15" i="10" s="1"/>
  <c r="R19" i="10"/>
  <c r="AE19" i="10" s="1"/>
  <c r="R23" i="10"/>
  <c r="AE23" i="10" s="1"/>
  <c r="R10" i="10"/>
  <c r="AE10" i="10" s="1"/>
  <c r="R12" i="10"/>
  <c r="AE12" i="10" s="1"/>
  <c r="R14" i="10"/>
  <c r="AE14" i="10" s="1"/>
  <c r="R16" i="10"/>
  <c r="AE16" i="10" s="1"/>
  <c r="R18" i="10"/>
  <c r="AE18" i="10" s="1"/>
  <c r="R20" i="10"/>
  <c r="AE20" i="10" s="1"/>
  <c r="R22" i="10"/>
  <c r="AE22" i="10" s="1"/>
  <c r="R29" i="10"/>
  <c r="AE29" i="10" s="1"/>
  <c r="R9" i="10"/>
  <c r="AE9" i="10" s="1"/>
  <c r="R13" i="10"/>
  <c r="AE13" i="10" s="1"/>
  <c r="R17" i="10"/>
  <c r="AE17" i="10" s="1"/>
  <c r="R21" i="10"/>
  <c r="AE21" i="10" s="1"/>
  <c r="R25" i="10"/>
  <c r="AE25" i="10" s="1"/>
  <c r="R26" i="10"/>
  <c r="AE26" i="10" s="1"/>
  <c r="R27" i="10"/>
  <c r="AE27" i="10" s="1"/>
  <c r="J28" i="10"/>
  <c r="W28" i="10" s="1"/>
  <c r="J26" i="10"/>
  <c r="W26" i="10" s="1"/>
  <c r="J24" i="10"/>
  <c r="W24" i="10" s="1"/>
  <c r="J6" i="10"/>
  <c r="W6" i="10" s="1"/>
  <c r="J8" i="10"/>
  <c r="W8" i="10" s="1"/>
  <c r="J7" i="10"/>
  <c r="W7" i="10" s="1"/>
  <c r="J9" i="10"/>
  <c r="W9" i="10" s="1"/>
  <c r="J10" i="10"/>
  <c r="W10" i="10" s="1"/>
  <c r="J12" i="10"/>
  <c r="W12" i="10" s="1"/>
  <c r="J14" i="10"/>
  <c r="W14" i="10" s="1"/>
  <c r="J16" i="10"/>
  <c r="W16" i="10" s="1"/>
  <c r="J18" i="10"/>
  <c r="W18" i="10" s="1"/>
  <c r="J20" i="10"/>
  <c r="W20" i="10" s="1"/>
  <c r="J22" i="10"/>
  <c r="W22" i="10" s="1"/>
  <c r="J29" i="10"/>
  <c r="W29" i="10" s="1"/>
  <c r="J11" i="10"/>
  <c r="W11" i="10" s="1"/>
  <c r="J13" i="10"/>
  <c r="W13" i="10" s="1"/>
  <c r="J15" i="10"/>
  <c r="W15" i="10" s="1"/>
  <c r="J17" i="10"/>
  <c r="W17" i="10" s="1"/>
  <c r="J19" i="10"/>
  <c r="W19" i="10" s="1"/>
  <c r="J21" i="10"/>
  <c r="W21" i="10" s="1"/>
  <c r="J23" i="10"/>
  <c r="W23" i="10" s="1"/>
  <c r="J25" i="10"/>
  <c r="W25" i="10" s="1"/>
  <c r="J27" i="10"/>
  <c r="W27" i="10" s="1"/>
  <c r="Q9" i="9"/>
  <c r="AD9" i="9" s="1"/>
  <c r="Q11" i="9"/>
  <c r="AD11" i="9" s="1"/>
  <c r="Q13" i="9"/>
  <c r="AD13" i="9" s="1"/>
  <c r="Q15" i="9"/>
  <c r="AD15" i="9" s="1"/>
  <c r="Q17" i="9"/>
  <c r="AD17" i="9" s="1"/>
  <c r="Q24" i="9"/>
  <c r="AD24" i="9" s="1"/>
  <c r="Q26" i="9"/>
  <c r="AD26" i="9" s="1"/>
  <c r="Q28" i="9"/>
  <c r="AD28" i="9" s="1"/>
  <c r="Q23" i="9"/>
  <c r="AD23" i="9" s="1"/>
  <c r="Q25" i="9"/>
  <c r="AD25" i="9" s="1"/>
  <c r="Q27" i="9"/>
  <c r="AD27" i="9" s="1"/>
  <c r="Q29" i="9"/>
  <c r="AD29" i="9" s="1"/>
  <c r="Q6" i="9"/>
  <c r="AD6" i="9" s="1"/>
  <c r="Q8" i="9"/>
  <c r="AD8" i="9" s="1"/>
  <c r="Q10" i="9"/>
  <c r="AD10" i="9" s="1"/>
  <c r="Q12" i="9"/>
  <c r="AD12" i="9" s="1"/>
  <c r="Q14" i="9"/>
  <c r="AD14" i="9" s="1"/>
  <c r="Q16" i="9"/>
  <c r="AD16" i="9" s="1"/>
  <c r="Q18" i="9"/>
  <c r="AD18" i="9" s="1"/>
  <c r="Q20" i="9"/>
  <c r="AD20" i="9" s="1"/>
  <c r="Q22" i="9"/>
  <c r="AD22" i="9" s="1"/>
  <c r="Q7" i="9"/>
  <c r="AD7" i="9" s="1"/>
  <c r="Q19" i="9"/>
  <c r="AD19" i="9" s="1"/>
  <c r="Q21" i="9"/>
  <c r="AD21" i="9" s="1"/>
  <c r="P20" i="9"/>
  <c r="AC20" i="9" s="1"/>
  <c r="P7" i="9"/>
  <c r="AC7" i="9" s="1"/>
  <c r="P9" i="9"/>
  <c r="AC9" i="9" s="1"/>
  <c r="P11" i="9"/>
  <c r="AC11" i="9" s="1"/>
  <c r="P13" i="9"/>
  <c r="AC13" i="9" s="1"/>
  <c r="P15" i="9"/>
  <c r="AC15" i="9" s="1"/>
  <c r="P17" i="9"/>
  <c r="AC17" i="9" s="1"/>
  <c r="P19" i="9"/>
  <c r="AC19" i="9" s="1"/>
  <c r="P22" i="9"/>
  <c r="AC22" i="9" s="1"/>
  <c r="P8" i="9"/>
  <c r="AC8" i="9" s="1"/>
  <c r="P10" i="9"/>
  <c r="AC10" i="9" s="1"/>
  <c r="P12" i="9"/>
  <c r="AC12" i="9" s="1"/>
  <c r="P14" i="9"/>
  <c r="AC14" i="9" s="1"/>
  <c r="P16" i="9"/>
  <c r="AC16" i="9" s="1"/>
  <c r="P24" i="9"/>
  <c r="AC24" i="9" s="1"/>
  <c r="P26" i="9"/>
  <c r="AC26" i="9" s="1"/>
  <c r="P28" i="9"/>
  <c r="AC28" i="9" s="1"/>
  <c r="P21" i="9"/>
  <c r="AC21" i="9" s="1"/>
  <c r="P6" i="9"/>
  <c r="AC6" i="9" s="1"/>
  <c r="P18" i="9"/>
  <c r="AC18" i="9" s="1"/>
  <c r="P23" i="9"/>
  <c r="AC23" i="9" s="1"/>
  <c r="P25" i="9"/>
  <c r="AC25" i="9" s="1"/>
  <c r="P27" i="9"/>
  <c r="AC27" i="9" s="1"/>
  <c r="P29" i="9"/>
  <c r="AC29" i="9" s="1"/>
  <c r="R20" i="9"/>
  <c r="AE20" i="9" s="1"/>
  <c r="R6" i="9"/>
  <c r="AE6" i="9" s="1"/>
  <c r="R10" i="9"/>
  <c r="AE10" i="9" s="1"/>
  <c r="R14" i="9"/>
  <c r="AE14" i="9" s="1"/>
  <c r="R18" i="9"/>
  <c r="AE18" i="9" s="1"/>
  <c r="R21" i="9"/>
  <c r="AE21" i="9" s="1"/>
  <c r="R26" i="9"/>
  <c r="AE26" i="9" s="1"/>
  <c r="R23" i="9"/>
  <c r="AE23" i="9" s="1"/>
  <c r="R25" i="9"/>
  <c r="AE25" i="9" s="1"/>
  <c r="R27" i="9"/>
  <c r="AE27" i="9" s="1"/>
  <c r="R29" i="9"/>
  <c r="AE29" i="9" s="1"/>
  <c r="R8" i="9"/>
  <c r="AE8" i="9" s="1"/>
  <c r="R12" i="9"/>
  <c r="AE12" i="9" s="1"/>
  <c r="R16" i="9"/>
  <c r="AE16" i="9" s="1"/>
  <c r="R7" i="9"/>
  <c r="AE7" i="9" s="1"/>
  <c r="R9" i="9"/>
  <c r="AE9" i="9" s="1"/>
  <c r="R11" i="9"/>
  <c r="AE11" i="9" s="1"/>
  <c r="R13" i="9"/>
  <c r="AE13" i="9" s="1"/>
  <c r="R15" i="9"/>
  <c r="AE15" i="9" s="1"/>
  <c r="R17" i="9"/>
  <c r="AE17" i="9" s="1"/>
  <c r="R19" i="9"/>
  <c r="AE19" i="9" s="1"/>
  <c r="R22" i="9"/>
  <c r="AE22" i="9" s="1"/>
  <c r="R24" i="9"/>
  <c r="AE24" i="9" s="1"/>
  <c r="R28" i="9"/>
  <c r="AE28" i="9" s="1"/>
  <c r="R28" i="8"/>
  <c r="AE28" i="8" s="1"/>
  <c r="R26" i="8"/>
  <c r="AE26" i="8" s="1"/>
  <c r="R21" i="8"/>
  <c r="AE21" i="8" s="1"/>
  <c r="R19" i="8"/>
  <c r="AE19" i="8" s="1"/>
  <c r="R17" i="8"/>
  <c r="AE17" i="8" s="1"/>
  <c r="R9" i="8"/>
  <c r="AE9" i="8" s="1"/>
  <c r="R13" i="8"/>
  <c r="AE13" i="8" s="1"/>
  <c r="R18" i="8"/>
  <c r="AE18" i="8" s="1"/>
  <c r="R24" i="8"/>
  <c r="AE24" i="8" s="1"/>
  <c r="R22" i="8"/>
  <c r="AE22" i="8" s="1"/>
  <c r="R27" i="8"/>
  <c r="AE27" i="8" s="1"/>
  <c r="R7" i="8"/>
  <c r="AE7" i="8" s="1"/>
  <c r="R11" i="8"/>
  <c r="AE11" i="8" s="1"/>
  <c r="R15" i="8"/>
  <c r="AE15" i="8" s="1"/>
  <c r="R6" i="8"/>
  <c r="AE6" i="8" s="1"/>
  <c r="R8" i="8"/>
  <c r="AE8" i="8" s="1"/>
  <c r="R10" i="8"/>
  <c r="AE10" i="8" s="1"/>
  <c r="R12" i="8"/>
  <c r="AE12" i="8" s="1"/>
  <c r="R14" i="8"/>
  <c r="AE14" i="8" s="1"/>
  <c r="R16" i="8"/>
  <c r="AE16" i="8" s="1"/>
  <c r="R20" i="8"/>
  <c r="AE20" i="8" s="1"/>
  <c r="R23" i="8"/>
  <c r="AE23" i="8" s="1"/>
  <c r="R25" i="8"/>
  <c r="AE25" i="8" s="1"/>
  <c r="R29" i="8"/>
  <c r="AE29" i="8" s="1"/>
  <c r="L21" i="7"/>
  <c r="Y21" i="7" s="1"/>
  <c r="L7" i="7"/>
  <c r="Y7" i="7" s="1"/>
  <c r="L9" i="7"/>
  <c r="Y9" i="7" s="1"/>
  <c r="L11" i="7"/>
  <c r="Y11" i="7" s="1"/>
  <c r="L13" i="7"/>
  <c r="Y13" i="7" s="1"/>
  <c r="L15" i="7"/>
  <c r="Y15" i="7" s="1"/>
  <c r="L17" i="7"/>
  <c r="Y17" i="7" s="1"/>
  <c r="L19" i="7"/>
  <c r="Y19" i="7" s="1"/>
  <c r="L22" i="7"/>
  <c r="Y22" i="7" s="1"/>
  <c r="L24" i="7"/>
  <c r="Y24" i="7" s="1"/>
  <c r="L26" i="7"/>
  <c r="Y26" i="7" s="1"/>
  <c r="L28" i="7"/>
  <c r="Y28" i="7" s="1"/>
  <c r="L6" i="7"/>
  <c r="Y6" i="7" s="1"/>
  <c r="L8" i="7"/>
  <c r="Y8" i="7" s="1"/>
  <c r="L10" i="7"/>
  <c r="Y10" i="7" s="1"/>
  <c r="L12" i="7"/>
  <c r="Y12" i="7" s="1"/>
  <c r="L14" i="7"/>
  <c r="Y14" i="7" s="1"/>
  <c r="L16" i="7"/>
  <c r="Y16" i="7" s="1"/>
  <c r="L18" i="7"/>
  <c r="Y18" i="7" s="1"/>
  <c r="L20" i="7"/>
  <c r="Y20" i="7" s="1"/>
  <c r="L23" i="7"/>
  <c r="Y23" i="7" s="1"/>
  <c r="L25" i="7"/>
  <c r="Y25" i="7" s="1"/>
  <c r="L27" i="7"/>
  <c r="Y27" i="7" s="1"/>
  <c r="L29" i="7"/>
  <c r="Y29" i="7" s="1"/>
  <c r="N21" i="7"/>
  <c r="AA21" i="7" s="1"/>
  <c r="N6" i="7"/>
  <c r="AA6" i="7" s="1"/>
  <c r="N8" i="7"/>
  <c r="AA8" i="7" s="1"/>
  <c r="N10" i="7"/>
  <c r="AA10" i="7" s="1"/>
  <c r="N12" i="7"/>
  <c r="AA12" i="7" s="1"/>
  <c r="N14" i="7"/>
  <c r="AA14" i="7" s="1"/>
  <c r="N16" i="7"/>
  <c r="AA16" i="7" s="1"/>
  <c r="N18" i="7"/>
  <c r="AA18" i="7" s="1"/>
  <c r="N20" i="7"/>
  <c r="AA20" i="7" s="1"/>
  <c r="N23" i="7"/>
  <c r="AA23" i="7" s="1"/>
  <c r="N25" i="7"/>
  <c r="AA25" i="7" s="1"/>
  <c r="N27" i="7"/>
  <c r="AA27" i="7" s="1"/>
  <c r="N29" i="7"/>
  <c r="AA29" i="7" s="1"/>
  <c r="N7" i="7"/>
  <c r="AA7" i="7" s="1"/>
  <c r="N9" i="7"/>
  <c r="AA9" i="7" s="1"/>
  <c r="N11" i="7"/>
  <c r="AA11" i="7" s="1"/>
  <c r="N13" i="7"/>
  <c r="AA13" i="7" s="1"/>
  <c r="N15" i="7"/>
  <c r="AA15" i="7" s="1"/>
  <c r="N17" i="7"/>
  <c r="AA17" i="7" s="1"/>
  <c r="N19" i="7"/>
  <c r="AA19" i="7" s="1"/>
  <c r="N22" i="7"/>
  <c r="AA22" i="7" s="1"/>
  <c r="N24" i="7"/>
  <c r="AA24" i="7" s="1"/>
  <c r="N26" i="7"/>
  <c r="AA26" i="7" s="1"/>
  <c r="N28" i="7"/>
  <c r="AA28" i="7" s="1"/>
  <c r="O6" i="7"/>
  <c r="AB6" i="7" s="1"/>
  <c r="O8" i="7"/>
  <c r="AB8" i="7" s="1"/>
  <c r="O10" i="7"/>
  <c r="AB10" i="7" s="1"/>
  <c r="O12" i="7"/>
  <c r="AB12" i="7" s="1"/>
  <c r="O14" i="7"/>
  <c r="AB14" i="7" s="1"/>
  <c r="O16" i="7"/>
  <c r="AB16" i="7" s="1"/>
  <c r="O18" i="7"/>
  <c r="AB18" i="7" s="1"/>
  <c r="O20" i="7"/>
  <c r="AB20" i="7" s="1"/>
  <c r="O22" i="7"/>
  <c r="AB22" i="7" s="1"/>
  <c r="O7" i="7"/>
  <c r="AB7" i="7" s="1"/>
  <c r="O9" i="7"/>
  <c r="AB9" i="7" s="1"/>
  <c r="O11" i="7"/>
  <c r="AB11" i="7" s="1"/>
  <c r="O13" i="7"/>
  <c r="AB13" i="7" s="1"/>
  <c r="O15" i="7"/>
  <c r="AB15" i="7" s="1"/>
  <c r="O17" i="7"/>
  <c r="AB17" i="7" s="1"/>
  <c r="O19" i="7"/>
  <c r="AB19" i="7" s="1"/>
  <c r="O21" i="7"/>
  <c r="AB21" i="7" s="1"/>
  <c r="O24" i="7"/>
  <c r="AB24" i="7" s="1"/>
  <c r="O26" i="7"/>
  <c r="AB26" i="7" s="1"/>
  <c r="O28" i="7"/>
  <c r="AB28" i="7" s="1"/>
  <c r="O23" i="7"/>
  <c r="AB23" i="7" s="1"/>
  <c r="O25" i="7"/>
  <c r="AB25" i="7" s="1"/>
  <c r="O27" i="7"/>
  <c r="AB27" i="7" s="1"/>
  <c r="O29" i="7"/>
  <c r="AB29" i="7" s="1"/>
  <c r="Q24" i="7"/>
  <c r="AD24" i="7" s="1"/>
  <c r="Q26" i="7"/>
  <c r="AD26" i="7" s="1"/>
  <c r="Q28" i="7"/>
  <c r="AD28" i="7" s="1"/>
  <c r="Q23" i="7"/>
  <c r="AD23" i="7" s="1"/>
  <c r="Q25" i="7"/>
  <c r="AD25" i="7" s="1"/>
  <c r="Q27" i="7"/>
  <c r="AD27" i="7" s="1"/>
  <c r="Q29" i="7"/>
  <c r="AD29" i="7" s="1"/>
  <c r="Q6" i="7"/>
  <c r="AD6" i="7" s="1"/>
  <c r="Q8" i="7"/>
  <c r="AD8" i="7" s="1"/>
  <c r="Q10" i="7"/>
  <c r="AD10" i="7" s="1"/>
  <c r="Q12" i="7"/>
  <c r="AD12" i="7" s="1"/>
  <c r="Q14" i="7"/>
  <c r="AD14" i="7" s="1"/>
  <c r="Q16" i="7"/>
  <c r="AD16" i="7" s="1"/>
  <c r="Q18" i="7"/>
  <c r="AD18" i="7" s="1"/>
  <c r="Q20" i="7"/>
  <c r="AD20" i="7" s="1"/>
  <c r="Q22" i="7"/>
  <c r="AD22" i="7" s="1"/>
  <c r="Q7" i="7"/>
  <c r="AD7" i="7" s="1"/>
  <c r="Q9" i="7"/>
  <c r="AD9" i="7" s="1"/>
  <c r="Q11" i="7"/>
  <c r="AD11" i="7" s="1"/>
  <c r="Q13" i="7"/>
  <c r="AD13" i="7" s="1"/>
  <c r="Q15" i="7"/>
  <c r="AD15" i="7" s="1"/>
  <c r="Q17" i="7"/>
  <c r="AD17" i="7" s="1"/>
  <c r="Q19" i="7"/>
  <c r="AD19" i="7" s="1"/>
  <c r="Q21" i="7"/>
  <c r="AD21" i="7" s="1"/>
  <c r="K6" i="7"/>
  <c r="X6" i="7" s="1"/>
  <c r="K8" i="7"/>
  <c r="X8" i="7" s="1"/>
  <c r="K10" i="7"/>
  <c r="X10" i="7" s="1"/>
  <c r="K12" i="7"/>
  <c r="X12" i="7" s="1"/>
  <c r="K14" i="7"/>
  <c r="X14" i="7" s="1"/>
  <c r="K16" i="7"/>
  <c r="X16" i="7" s="1"/>
  <c r="K18" i="7"/>
  <c r="X18" i="7" s="1"/>
  <c r="K20" i="7"/>
  <c r="X20" i="7" s="1"/>
  <c r="K22" i="7"/>
  <c r="X22" i="7" s="1"/>
  <c r="K7" i="7"/>
  <c r="X7" i="7" s="1"/>
  <c r="K9" i="7"/>
  <c r="X9" i="7" s="1"/>
  <c r="K11" i="7"/>
  <c r="X11" i="7" s="1"/>
  <c r="K13" i="7"/>
  <c r="X13" i="7" s="1"/>
  <c r="K15" i="7"/>
  <c r="X15" i="7" s="1"/>
  <c r="K17" i="7"/>
  <c r="X17" i="7" s="1"/>
  <c r="K19" i="7"/>
  <c r="X19" i="7" s="1"/>
  <c r="K21" i="7"/>
  <c r="X21" i="7" s="1"/>
  <c r="K24" i="7"/>
  <c r="X24" i="7" s="1"/>
  <c r="K26" i="7"/>
  <c r="X26" i="7" s="1"/>
  <c r="K28" i="7"/>
  <c r="X28" i="7" s="1"/>
  <c r="K23" i="7"/>
  <c r="X23" i="7" s="1"/>
  <c r="K25" i="7"/>
  <c r="X25" i="7" s="1"/>
  <c r="K27" i="7"/>
  <c r="X27" i="7" s="1"/>
  <c r="K29" i="7"/>
  <c r="X29" i="7" s="1"/>
  <c r="M24" i="7"/>
  <c r="Z24" i="7" s="1"/>
  <c r="M26" i="7"/>
  <c r="Z26" i="7" s="1"/>
  <c r="M28" i="7"/>
  <c r="Z28" i="7" s="1"/>
  <c r="M23" i="7"/>
  <c r="Z23" i="7" s="1"/>
  <c r="M25" i="7"/>
  <c r="Z25" i="7" s="1"/>
  <c r="M27" i="7"/>
  <c r="Z27" i="7" s="1"/>
  <c r="M29" i="7"/>
  <c r="Z29" i="7" s="1"/>
  <c r="M6" i="7"/>
  <c r="Z6" i="7" s="1"/>
  <c r="M8" i="7"/>
  <c r="Z8" i="7" s="1"/>
  <c r="M10" i="7"/>
  <c r="Z10" i="7" s="1"/>
  <c r="M12" i="7"/>
  <c r="Z12" i="7" s="1"/>
  <c r="M14" i="7"/>
  <c r="Z14" i="7" s="1"/>
  <c r="M16" i="7"/>
  <c r="Z16" i="7" s="1"/>
  <c r="M18" i="7"/>
  <c r="Z18" i="7" s="1"/>
  <c r="M20" i="7"/>
  <c r="Z20" i="7" s="1"/>
  <c r="M22" i="7"/>
  <c r="Z22" i="7" s="1"/>
  <c r="M7" i="7"/>
  <c r="Z7" i="7" s="1"/>
  <c r="M9" i="7"/>
  <c r="Z9" i="7" s="1"/>
  <c r="M11" i="7"/>
  <c r="Z11" i="7" s="1"/>
  <c r="M13" i="7"/>
  <c r="Z13" i="7" s="1"/>
  <c r="M15" i="7"/>
  <c r="Z15" i="7" s="1"/>
  <c r="M17" i="7"/>
  <c r="Z17" i="7" s="1"/>
  <c r="M19" i="7"/>
  <c r="Z19" i="7" s="1"/>
  <c r="M21" i="7"/>
  <c r="Z21" i="7" s="1"/>
  <c r="J21" i="7"/>
  <c r="W21" i="7" s="1"/>
  <c r="J6" i="7"/>
  <c r="W6" i="7" s="1"/>
  <c r="J8" i="7"/>
  <c r="W8" i="7" s="1"/>
  <c r="J10" i="7"/>
  <c r="W10" i="7" s="1"/>
  <c r="J12" i="7"/>
  <c r="W12" i="7" s="1"/>
  <c r="J14" i="7"/>
  <c r="W14" i="7" s="1"/>
  <c r="J16" i="7"/>
  <c r="W16" i="7" s="1"/>
  <c r="J18" i="7"/>
  <c r="W18" i="7" s="1"/>
  <c r="J20" i="7"/>
  <c r="W20" i="7" s="1"/>
  <c r="J23" i="7"/>
  <c r="W23" i="7" s="1"/>
  <c r="J25" i="7"/>
  <c r="W25" i="7" s="1"/>
  <c r="J27" i="7"/>
  <c r="W27" i="7" s="1"/>
  <c r="J29" i="7"/>
  <c r="W29" i="7" s="1"/>
  <c r="J7" i="7"/>
  <c r="W7" i="7" s="1"/>
  <c r="J9" i="7"/>
  <c r="W9" i="7" s="1"/>
  <c r="J11" i="7"/>
  <c r="W11" i="7" s="1"/>
  <c r="J13" i="7"/>
  <c r="W13" i="7" s="1"/>
  <c r="J15" i="7"/>
  <c r="W15" i="7" s="1"/>
  <c r="J17" i="7"/>
  <c r="W17" i="7" s="1"/>
  <c r="J19" i="7"/>
  <c r="W19" i="7" s="1"/>
  <c r="J22" i="7"/>
  <c r="W22" i="7" s="1"/>
  <c r="J24" i="7"/>
  <c r="W24" i="7" s="1"/>
  <c r="J26" i="7"/>
  <c r="W26" i="7" s="1"/>
  <c r="J28" i="7"/>
  <c r="W28" i="7" s="1"/>
  <c r="P21" i="7"/>
  <c r="AC21" i="7" s="1"/>
  <c r="P7" i="7"/>
  <c r="AC7" i="7" s="1"/>
  <c r="P9" i="7"/>
  <c r="AC9" i="7" s="1"/>
  <c r="P11" i="7"/>
  <c r="AC11" i="7" s="1"/>
  <c r="P13" i="7"/>
  <c r="AC13" i="7" s="1"/>
  <c r="P15" i="7"/>
  <c r="AC15" i="7" s="1"/>
  <c r="P17" i="7"/>
  <c r="AC17" i="7" s="1"/>
  <c r="P19" i="7"/>
  <c r="AC19" i="7" s="1"/>
  <c r="P22" i="7"/>
  <c r="AC22" i="7" s="1"/>
  <c r="P24" i="7"/>
  <c r="AC24" i="7" s="1"/>
  <c r="P26" i="7"/>
  <c r="AC26" i="7" s="1"/>
  <c r="P28" i="7"/>
  <c r="AC28" i="7" s="1"/>
  <c r="P6" i="7"/>
  <c r="AC6" i="7" s="1"/>
  <c r="P8" i="7"/>
  <c r="AC8" i="7" s="1"/>
  <c r="P10" i="7"/>
  <c r="AC10" i="7" s="1"/>
  <c r="P12" i="7"/>
  <c r="AC12" i="7" s="1"/>
  <c r="P14" i="7"/>
  <c r="AC14" i="7" s="1"/>
  <c r="P16" i="7"/>
  <c r="AC16" i="7" s="1"/>
  <c r="P18" i="7"/>
  <c r="AC18" i="7" s="1"/>
  <c r="P20" i="7"/>
  <c r="AC20" i="7" s="1"/>
  <c r="P23" i="7"/>
  <c r="AC23" i="7" s="1"/>
  <c r="P25" i="7"/>
  <c r="AC25" i="7" s="1"/>
  <c r="P27" i="7"/>
  <c r="AC27" i="7" s="1"/>
  <c r="P29" i="7"/>
  <c r="AC29" i="7" s="1"/>
  <c r="R21" i="7"/>
  <c r="AE21" i="7" s="1"/>
  <c r="R6" i="7"/>
  <c r="AE6" i="7" s="1"/>
  <c r="R10" i="7"/>
  <c r="AE10" i="7" s="1"/>
  <c r="R14" i="7"/>
  <c r="AE14" i="7" s="1"/>
  <c r="R18" i="7"/>
  <c r="AE18" i="7" s="1"/>
  <c r="R26" i="7"/>
  <c r="AE26" i="7" s="1"/>
  <c r="R23" i="7"/>
  <c r="AE23" i="7" s="1"/>
  <c r="R25" i="7"/>
  <c r="AE25" i="7" s="1"/>
  <c r="R27" i="7"/>
  <c r="AE27" i="7" s="1"/>
  <c r="R29" i="7"/>
  <c r="AE29" i="7" s="1"/>
  <c r="R8" i="7"/>
  <c r="AE8" i="7" s="1"/>
  <c r="R12" i="7"/>
  <c r="AE12" i="7" s="1"/>
  <c r="R16" i="7"/>
  <c r="AE16" i="7" s="1"/>
  <c r="R20" i="7"/>
  <c r="AE20" i="7" s="1"/>
  <c r="R7" i="7"/>
  <c r="AE7" i="7" s="1"/>
  <c r="R9" i="7"/>
  <c r="AE9" i="7" s="1"/>
  <c r="R11" i="7"/>
  <c r="AE11" i="7" s="1"/>
  <c r="R13" i="7"/>
  <c r="AE13" i="7" s="1"/>
  <c r="R15" i="7"/>
  <c r="AE15" i="7" s="1"/>
  <c r="R17" i="7"/>
  <c r="AE17" i="7" s="1"/>
  <c r="R19" i="7"/>
  <c r="AE19" i="7" s="1"/>
  <c r="R22" i="7"/>
  <c r="AE22" i="7" s="1"/>
  <c r="R24" i="7"/>
  <c r="AE24" i="7" s="1"/>
  <c r="R28" i="7"/>
  <c r="AE28" i="7" s="1"/>
  <c r="Q22" i="6"/>
  <c r="AD22" i="6" s="1"/>
  <c r="Q7" i="6"/>
  <c r="AD7" i="6" s="1"/>
  <c r="Q9" i="6"/>
  <c r="AD9" i="6" s="1"/>
  <c r="Q11" i="6"/>
  <c r="AD11" i="6" s="1"/>
  <c r="Q13" i="6"/>
  <c r="AD13" i="6" s="1"/>
  <c r="Q15" i="6"/>
  <c r="AD15" i="6" s="1"/>
  <c r="Q17" i="6"/>
  <c r="AD17" i="6" s="1"/>
  <c r="Q19" i="6"/>
  <c r="AD19" i="6" s="1"/>
  <c r="Q21" i="6"/>
  <c r="AD21" i="6" s="1"/>
  <c r="Q23" i="6"/>
  <c r="AD23" i="6" s="1"/>
  <c r="Q25" i="6"/>
  <c r="AD25" i="6" s="1"/>
  <c r="Q27" i="6"/>
  <c r="AD27" i="6" s="1"/>
  <c r="Q29" i="6"/>
  <c r="AD29" i="6" s="1"/>
  <c r="Q6" i="6"/>
  <c r="AD6" i="6" s="1"/>
  <c r="Q8" i="6"/>
  <c r="AD8" i="6" s="1"/>
  <c r="Q10" i="6"/>
  <c r="AD10" i="6" s="1"/>
  <c r="Q12" i="6"/>
  <c r="AD12" i="6" s="1"/>
  <c r="Q14" i="6"/>
  <c r="AD14" i="6" s="1"/>
  <c r="Q16" i="6"/>
  <c r="AD16" i="6" s="1"/>
  <c r="Q18" i="6"/>
  <c r="AD18" i="6" s="1"/>
  <c r="Q20" i="6"/>
  <c r="AD20" i="6" s="1"/>
  <c r="Q24" i="6"/>
  <c r="AD24" i="6" s="1"/>
  <c r="Q26" i="6"/>
  <c r="AD26" i="6" s="1"/>
  <c r="Q28" i="6"/>
  <c r="AD28" i="6" s="1"/>
  <c r="P21" i="6"/>
  <c r="AC21" i="6" s="1"/>
  <c r="P7" i="6"/>
  <c r="AC7" i="6" s="1"/>
  <c r="P9" i="6"/>
  <c r="AC9" i="6" s="1"/>
  <c r="P11" i="6"/>
  <c r="AC11" i="6" s="1"/>
  <c r="P13" i="6"/>
  <c r="AC13" i="6" s="1"/>
  <c r="P15" i="6"/>
  <c r="AC15" i="6" s="1"/>
  <c r="P17" i="6"/>
  <c r="AC17" i="6" s="1"/>
  <c r="P19" i="6"/>
  <c r="AC19" i="6" s="1"/>
  <c r="P6" i="6"/>
  <c r="AC6" i="6" s="1"/>
  <c r="P8" i="6"/>
  <c r="AC8" i="6" s="1"/>
  <c r="P10" i="6"/>
  <c r="AC10" i="6" s="1"/>
  <c r="P12" i="6"/>
  <c r="AC12" i="6" s="1"/>
  <c r="P14" i="6"/>
  <c r="AC14" i="6" s="1"/>
  <c r="P16" i="6"/>
  <c r="AC16" i="6" s="1"/>
  <c r="P18" i="6"/>
  <c r="AC18" i="6" s="1"/>
  <c r="P20" i="6"/>
  <c r="AC20" i="6" s="1"/>
  <c r="P23" i="6"/>
  <c r="AC23" i="6" s="1"/>
  <c r="P25" i="6"/>
  <c r="AC25" i="6" s="1"/>
  <c r="P27" i="6"/>
  <c r="AC27" i="6" s="1"/>
  <c r="P24" i="6"/>
  <c r="AC24" i="6" s="1"/>
  <c r="P26" i="6"/>
  <c r="AC26" i="6" s="1"/>
  <c r="P28" i="6"/>
  <c r="AC28" i="6" s="1"/>
  <c r="P22" i="6"/>
  <c r="AC22" i="6" s="1"/>
  <c r="P29" i="6"/>
  <c r="AC29" i="6" s="1"/>
  <c r="R6" i="6"/>
  <c r="AE6" i="6" s="1"/>
  <c r="R10" i="6"/>
  <c r="AE10" i="6" s="1"/>
  <c r="R14" i="6"/>
  <c r="AE14" i="6" s="1"/>
  <c r="R18" i="6"/>
  <c r="AE18" i="6" s="1"/>
  <c r="R22" i="6"/>
  <c r="AE22" i="6" s="1"/>
  <c r="R24" i="6"/>
  <c r="AE24" i="6" s="1"/>
  <c r="R28" i="6"/>
  <c r="AE28" i="6" s="1"/>
  <c r="R29" i="6"/>
  <c r="AE29" i="6" s="1"/>
  <c r="R8" i="6"/>
  <c r="AE8" i="6" s="1"/>
  <c r="R12" i="6"/>
  <c r="AE12" i="6" s="1"/>
  <c r="R16" i="6"/>
  <c r="AE16" i="6" s="1"/>
  <c r="R20" i="6"/>
  <c r="AE20" i="6" s="1"/>
  <c r="R7" i="6"/>
  <c r="AE7" i="6" s="1"/>
  <c r="R9" i="6"/>
  <c r="AE9" i="6" s="1"/>
  <c r="R11" i="6"/>
  <c r="AE11" i="6" s="1"/>
  <c r="R13" i="6"/>
  <c r="AE13" i="6" s="1"/>
  <c r="R15" i="6"/>
  <c r="AE15" i="6" s="1"/>
  <c r="R17" i="6"/>
  <c r="AE17" i="6" s="1"/>
  <c r="R19" i="6"/>
  <c r="AE19" i="6" s="1"/>
  <c r="R21" i="6"/>
  <c r="AE21" i="6" s="1"/>
  <c r="R26" i="6"/>
  <c r="AE26" i="6" s="1"/>
  <c r="R23" i="6"/>
  <c r="AE23" i="6" s="1"/>
  <c r="R25" i="6"/>
  <c r="AE25" i="6" s="1"/>
  <c r="R27" i="6"/>
  <c r="AE27" i="6" s="1"/>
  <c r="N28" i="5"/>
  <c r="AA28" i="5" s="1"/>
  <c r="N20" i="5"/>
  <c r="AA20" i="5" s="1"/>
  <c r="N6" i="5"/>
  <c r="AA6" i="5" s="1"/>
  <c r="N8" i="5"/>
  <c r="AA8" i="5" s="1"/>
  <c r="N10" i="5"/>
  <c r="AA10" i="5" s="1"/>
  <c r="N12" i="5"/>
  <c r="AA12" i="5" s="1"/>
  <c r="N14" i="5"/>
  <c r="AA14" i="5" s="1"/>
  <c r="N16" i="5"/>
  <c r="AA16" i="5" s="1"/>
  <c r="N18" i="5"/>
  <c r="AA18" i="5" s="1"/>
  <c r="N13" i="5"/>
  <c r="AA13" i="5" s="1"/>
  <c r="N15" i="5"/>
  <c r="AA15" i="5" s="1"/>
  <c r="N17" i="5"/>
  <c r="AA17" i="5" s="1"/>
  <c r="N19" i="5"/>
  <c r="AA19" i="5" s="1"/>
  <c r="N21" i="5"/>
  <c r="AA21" i="5" s="1"/>
  <c r="N22" i="5"/>
  <c r="AA22" i="5" s="1"/>
  <c r="N24" i="5"/>
  <c r="AA24" i="5" s="1"/>
  <c r="N26" i="5"/>
  <c r="AA26" i="5" s="1"/>
  <c r="N23" i="5"/>
  <c r="AA23" i="5" s="1"/>
  <c r="N25" i="5"/>
  <c r="AA25" i="5" s="1"/>
  <c r="N27" i="5"/>
  <c r="AA27" i="5" s="1"/>
  <c r="N29" i="5"/>
  <c r="AA29" i="5" s="1"/>
  <c r="N7" i="5"/>
  <c r="AA7" i="5" s="1"/>
  <c r="N9" i="5"/>
  <c r="AA9" i="5" s="1"/>
  <c r="N11" i="5"/>
  <c r="AA11" i="5" s="1"/>
  <c r="M7" i="5"/>
  <c r="Z7" i="5" s="1"/>
  <c r="M9" i="5"/>
  <c r="Z9" i="5" s="1"/>
  <c r="M11" i="5"/>
  <c r="Z11" i="5" s="1"/>
  <c r="M13" i="5"/>
  <c r="Z13" i="5" s="1"/>
  <c r="M15" i="5"/>
  <c r="Z15" i="5" s="1"/>
  <c r="M17" i="5"/>
  <c r="Z17" i="5" s="1"/>
  <c r="M19" i="5"/>
  <c r="Z19" i="5" s="1"/>
  <c r="M21" i="5"/>
  <c r="Z21" i="5" s="1"/>
  <c r="M6" i="5"/>
  <c r="Z6" i="5" s="1"/>
  <c r="M8" i="5"/>
  <c r="Z8" i="5" s="1"/>
  <c r="M10" i="5"/>
  <c r="Z10" i="5" s="1"/>
  <c r="M12" i="5"/>
  <c r="Z12" i="5" s="1"/>
  <c r="M23" i="5"/>
  <c r="Z23" i="5" s="1"/>
  <c r="M25" i="5"/>
  <c r="Z25" i="5" s="1"/>
  <c r="M27" i="5"/>
  <c r="Z27" i="5" s="1"/>
  <c r="M14" i="5"/>
  <c r="Z14" i="5" s="1"/>
  <c r="M16" i="5"/>
  <c r="Z16" i="5" s="1"/>
  <c r="M18" i="5"/>
  <c r="Z18" i="5" s="1"/>
  <c r="M20" i="5"/>
  <c r="Z20" i="5" s="1"/>
  <c r="M29" i="5"/>
  <c r="Z29" i="5" s="1"/>
  <c r="M22" i="5"/>
  <c r="Z22" i="5" s="1"/>
  <c r="M24" i="5"/>
  <c r="Z24" i="5" s="1"/>
  <c r="M26" i="5"/>
  <c r="Z26" i="5" s="1"/>
  <c r="M28" i="5"/>
  <c r="Z28" i="5" s="1"/>
  <c r="O14" i="5"/>
  <c r="AB14" i="5" s="1"/>
  <c r="O16" i="5"/>
  <c r="AB16" i="5" s="1"/>
  <c r="O18" i="5"/>
  <c r="AB18" i="5" s="1"/>
  <c r="O20" i="5"/>
  <c r="AB20" i="5" s="1"/>
  <c r="O29" i="5"/>
  <c r="AB29" i="5" s="1"/>
  <c r="O22" i="5"/>
  <c r="AB22" i="5" s="1"/>
  <c r="O24" i="5"/>
  <c r="AB24" i="5" s="1"/>
  <c r="O26" i="5"/>
  <c r="AB26" i="5" s="1"/>
  <c r="O28" i="5"/>
  <c r="AB28" i="5" s="1"/>
  <c r="O7" i="5"/>
  <c r="AB7" i="5" s="1"/>
  <c r="O9" i="5"/>
  <c r="AB9" i="5" s="1"/>
  <c r="O11" i="5"/>
  <c r="AB11" i="5" s="1"/>
  <c r="O13" i="5"/>
  <c r="AB13" i="5" s="1"/>
  <c r="O15" i="5"/>
  <c r="AB15" i="5" s="1"/>
  <c r="O17" i="5"/>
  <c r="AB17" i="5" s="1"/>
  <c r="O19" i="5"/>
  <c r="AB19" i="5" s="1"/>
  <c r="O21" i="5"/>
  <c r="AB21" i="5" s="1"/>
  <c r="O6" i="5"/>
  <c r="AB6" i="5" s="1"/>
  <c r="O8" i="5"/>
  <c r="AB8" i="5" s="1"/>
  <c r="O10" i="5"/>
  <c r="AB10" i="5" s="1"/>
  <c r="O12" i="5"/>
  <c r="AB12" i="5" s="1"/>
  <c r="O23" i="5"/>
  <c r="AB23" i="5" s="1"/>
  <c r="O25" i="5"/>
  <c r="AB25" i="5" s="1"/>
  <c r="O27" i="5"/>
  <c r="AB27" i="5" s="1"/>
  <c r="K14" i="5"/>
  <c r="X14" i="5" s="1"/>
  <c r="K16" i="5"/>
  <c r="X16" i="5" s="1"/>
  <c r="K18" i="5"/>
  <c r="X18" i="5" s="1"/>
  <c r="K20" i="5"/>
  <c r="X20" i="5" s="1"/>
  <c r="K29" i="5"/>
  <c r="X29" i="5" s="1"/>
  <c r="K22" i="5"/>
  <c r="X22" i="5" s="1"/>
  <c r="K24" i="5"/>
  <c r="X24" i="5" s="1"/>
  <c r="K26" i="5"/>
  <c r="X26" i="5" s="1"/>
  <c r="K28" i="5"/>
  <c r="X28" i="5" s="1"/>
  <c r="K7" i="5"/>
  <c r="X7" i="5" s="1"/>
  <c r="K9" i="5"/>
  <c r="X9" i="5" s="1"/>
  <c r="K11" i="5"/>
  <c r="X11" i="5" s="1"/>
  <c r="K13" i="5"/>
  <c r="X13" i="5" s="1"/>
  <c r="K15" i="5"/>
  <c r="X15" i="5" s="1"/>
  <c r="K17" i="5"/>
  <c r="X17" i="5" s="1"/>
  <c r="K19" i="5"/>
  <c r="X19" i="5" s="1"/>
  <c r="K21" i="5"/>
  <c r="X21" i="5" s="1"/>
  <c r="K6" i="5"/>
  <c r="X6" i="5" s="1"/>
  <c r="K8" i="5"/>
  <c r="X8" i="5" s="1"/>
  <c r="K10" i="5"/>
  <c r="X10" i="5" s="1"/>
  <c r="K12" i="5"/>
  <c r="X12" i="5" s="1"/>
  <c r="K23" i="5"/>
  <c r="X23" i="5" s="1"/>
  <c r="K25" i="5"/>
  <c r="X25" i="5" s="1"/>
  <c r="K27" i="5"/>
  <c r="X27" i="5" s="1"/>
  <c r="J28" i="5"/>
  <c r="W28" i="5" s="1"/>
  <c r="J13" i="5"/>
  <c r="W13" i="5" s="1"/>
  <c r="J22" i="5"/>
  <c r="W22" i="5" s="1"/>
  <c r="J20" i="5"/>
  <c r="W20" i="5" s="1"/>
  <c r="J6" i="5"/>
  <c r="W6" i="5" s="1"/>
  <c r="J8" i="5"/>
  <c r="W8" i="5" s="1"/>
  <c r="J10" i="5"/>
  <c r="W10" i="5" s="1"/>
  <c r="J12" i="5"/>
  <c r="W12" i="5" s="1"/>
  <c r="J14" i="5"/>
  <c r="W14" i="5" s="1"/>
  <c r="J16" i="5"/>
  <c r="W16" i="5" s="1"/>
  <c r="J18" i="5"/>
  <c r="W18" i="5" s="1"/>
  <c r="J15" i="5"/>
  <c r="W15" i="5" s="1"/>
  <c r="J17" i="5"/>
  <c r="W17" i="5" s="1"/>
  <c r="J19" i="5"/>
  <c r="W19" i="5" s="1"/>
  <c r="J21" i="5"/>
  <c r="W21" i="5" s="1"/>
  <c r="J24" i="5"/>
  <c r="W24" i="5" s="1"/>
  <c r="J26" i="5"/>
  <c r="W26" i="5" s="1"/>
  <c r="J23" i="5"/>
  <c r="W23" i="5" s="1"/>
  <c r="J25" i="5"/>
  <c r="W25" i="5" s="1"/>
  <c r="J27" i="5"/>
  <c r="W27" i="5" s="1"/>
  <c r="J29" i="5"/>
  <c r="W29" i="5" s="1"/>
  <c r="J7" i="5"/>
  <c r="W7" i="5" s="1"/>
  <c r="J9" i="5"/>
  <c r="W9" i="5" s="1"/>
  <c r="J11" i="5"/>
  <c r="W11" i="5" s="1"/>
  <c r="L28" i="5"/>
  <c r="Y28" i="5" s="1"/>
  <c r="L20" i="5"/>
  <c r="Y20" i="5" s="1"/>
  <c r="L7" i="5"/>
  <c r="Y7" i="5" s="1"/>
  <c r="L9" i="5"/>
  <c r="Y9" i="5" s="1"/>
  <c r="L11" i="5"/>
  <c r="Y11" i="5" s="1"/>
  <c r="L6" i="5"/>
  <c r="Y6" i="5" s="1"/>
  <c r="L8" i="5"/>
  <c r="Y8" i="5" s="1"/>
  <c r="L10" i="5"/>
  <c r="Y10" i="5" s="1"/>
  <c r="L12" i="5"/>
  <c r="Y12" i="5" s="1"/>
  <c r="L14" i="5"/>
  <c r="Y14" i="5" s="1"/>
  <c r="L16" i="5"/>
  <c r="Y16" i="5" s="1"/>
  <c r="L18" i="5"/>
  <c r="Y18" i="5" s="1"/>
  <c r="L13" i="5"/>
  <c r="Y13" i="5" s="1"/>
  <c r="L15" i="5"/>
  <c r="Y15" i="5" s="1"/>
  <c r="L17" i="5"/>
  <c r="Y17" i="5" s="1"/>
  <c r="L19" i="5"/>
  <c r="Y19" i="5" s="1"/>
  <c r="L21" i="5"/>
  <c r="Y21" i="5" s="1"/>
  <c r="L22" i="5"/>
  <c r="Y22" i="5" s="1"/>
  <c r="L24" i="5"/>
  <c r="Y24" i="5" s="1"/>
  <c r="L26" i="5"/>
  <c r="Y26" i="5" s="1"/>
  <c r="L23" i="5"/>
  <c r="Y23" i="5" s="1"/>
  <c r="L25" i="5"/>
  <c r="Y25" i="5" s="1"/>
  <c r="L27" i="5"/>
  <c r="Y27" i="5" s="1"/>
  <c r="L29" i="5"/>
  <c r="Y29" i="5" s="1"/>
  <c r="R28" i="5"/>
  <c r="AE28" i="5" s="1"/>
  <c r="R7" i="5"/>
  <c r="AE7" i="5" s="1"/>
  <c r="R11" i="5"/>
  <c r="AE11" i="5" s="1"/>
  <c r="R15" i="5"/>
  <c r="AE15" i="5" s="1"/>
  <c r="R19" i="5"/>
  <c r="AE19" i="5" s="1"/>
  <c r="R6" i="5"/>
  <c r="AE6" i="5" s="1"/>
  <c r="R8" i="5"/>
  <c r="AE8" i="5" s="1"/>
  <c r="R10" i="5"/>
  <c r="AE10" i="5" s="1"/>
  <c r="R12" i="5"/>
  <c r="AE12" i="5" s="1"/>
  <c r="R14" i="5"/>
  <c r="AE14" i="5" s="1"/>
  <c r="R16" i="5"/>
  <c r="AE16" i="5" s="1"/>
  <c r="R18" i="5"/>
  <c r="AE18" i="5" s="1"/>
  <c r="R20" i="5"/>
  <c r="AE20" i="5" s="1"/>
  <c r="R25" i="5"/>
  <c r="AE25" i="5" s="1"/>
  <c r="R29" i="5"/>
  <c r="AE29" i="5" s="1"/>
  <c r="R22" i="5"/>
  <c r="AE22" i="5" s="1"/>
  <c r="R24" i="5"/>
  <c r="AE24" i="5" s="1"/>
  <c r="R26" i="5"/>
  <c r="AE26" i="5" s="1"/>
  <c r="R9" i="5"/>
  <c r="AE9" i="5" s="1"/>
  <c r="R13" i="5"/>
  <c r="AE13" i="5" s="1"/>
  <c r="R17" i="5"/>
  <c r="AE17" i="5" s="1"/>
  <c r="R21" i="5"/>
  <c r="AE21" i="5" s="1"/>
  <c r="R23" i="5"/>
  <c r="AE23" i="5" s="1"/>
  <c r="R27" i="5"/>
  <c r="AE27" i="5" s="1"/>
  <c r="R28" i="4"/>
  <c r="AE28" i="4" s="1"/>
  <c r="R20" i="4"/>
  <c r="AE20" i="4" s="1"/>
  <c r="R18" i="4"/>
  <c r="AE18" i="4" s="1"/>
  <c r="R6" i="4"/>
  <c r="AE6" i="4" s="1"/>
  <c r="R10" i="4"/>
  <c r="AE10" i="4" s="1"/>
  <c r="R14" i="4"/>
  <c r="AE14" i="4" s="1"/>
  <c r="R19" i="4"/>
  <c r="AE19" i="4" s="1"/>
  <c r="R22" i="4"/>
  <c r="AE22" i="4" s="1"/>
  <c r="R24" i="4"/>
  <c r="AE24" i="4" s="1"/>
  <c r="R23" i="4"/>
  <c r="AE23" i="4" s="1"/>
  <c r="R25" i="4"/>
  <c r="AE25" i="4" s="1"/>
  <c r="R27" i="4"/>
  <c r="AE27" i="4" s="1"/>
  <c r="R8" i="4"/>
  <c r="AE8" i="4" s="1"/>
  <c r="R12" i="4"/>
  <c r="AE12" i="4" s="1"/>
  <c r="R16" i="4"/>
  <c r="AE16" i="4" s="1"/>
  <c r="R7" i="4"/>
  <c r="AE7" i="4" s="1"/>
  <c r="R9" i="4"/>
  <c r="AE9" i="4" s="1"/>
  <c r="R11" i="4"/>
  <c r="AE11" i="4" s="1"/>
  <c r="R13" i="4"/>
  <c r="AE13" i="4" s="1"/>
  <c r="R15" i="4"/>
  <c r="AE15" i="4" s="1"/>
  <c r="R17" i="4"/>
  <c r="AE17" i="4" s="1"/>
  <c r="R21" i="4"/>
  <c r="AE21" i="4" s="1"/>
  <c r="R26" i="4"/>
  <c r="AE26" i="4" s="1"/>
  <c r="R29" i="4"/>
  <c r="AE29" i="4" s="1"/>
  <c r="R9" i="3"/>
  <c r="AE9" i="3" s="1"/>
  <c r="R13" i="3"/>
  <c r="AE13" i="3" s="1"/>
  <c r="R17" i="3"/>
  <c r="AE17" i="3" s="1"/>
  <c r="R21" i="3"/>
  <c r="AE21" i="3" s="1"/>
  <c r="R18" i="3"/>
  <c r="AE18" i="3" s="1"/>
  <c r="R20" i="3"/>
  <c r="AE20" i="3" s="1"/>
  <c r="R22" i="3"/>
  <c r="AE22" i="3" s="1"/>
  <c r="R23" i="3"/>
  <c r="AE23" i="3" s="1"/>
  <c r="R27" i="3"/>
  <c r="AE27" i="3" s="1"/>
  <c r="R7" i="3"/>
  <c r="AE7" i="3" s="1"/>
  <c r="R11" i="3"/>
  <c r="AE11" i="3" s="1"/>
  <c r="R15" i="3"/>
  <c r="AE15" i="3" s="1"/>
  <c r="R19" i="3"/>
  <c r="AE19" i="3" s="1"/>
  <c r="R6" i="3"/>
  <c r="AE6" i="3" s="1"/>
  <c r="R8" i="3"/>
  <c r="AE8" i="3" s="1"/>
  <c r="R10" i="3"/>
  <c r="AE10" i="3" s="1"/>
  <c r="R12" i="3"/>
  <c r="AE12" i="3" s="1"/>
  <c r="R14" i="3"/>
  <c r="AE14" i="3" s="1"/>
  <c r="R16" i="3"/>
  <c r="AE16" i="3" s="1"/>
  <c r="R25" i="3"/>
  <c r="AE25" i="3" s="1"/>
  <c r="R29" i="3"/>
  <c r="AE29" i="3" s="1"/>
  <c r="R24" i="3"/>
  <c r="AE24" i="3" s="1"/>
  <c r="R26" i="3"/>
  <c r="AE26" i="3" s="1"/>
  <c r="R28" i="3"/>
  <c r="AE28" i="3" s="1"/>
  <c r="Q6" i="2"/>
  <c r="AD6" i="2" s="1"/>
  <c r="Q8" i="2"/>
  <c r="AD8" i="2" s="1"/>
  <c r="Q12" i="2"/>
  <c r="AD12" i="2" s="1"/>
  <c r="Q13" i="2"/>
  <c r="AD13" i="2" s="1"/>
  <c r="Q15" i="2"/>
  <c r="AD15" i="2" s="1"/>
  <c r="Q17" i="2"/>
  <c r="AD17" i="2" s="1"/>
  <c r="Q19" i="2"/>
  <c r="AD19" i="2" s="1"/>
  <c r="Q21" i="2"/>
  <c r="AD21" i="2" s="1"/>
  <c r="Q25" i="2"/>
  <c r="AD25" i="2" s="1"/>
  <c r="Q29" i="2"/>
  <c r="AD29" i="2" s="1"/>
  <c r="Q14" i="2"/>
  <c r="AD14" i="2" s="1"/>
  <c r="Q16" i="2"/>
  <c r="AD16" i="2" s="1"/>
  <c r="Q18" i="2"/>
  <c r="AD18" i="2" s="1"/>
  <c r="Q20" i="2"/>
  <c r="AD20" i="2" s="1"/>
  <c r="Q22" i="2"/>
  <c r="AD22" i="2" s="1"/>
  <c r="Q24" i="2"/>
  <c r="AD24" i="2" s="1"/>
  <c r="Q10" i="2"/>
  <c r="AD10" i="2" s="1"/>
  <c r="Q7" i="2"/>
  <c r="AD7" i="2" s="1"/>
  <c r="Q9" i="2"/>
  <c r="AD9" i="2" s="1"/>
  <c r="Q11" i="2"/>
  <c r="AD11" i="2" s="1"/>
  <c r="Q23" i="2"/>
  <c r="AD23" i="2" s="1"/>
  <c r="Q27" i="2"/>
  <c r="AD27" i="2" s="1"/>
  <c r="Q26" i="2"/>
  <c r="AD26" i="2" s="1"/>
  <c r="Q28" i="2"/>
  <c r="AD28" i="2" s="1"/>
  <c r="K29" i="2"/>
  <c r="X29" i="2" s="1"/>
  <c r="K27" i="2"/>
  <c r="X27" i="2" s="1"/>
  <c r="K10" i="2"/>
  <c r="X10" i="2" s="1"/>
  <c r="K7" i="2"/>
  <c r="X7" i="2" s="1"/>
  <c r="K9" i="2"/>
  <c r="X9" i="2" s="1"/>
  <c r="K11" i="2"/>
  <c r="X11" i="2" s="1"/>
  <c r="K23" i="2"/>
  <c r="X23" i="2" s="1"/>
  <c r="K26" i="2"/>
  <c r="X26" i="2" s="1"/>
  <c r="K28" i="2"/>
  <c r="X28" i="2" s="1"/>
  <c r="K6" i="2"/>
  <c r="X6" i="2" s="1"/>
  <c r="K8" i="2"/>
  <c r="X8" i="2" s="1"/>
  <c r="K12" i="2"/>
  <c r="X12" i="2" s="1"/>
  <c r="K13" i="2"/>
  <c r="X13" i="2" s="1"/>
  <c r="K15" i="2"/>
  <c r="X15" i="2" s="1"/>
  <c r="K17" i="2"/>
  <c r="X17" i="2" s="1"/>
  <c r="K19" i="2"/>
  <c r="X19" i="2" s="1"/>
  <c r="K21" i="2"/>
  <c r="X21" i="2" s="1"/>
  <c r="K25" i="2"/>
  <c r="X25" i="2" s="1"/>
  <c r="K14" i="2"/>
  <c r="X14" i="2" s="1"/>
  <c r="K16" i="2"/>
  <c r="X16" i="2" s="1"/>
  <c r="K18" i="2"/>
  <c r="X18" i="2" s="1"/>
  <c r="K20" i="2"/>
  <c r="X20" i="2" s="1"/>
  <c r="K22" i="2"/>
  <c r="X22" i="2" s="1"/>
  <c r="K24" i="2"/>
  <c r="X24" i="2" s="1"/>
  <c r="R25" i="2"/>
  <c r="AE25" i="2" s="1"/>
  <c r="R23" i="2"/>
  <c r="AE23" i="2" s="1"/>
  <c r="R21" i="2"/>
  <c r="AE21" i="2" s="1"/>
  <c r="R28" i="2"/>
  <c r="AE28" i="2" s="1"/>
  <c r="R26" i="2"/>
  <c r="AE26" i="2" s="1"/>
  <c r="R11" i="2"/>
  <c r="AE11" i="2" s="1"/>
  <c r="R9" i="2"/>
  <c r="AE9" i="2" s="1"/>
  <c r="R6" i="2"/>
  <c r="AE6" i="2" s="1"/>
  <c r="R10" i="2"/>
  <c r="AE10" i="2" s="1"/>
  <c r="R7" i="2"/>
  <c r="AE7" i="2" s="1"/>
  <c r="R13" i="2"/>
  <c r="AE13" i="2" s="1"/>
  <c r="R15" i="2"/>
  <c r="AE15" i="2" s="1"/>
  <c r="R19" i="2"/>
  <c r="AE19" i="2" s="1"/>
  <c r="R14" i="2"/>
  <c r="AE14" i="2" s="1"/>
  <c r="R16" i="2"/>
  <c r="AE16" i="2" s="1"/>
  <c r="R18" i="2"/>
  <c r="AE18" i="2" s="1"/>
  <c r="R20" i="2"/>
  <c r="AE20" i="2" s="1"/>
  <c r="R24" i="2"/>
  <c r="AE24" i="2" s="1"/>
  <c r="R29" i="2"/>
  <c r="AE29" i="2" s="1"/>
  <c r="R8" i="2"/>
  <c r="AE8" i="2" s="1"/>
  <c r="R12" i="2"/>
  <c r="AE12" i="2" s="1"/>
  <c r="R17" i="2"/>
  <c r="AE17" i="2" s="1"/>
  <c r="R22" i="2"/>
  <c r="AE22" i="2" s="1"/>
  <c r="R27" i="2"/>
  <c r="AE27" i="2" s="1"/>
  <c r="P28" i="2"/>
  <c r="AC28" i="2" s="1"/>
  <c r="P26" i="2"/>
  <c r="AC26" i="2" s="1"/>
  <c r="P25" i="2"/>
  <c r="AC25" i="2" s="1"/>
  <c r="P23" i="2"/>
  <c r="AC23" i="2" s="1"/>
  <c r="P21" i="2"/>
  <c r="AC21" i="2" s="1"/>
  <c r="P11" i="2"/>
  <c r="AC11" i="2" s="1"/>
  <c r="P9" i="2"/>
  <c r="AC9" i="2" s="1"/>
  <c r="P22" i="2"/>
  <c r="AC22" i="2" s="1"/>
  <c r="P27" i="2"/>
  <c r="AC27" i="2" s="1"/>
  <c r="P15" i="2"/>
  <c r="AC15" i="2" s="1"/>
  <c r="P17" i="2"/>
  <c r="AC17" i="2" s="1"/>
  <c r="P19" i="2"/>
  <c r="AC19" i="2" s="1"/>
  <c r="P7" i="2"/>
  <c r="AC7" i="2" s="1"/>
  <c r="P6" i="2"/>
  <c r="AC6" i="2" s="1"/>
  <c r="P8" i="2"/>
  <c r="AC8" i="2" s="1"/>
  <c r="P10" i="2"/>
  <c r="AC10" i="2" s="1"/>
  <c r="P12" i="2"/>
  <c r="AC12" i="2" s="1"/>
  <c r="P13" i="2"/>
  <c r="AC13" i="2" s="1"/>
  <c r="P14" i="2"/>
  <c r="AC14" i="2" s="1"/>
  <c r="P16" i="2"/>
  <c r="AC16" i="2" s="1"/>
  <c r="P18" i="2"/>
  <c r="AC18" i="2" s="1"/>
  <c r="P20" i="2"/>
  <c r="AC20" i="2" s="1"/>
  <c r="P24" i="2"/>
  <c r="AC24" i="2" s="1"/>
  <c r="P29" i="2"/>
  <c r="AC29" i="2" s="1"/>
  <c r="N25" i="2"/>
  <c r="AA25" i="2" s="1"/>
  <c r="N23" i="2"/>
  <c r="AA23" i="2" s="1"/>
  <c r="N21" i="2"/>
  <c r="AA21" i="2" s="1"/>
  <c r="N28" i="2"/>
  <c r="AA28" i="2" s="1"/>
  <c r="N26" i="2"/>
  <c r="AA26" i="2" s="1"/>
  <c r="N11" i="2"/>
  <c r="AA11" i="2" s="1"/>
  <c r="N9" i="2"/>
  <c r="AA9" i="2" s="1"/>
  <c r="N7" i="2"/>
  <c r="AA7" i="2" s="1"/>
  <c r="N6" i="2"/>
  <c r="AA6" i="2" s="1"/>
  <c r="N8" i="2"/>
  <c r="AA8" i="2" s="1"/>
  <c r="N10" i="2"/>
  <c r="AA10" i="2" s="1"/>
  <c r="N12" i="2"/>
  <c r="AA12" i="2" s="1"/>
  <c r="N13" i="2"/>
  <c r="AA13" i="2" s="1"/>
  <c r="N14" i="2"/>
  <c r="AA14" i="2" s="1"/>
  <c r="N16" i="2"/>
  <c r="AA16" i="2" s="1"/>
  <c r="N18" i="2"/>
  <c r="AA18" i="2" s="1"/>
  <c r="N20" i="2"/>
  <c r="AA20" i="2" s="1"/>
  <c r="N24" i="2"/>
  <c r="AA24" i="2" s="1"/>
  <c r="N29" i="2"/>
  <c r="AA29" i="2" s="1"/>
  <c r="N22" i="2"/>
  <c r="AA22" i="2" s="1"/>
  <c r="N27" i="2"/>
  <c r="AA27" i="2" s="1"/>
  <c r="N15" i="2"/>
  <c r="AA15" i="2" s="1"/>
  <c r="N17" i="2"/>
  <c r="AA17" i="2" s="1"/>
  <c r="N19" i="2"/>
  <c r="AA19" i="2" s="1"/>
  <c r="O29" i="2"/>
  <c r="AB29" i="2" s="1"/>
  <c r="O27" i="2"/>
  <c r="AB27" i="2" s="1"/>
  <c r="O10" i="2"/>
  <c r="AB10" i="2" s="1"/>
  <c r="O7" i="2"/>
  <c r="AB7" i="2" s="1"/>
  <c r="O9" i="2"/>
  <c r="AB9" i="2" s="1"/>
  <c r="O11" i="2"/>
  <c r="AB11" i="2" s="1"/>
  <c r="O23" i="2"/>
  <c r="AB23" i="2" s="1"/>
  <c r="O26" i="2"/>
  <c r="AB26" i="2" s="1"/>
  <c r="O28" i="2"/>
  <c r="AB28" i="2" s="1"/>
  <c r="O6" i="2"/>
  <c r="AB6" i="2" s="1"/>
  <c r="O8" i="2"/>
  <c r="AB8" i="2" s="1"/>
  <c r="O12" i="2"/>
  <c r="AB12" i="2" s="1"/>
  <c r="O13" i="2"/>
  <c r="AB13" i="2" s="1"/>
  <c r="O15" i="2"/>
  <c r="AB15" i="2" s="1"/>
  <c r="O17" i="2"/>
  <c r="AB17" i="2" s="1"/>
  <c r="O19" i="2"/>
  <c r="AB19" i="2" s="1"/>
  <c r="O21" i="2"/>
  <c r="AB21" i="2" s="1"/>
  <c r="O25" i="2"/>
  <c r="AB25" i="2" s="1"/>
  <c r="O14" i="2"/>
  <c r="AB14" i="2" s="1"/>
  <c r="O16" i="2"/>
  <c r="AB16" i="2" s="1"/>
  <c r="O18" i="2"/>
  <c r="AB18" i="2" s="1"/>
  <c r="O20" i="2"/>
  <c r="AB20" i="2" s="1"/>
  <c r="O22" i="2"/>
  <c r="AB22" i="2" s="1"/>
  <c r="O24" i="2"/>
  <c r="AB24" i="2" s="1"/>
  <c r="M6" i="2"/>
  <c r="Z6" i="2" s="1"/>
  <c r="M8" i="2"/>
  <c r="Z8" i="2" s="1"/>
  <c r="M12" i="2"/>
  <c r="Z12" i="2" s="1"/>
  <c r="M13" i="2"/>
  <c r="Z13" i="2" s="1"/>
  <c r="M15" i="2"/>
  <c r="Z15" i="2" s="1"/>
  <c r="M17" i="2"/>
  <c r="Z17" i="2" s="1"/>
  <c r="M19" i="2"/>
  <c r="Z19" i="2" s="1"/>
  <c r="M21" i="2"/>
  <c r="Z21" i="2" s="1"/>
  <c r="M25" i="2"/>
  <c r="Z25" i="2" s="1"/>
  <c r="M27" i="2"/>
  <c r="Z27" i="2" s="1"/>
  <c r="M14" i="2"/>
  <c r="Z14" i="2" s="1"/>
  <c r="M16" i="2"/>
  <c r="Z16" i="2" s="1"/>
  <c r="M18" i="2"/>
  <c r="Z18" i="2" s="1"/>
  <c r="M20" i="2"/>
  <c r="Z20" i="2" s="1"/>
  <c r="M22" i="2"/>
  <c r="Z22" i="2" s="1"/>
  <c r="M24" i="2"/>
  <c r="Z24" i="2" s="1"/>
  <c r="M10" i="2"/>
  <c r="Z10" i="2" s="1"/>
  <c r="M7" i="2"/>
  <c r="Z7" i="2" s="1"/>
  <c r="M9" i="2"/>
  <c r="Z9" i="2" s="1"/>
  <c r="M11" i="2"/>
  <c r="Z11" i="2" s="1"/>
  <c r="M23" i="2"/>
  <c r="Z23" i="2" s="1"/>
  <c r="M29" i="2"/>
  <c r="Z29" i="2" s="1"/>
  <c r="M26" i="2"/>
  <c r="Z26" i="2" s="1"/>
  <c r="M28" i="2"/>
  <c r="Z28" i="2" s="1"/>
  <c r="J25" i="2"/>
  <c r="W25" i="2" s="1"/>
  <c r="J23" i="2"/>
  <c r="W23" i="2" s="1"/>
  <c r="J21" i="2"/>
  <c r="W21" i="2" s="1"/>
  <c r="J28" i="2"/>
  <c r="W28" i="2" s="1"/>
  <c r="J26" i="2"/>
  <c r="W26" i="2" s="1"/>
  <c r="J18" i="2"/>
  <c r="W18" i="2" s="1"/>
  <c r="J11" i="2"/>
  <c r="W11" i="2" s="1"/>
  <c r="J9" i="2"/>
  <c r="W9" i="2" s="1"/>
  <c r="J7" i="2"/>
  <c r="W7" i="2" s="1"/>
  <c r="J6" i="2"/>
  <c r="W6" i="2" s="1"/>
  <c r="J8" i="2"/>
  <c r="W8" i="2" s="1"/>
  <c r="J10" i="2"/>
  <c r="W10" i="2" s="1"/>
  <c r="J12" i="2"/>
  <c r="W12" i="2" s="1"/>
  <c r="J13" i="2"/>
  <c r="W13" i="2" s="1"/>
  <c r="J14" i="2"/>
  <c r="W14" i="2" s="1"/>
  <c r="J16" i="2"/>
  <c r="W16" i="2" s="1"/>
  <c r="J20" i="2"/>
  <c r="W20" i="2" s="1"/>
  <c r="J24" i="2"/>
  <c r="W24" i="2" s="1"/>
  <c r="J29" i="2"/>
  <c r="W29" i="2" s="1"/>
  <c r="J22" i="2"/>
  <c r="W22" i="2" s="1"/>
  <c r="J27" i="2"/>
  <c r="W27" i="2" s="1"/>
  <c r="J15" i="2"/>
  <c r="W15" i="2" s="1"/>
  <c r="J17" i="2"/>
  <c r="W17" i="2" s="1"/>
  <c r="J19" i="2"/>
  <c r="W19" i="2" s="1"/>
  <c r="P36" i="31"/>
  <c r="P7" i="31" s="1"/>
  <c r="AC7" i="31" s="1"/>
  <c r="K36" i="31"/>
  <c r="O36" i="31"/>
  <c r="S36" i="31"/>
  <c r="L36" i="31"/>
  <c r="S36" i="30"/>
  <c r="O36" i="30"/>
  <c r="R36" i="30"/>
  <c r="P36" i="30"/>
  <c r="P18" i="30" s="1"/>
  <c r="AC18" i="30" s="1"/>
  <c r="L36" i="30"/>
  <c r="L22" i="30" s="1"/>
  <c r="Y22" i="30" s="1"/>
  <c r="J36" i="30"/>
  <c r="R36" i="31"/>
  <c r="J36" i="31"/>
  <c r="N36" i="31"/>
  <c r="Q36" i="31"/>
  <c r="M36" i="31"/>
  <c r="N28" i="30"/>
  <c r="AA28" i="30" s="1"/>
  <c r="N25" i="30"/>
  <c r="AA25" i="30" s="1"/>
  <c r="N17" i="30"/>
  <c r="AA17" i="30" s="1"/>
  <c r="N21" i="30"/>
  <c r="AA21" i="30" s="1"/>
  <c r="N15" i="30"/>
  <c r="AA15" i="30" s="1"/>
  <c r="N11" i="30"/>
  <c r="AA11" i="30" s="1"/>
  <c r="N8" i="30"/>
  <c r="AA8" i="30" s="1"/>
  <c r="N29" i="30"/>
  <c r="AA29" i="30" s="1"/>
  <c r="N26" i="30"/>
  <c r="AA26" i="30" s="1"/>
  <c r="N6" i="30"/>
  <c r="AA6" i="30" s="1"/>
  <c r="N16" i="30"/>
  <c r="AA16" i="30" s="1"/>
  <c r="N10" i="30"/>
  <c r="AA10" i="30" s="1"/>
  <c r="N19" i="30"/>
  <c r="AA19" i="30" s="1"/>
  <c r="N24" i="30"/>
  <c r="AA24" i="30" s="1"/>
  <c r="N9" i="30"/>
  <c r="AA9" i="30" s="1"/>
  <c r="N12" i="30"/>
  <c r="AA12" i="30" s="1"/>
  <c r="N22" i="30"/>
  <c r="AA22" i="30" s="1"/>
  <c r="N20" i="30"/>
  <c r="AA20" i="30" s="1"/>
  <c r="N14" i="30"/>
  <c r="AA14" i="30" s="1"/>
  <c r="N7" i="30"/>
  <c r="AA7" i="30" s="1"/>
  <c r="N13" i="30"/>
  <c r="AA13" i="30" s="1"/>
  <c r="N27" i="30"/>
  <c r="AA27" i="30" s="1"/>
  <c r="N18" i="30"/>
  <c r="AA18" i="30" s="1"/>
  <c r="N23" i="30"/>
  <c r="AA23" i="30" s="1"/>
  <c r="Q36" i="30"/>
  <c r="M36" i="30"/>
  <c r="K36" i="30"/>
  <c r="AC35" i="6" l="1"/>
  <c r="AC37" i="6" s="1"/>
  <c r="AE35" i="6"/>
  <c r="AE37" i="6" s="1"/>
  <c r="AD35" i="6"/>
  <c r="AD37" i="6" s="1"/>
  <c r="AF35" i="6"/>
  <c r="AF37" i="6" s="1"/>
  <c r="Z35" i="6"/>
  <c r="Z37" i="6" s="1"/>
  <c r="P21" i="31"/>
  <c r="AC21" i="31" s="1"/>
  <c r="P27" i="30"/>
  <c r="AC27" i="30" s="1"/>
  <c r="P17" i="30"/>
  <c r="AC17" i="30" s="1"/>
  <c r="P20" i="31"/>
  <c r="AC20" i="31" s="1"/>
  <c r="P22" i="31"/>
  <c r="AC22" i="31" s="1"/>
  <c r="P17" i="31"/>
  <c r="AC17" i="31" s="1"/>
  <c r="P11" i="31"/>
  <c r="AC11" i="31" s="1"/>
  <c r="P16" i="31"/>
  <c r="AC16" i="31" s="1"/>
  <c r="P26" i="31"/>
  <c r="AC26" i="31" s="1"/>
  <c r="P9" i="31"/>
  <c r="AC9" i="31" s="1"/>
  <c r="P11" i="30"/>
  <c r="AC11" i="30" s="1"/>
  <c r="P22" i="30"/>
  <c r="AC22" i="30" s="1"/>
  <c r="P9" i="30"/>
  <c r="AC9" i="30" s="1"/>
  <c r="P15" i="30"/>
  <c r="AC15" i="30" s="1"/>
  <c r="L16" i="30"/>
  <c r="Y16" i="30" s="1"/>
  <c r="M6" i="31"/>
  <c r="Z6" i="31" s="1"/>
  <c r="L18" i="30"/>
  <c r="Y18" i="30" s="1"/>
  <c r="L11" i="30"/>
  <c r="Y11" i="30" s="1"/>
  <c r="J6" i="31"/>
  <c r="W6" i="31" s="1"/>
  <c r="J22" i="30"/>
  <c r="W22" i="30" s="1"/>
  <c r="O28" i="30"/>
  <c r="AB28" i="30" s="1"/>
  <c r="O6" i="31"/>
  <c r="AB6" i="31" s="1"/>
  <c r="R6" i="31"/>
  <c r="K6" i="31"/>
  <c r="X6" i="31" s="1"/>
  <c r="Q6" i="31"/>
  <c r="P23" i="30"/>
  <c r="AC23" i="30" s="1"/>
  <c r="L6" i="31"/>
  <c r="Y6" i="31" s="1"/>
  <c r="P6" i="31"/>
  <c r="AC6" i="31" s="1"/>
  <c r="L27" i="30"/>
  <c r="Y27" i="30" s="1"/>
  <c r="S24" i="30"/>
  <c r="AF24" i="30" s="1"/>
  <c r="L8" i="30"/>
  <c r="Y8" i="30" s="1"/>
  <c r="N6" i="31"/>
  <c r="AA6" i="31" s="1"/>
  <c r="R21" i="30"/>
  <c r="AE21" i="30" s="1"/>
  <c r="S6" i="31"/>
  <c r="AF6" i="31" s="1"/>
  <c r="L25" i="30"/>
  <c r="Y25" i="30" s="1"/>
  <c r="L14" i="30"/>
  <c r="Y14" i="30" s="1"/>
  <c r="L17" i="30"/>
  <c r="Y17" i="30" s="1"/>
  <c r="L23" i="30"/>
  <c r="Y23" i="30" s="1"/>
  <c r="P14" i="30"/>
  <c r="AC14" i="30" s="1"/>
  <c r="P10" i="30"/>
  <c r="AC10" i="30" s="1"/>
  <c r="L10" i="30"/>
  <c r="Y10" i="30" s="1"/>
  <c r="P21" i="30"/>
  <c r="AC21" i="30" s="1"/>
  <c r="P13" i="30"/>
  <c r="AC13" i="30" s="1"/>
  <c r="P12" i="30"/>
  <c r="AC12" i="30" s="1"/>
  <c r="L21" i="30"/>
  <c r="Y21" i="30" s="1"/>
  <c r="L29" i="30"/>
  <c r="Y29" i="30" s="1"/>
  <c r="L12" i="30"/>
  <c r="Y12" i="30" s="1"/>
  <c r="P25" i="30"/>
  <c r="AC25" i="30" s="1"/>
  <c r="P26" i="30"/>
  <c r="AC26" i="30" s="1"/>
  <c r="P19" i="30"/>
  <c r="AC19" i="30" s="1"/>
  <c r="P28" i="30"/>
  <c r="AC28" i="30" s="1"/>
  <c r="L9" i="30"/>
  <c r="Y9" i="30" s="1"/>
  <c r="L28" i="30"/>
  <c r="Y28" i="30" s="1"/>
  <c r="L19" i="30"/>
  <c r="Y19" i="30" s="1"/>
  <c r="S19" i="30"/>
  <c r="AF19" i="30" s="1"/>
  <c r="L6" i="30"/>
  <c r="Y6" i="30" s="1"/>
  <c r="S11" i="30"/>
  <c r="AF11" i="30" s="1"/>
  <c r="L26" i="30"/>
  <c r="Y26" i="30" s="1"/>
  <c r="L24" i="30"/>
  <c r="Y24" i="30" s="1"/>
  <c r="L15" i="30"/>
  <c r="Y15" i="30" s="1"/>
  <c r="S23" i="30"/>
  <c r="AF23" i="30" s="1"/>
  <c r="S12" i="30"/>
  <c r="AF12" i="30" s="1"/>
  <c r="S28" i="30"/>
  <c r="AF28" i="30" s="1"/>
  <c r="R9" i="30"/>
  <c r="AE9" i="30" s="1"/>
  <c r="R28" i="30"/>
  <c r="AE28" i="30" s="1"/>
  <c r="S8" i="30"/>
  <c r="AF8" i="30" s="1"/>
  <c r="L13" i="30"/>
  <c r="Y13" i="30" s="1"/>
  <c r="L20" i="30"/>
  <c r="Y20" i="30" s="1"/>
  <c r="L7" i="30"/>
  <c r="Y7" i="30" s="1"/>
  <c r="P8" i="30"/>
  <c r="AC8" i="30" s="1"/>
  <c r="P29" i="30"/>
  <c r="AC29" i="30" s="1"/>
  <c r="P16" i="30"/>
  <c r="AC16" i="30" s="1"/>
  <c r="P7" i="30"/>
  <c r="AC7" i="30" s="1"/>
  <c r="P6" i="30"/>
  <c r="AC6" i="30" s="1"/>
  <c r="S10" i="30"/>
  <c r="AF10" i="30" s="1"/>
  <c r="S17" i="30"/>
  <c r="AF17" i="30" s="1"/>
  <c r="S9" i="30"/>
  <c r="AF9" i="30" s="1"/>
  <c r="S18" i="30"/>
  <c r="AF18" i="30" s="1"/>
  <c r="S25" i="30"/>
  <c r="AF25" i="30" s="1"/>
  <c r="O18" i="30"/>
  <c r="AB18" i="30" s="1"/>
  <c r="P24" i="30"/>
  <c r="AC24" i="30" s="1"/>
  <c r="P20" i="30"/>
  <c r="AC20" i="30" s="1"/>
  <c r="O14" i="30"/>
  <c r="AB14" i="30" s="1"/>
  <c r="O24" i="30"/>
  <c r="AB24" i="30" s="1"/>
  <c r="S22" i="30"/>
  <c r="AF22" i="30" s="1"/>
  <c r="S14" i="30"/>
  <c r="AF14" i="30" s="1"/>
  <c r="S21" i="30"/>
  <c r="AF21" i="30" s="1"/>
  <c r="J9" i="30"/>
  <c r="W9" i="30" s="1"/>
  <c r="O7" i="30"/>
  <c r="AB7" i="30" s="1"/>
  <c r="J8" i="30"/>
  <c r="W8" i="30" s="1"/>
  <c r="O21" i="30"/>
  <c r="AB21" i="30" s="1"/>
  <c r="J7" i="30"/>
  <c r="W7" i="30" s="1"/>
  <c r="O27" i="30"/>
  <c r="AB27" i="30" s="1"/>
  <c r="O12" i="30"/>
  <c r="AB12" i="30" s="1"/>
  <c r="O9" i="30"/>
  <c r="AB9" i="30" s="1"/>
  <c r="O25" i="30"/>
  <c r="AB25" i="30" s="1"/>
  <c r="O29" i="30"/>
  <c r="AB29" i="30" s="1"/>
  <c r="S16" i="30"/>
  <c r="AF16" i="30" s="1"/>
  <c r="S6" i="30"/>
  <c r="AF6" i="30" s="1"/>
  <c r="S7" i="30"/>
  <c r="AF7" i="30" s="1"/>
  <c r="S20" i="30"/>
  <c r="AF20" i="30" s="1"/>
  <c r="S29" i="30"/>
  <c r="AF29" i="30" s="1"/>
  <c r="J18" i="30"/>
  <c r="W18" i="30" s="1"/>
  <c r="J21" i="30"/>
  <c r="W21" i="30" s="1"/>
  <c r="O6" i="30"/>
  <c r="AB6" i="30" s="1"/>
  <c r="O13" i="30"/>
  <c r="AB13" i="30" s="1"/>
  <c r="O8" i="30"/>
  <c r="AB8" i="30" s="1"/>
  <c r="O11" i="30"/>
  <c r="AB11" i="30" s="1"/>
  <c r="J14" i="30"/>
  <c r="W14" i="30" s="1"/>
  <c r="J13" i="30"/>
  <c r="W13" i="30" s="1"/>
  <c r="O19" i="30"/>
  <c r="AB19" i="30" s="1"/>
  <c r="O26" i="30"/>
  <c r="AB26" i="30" s="1"/>
  <c r="O15" i="30"/>
  <c r="AB15" i="30" s="1"/>
  <c r="O20" i="30"/>
  <c r="AB20" i="30" s="1"/>
  <c r="J26" i="30"/>
  <c r="W26" i="30" s="1"/>
  <c r="P29" i="31"/>
  <c r="AC29" i="31" s="1"/>
  <c r="P28" i="31"/>
  <c r="AC28" i="31" s="1"/>
  <c r="P14" i="31"/>
  <c r="AC14" i="31" s="1"/>
  <c r="P25" i="31"/>
  <c r="AC25" i="31" s="1"/>
  <c r="P15" i="31"/>
  <c r="AC15" i="31" s="1"/>
  <c r="P27" i="31"/>
  <c r="AC27" i="31" s="1"/>
  <c r="P24" i="31"/>
  <c r="AC24" i="31" s="1"/>
  <c r="P8" i="31"/>
  <c r="AC8" i="31" s="1"/>
  <c r="P18" i="31"/>
  <c r="AC18" i="31" s="1"/>
  <c r="P13" i="31"/>
  <c r="AC13" i="31" s="1"/>
  <c r="P23" i="31"/>
  <c r="AC23" i="31" s="1"/>
  <c r="P19" i="31"/>
  <c r="AC19" i="31" s="1"/>
  <c r="P10" i="31"/>
  <c r="AC10" i="31" s="1"/>
  <c r="P12" i="31"/>
  <c r="AC12" i="31" s="1"/>
  <c r="S29" i="31"/>
  <c r="AF29" i="31" s="1"/>
  <c r="O19" i="31"/>
  <c r="AB19" i="31" s="1"/>
  <c r="O28" i="31"/>
  <c r="AB28" i="31" s="1"/>
  <c r="O12" i="31"/>
  <c r="AB12" i="31" s="1"/>
  <c r="O18" i="31"/>
  <c r="AB18" i="31" s="1"/>
  <c r="O23" i="31"/>
  <c r="AB23" i="31" s="1"/>
  <c r="O22" i="31"/>
  <c r="AB22" i="31" s="1"/>
  <c r="O27" i="31"/>
  <c r="AB27" i="31" s="1"/>
  <c r="O11" i="31"/>
  <c r="AB11" i="31" s="1"/>
  <c r="S9" i="31"/>
  <c r="AF9" i="31" s="1"/>
  <c r="L7" i="31"/>
  <c r="Y7" i="31" s="1"/>
  <c r="O10" i="31"/>
  <c r="AB10" i="31" s="1"/>
  <c r="O24" i="31"/>
  <c r="AB24" i="31" s="1"/>
  <c r="O16" i="31"/>
  <c r="AB16" i="31" s="1"/>
  <c r="S27" i="31"/>
  <c r="AF27" i="31" s="1"/>
  <c r="S12" i="31"/>
  <c r="AF12" i="31" s="1"/>
  <c r="S19" i="31"/>
  <c r="AF19" i="31" s="1"/>
  <c r="S8" i="31"/>
  <c r="AF8" i="31" s="1"/>
  <c r="O25" i="31"/>
  <c r="AB25" i="31" s="1"/>
  <c r="O7" i="31"/>
  <c r="AB7" i="31" s="1"/>
  <c r="O8" i="31"/>
  <c r="AB8" i="31" s="1"/>
  <c r="S14" i="31"/>
  <c r="AF14" i="31" s="1"/>
  <c r="S7" i="31"/>
  <c r="AF7" i="31" s="1"/>
  <c r="S26" i="31"/>
  <c r="AF26" i="31" s="1"/>
  <c r="L29" i="31"/>
  <c r="Y29" i="31" s="1"/>
  <c r="L28" i="31"/>
  <c r="Y28" i="31" s="1"/>
  <c r="O29" i="31"/>
  <c r="AB29" i="31" s="1"/>
  <c r="O15" i="31"/>
  <c r="AB15" i="31" s="1"/>
  <c r="O21" i="31"/>
  <c r="AB21" i="31" s="1"/>
  <c r="S16" i="31"/>
  <c r="AF16" i="31" s="1"/>
  <c r="S23" i="31"/>
  <c r="AF23" i="31" s="1"/>
  <c r="S13" i="31"/>
  <c r="AF13" i="31" s="1"/>
  <c r="S21" i="31"/>
  <c r="AF21" i="31" s="1"/>
  <c r="S18" i="31"/>
  <c r="AF18" i="31" s="1"/>
  <c r="L15" i="31"/>
  <c r="Y15" i="31" s="1"/>
  <c r="L21" i="31"/>
  <c r="Y21" i="31" s="1"/>
  <c r="S24" i="31"/>
  <c r="AF24" i="31" s="1"/>
  <c r="S17" i="31"/>
  <c r="AF17" i="31" s="1"/>
  <c r="S15" i="31"/>
  <c r="AF15" i="31" s="1"/>
  <c r="L17" i="31"/>
  <c r="Y17" i="31" s="1"/>
  <c r="L13" i="31"/>
  <c r="Y13" i="31" s="1"/>
  <c r="L10" i="31"/>
  <c r="Y10" i="31" s="1"/>
  <c r="L22" i="31"/>
  <c r="Y22" i="31" s="1"/>
  <c r="L12" i="31"/>
  <c r="Y12" i="31" s="1"/>
  <c r="L27" i="31"/>
  <c r="Y27" i="31" s="1"/>
  <c r="L25" i="31"/>
  <c r="Y25" i="31" s="1"/>
  <c r="L24" i="31"/>
  <c r="Y24" i="31" s="1"/>
  <c r="L14" i="31"/>
  <c r="Y14" i="31" s="1"/>
  <c r="L11" i="31"/>
  <c r="Y11" i="31" s="1"/>
  <c r="L26" i="31"/>
  <c r="Y26" i="31" s="1"/>
  <c r="O13" i="31"/>
  <c r="AB13" i="31" s="1"/>
  <c r="O14" i="31"/>
  <c r="AB14" i="31" s="1"/>
  <c r="O20" i="31"/>
  <c r="AB20" i="31" s="1"/>
  <c r="O9" i="31"/>
  <c r="AB9" i="31" s="1"/>
  <c r="O17" i="31"/>
  <c r="AB17" i="31" s="1"/>
  <c r="O26" i="31"/>
  <c r="AB26" i="31" s="1"/>
  <c r="S28" i="31"/>
  <c r="AF28" i="31" s="1"/>
  <c r="S20" i="31"/>
  <c r="AF20" i="31" s="1"/>
  <c r="S10" i="31"/>
  <c r="AF10" i="31" s="1"/>
  <c r="S25" i="31"/>
  <c r="AF25" i="31" s="1"/>
  <c r="S11" i="31"/>
  <c r="AF11" i="31" s="1"/>
  <c r="S22" i="31"/>
  <c r="AF22" i="31" s="1"/>
  <c r="L23" i="31"/>
  <c r="Y23" i="31" s="1"/>
  <c r="L9" i="31"/>
  <c r="Y9" i="31" s="1"/>
  <c r="L19" i="31"/>
  <c r="Y19" i="31" s="1"/>
  <c r="L8" i="31"/>
  <c r="Y8" i="31" s="1"/>
  <c r="L18" i="31"/>
  <c r="Y18" i="31" s="1"/>
  <c r="L16" i="31"/>
  <c r="Y16" i="31" s="1"/>
  <c r="L20" i="31"/>
  <c r="Y20" i="31" s="1"/>
  <c r="R26" i="30"/>
  <c r="AE26" i="30" s="1"/>
  <c r="R13" i="30"/>
  <c r="AE13" i="30" s="1"/>
  <c r="R11" i="30"/>
  <c r="AE11" i="30" s="1"/>
  <c r="O22" i="30"/>
  <c r="AB22" i="30" s="1"/>
  <c r="O10" i="30"/>
  <c r="AB10" i="30" s="1"/>
  <c r="O23" i="30"/>
  <c r="AB23" i="30" s="1"/>
  <c r="O16" i="30"/>
  <c r="AB16" i="30" s="1"/>
  <c r="O17" i="30"/>
  <c r="AB17" i="30" s="1"/>
  <c r="S27" i="30"/>
  <c r="AF27" i="30" s="1"/>
  <c r="S26" i="30"/>
  <c r="AF26" i="30" s="1"/>
  <c r="S13" i="30"/>
  <c r="AF13" i="30" s="1"/>
  <c r="S15" i="30"/>
  <c r="AF15" i="30" s="1"/>
  <c r="J27" i="30"/>
  <c r="W27" i="30" s="1"/>
  <c r="J12" i="30"/>
  <c r="W12" i="30" s="1"/>
  <c r="J29" i="30"/>
  <c r="W29" i="30" s="1"/>
  <c r="J15" i="30"/>
  <c r="W15" i="30" s="1"/>
  <c r="R8" i="30"/>
  <c r="AE8" i="30" s="1"/>
  <c r="R19" i="30"/>
  <c r="AE19" i="30" s="1"/>
  <c r="R10" i="30"/>
  <c r="AE10" i="30" s="1"/>
  <c r="R20" i="30"/>
  <c r="AE20" i="30" s="1"/>
  <c r="R27" i="30"/>
  <c r="AE27" i="30" s="1"/>
  <c r="R14" i="30"/>
  <c r="AE14" i="30" s="1"/>
  <c r="R17" i="30"/>
  <c r="AE17" i="30" s="1"/>
  <c r="R29" i="30"/>
  <c r="AE29" i="30" s="1"/>
  <c r="J24" i="30"/>
  <c r="W24" i="30" s="1"/>
  <c r="J16" i="30"/>
  <c r="W16" i="30" s="1"/>
  <c r="J10" i="30"/>
  <c r="W10" i="30" s="1"/>
  <c r="J23" i="30"/>
  <c r="W23" i="30" s="1"/>
  <c r="J25" i="30"/>
  <c r="W25" i="30" s="1"/>
  <c r="J6" i="30"/>
  <c r="W6" i="30" s="1"/>
  <c r="J28" i="30"/>
  <c r="W28" i="30" s="1"/>
  <c r="R23" i="30"/>
  <c r="AE23" i="30" s="1"/>
  <c r="R24" i="30"/>
  <c r="AE24" i="30" s="1"/>
  <c r="R18" i="30"/>
  <c r="AE18" i="30" s="1"/>
  <c r="R6" i="30"/>
  <c r="AE6" i="30" s="1"/>
  <c r="R15" i="30"/>
  <c r="AE15" i="30" s="1"/>
  <c r="R16" i="30"/>
  <c r="AE16" i="30" s="1"/>
  <c r="R22" i="30"/>
  <c r="AE22" i="30" s="1"/>
  <c r="R12" i="30"/>
  <c r="AE12" i="30" s="1"/>
  <c r="R7" i="30"/>
  <c r="AE7" i="30" s="1"/>
  <c r="R25" i="30"/>
  <c r="AE25" i="30" s="1"/>
  <c r="J19" i="30"/>
  <c r="W19" i="30" s="1"/>
  <c r="J20" i="30"/>
  <c r="W20" i="30" s="1"/>
  <c r="J11" i="30"/>
  <c r="W11" i="30" s="1"/>
  <c r="J17" i="30"/>
  <c r="W17" i="30" s="1"/>
  <c r="Q7" i="31"/>
  <c r="AD7" i="31" s="1"/>
  <c r="AD6" i="31"/>
  <c r="Q9" i="31"/>
  <c r="AD9" i="31" s="1"/>
  <c r="Q24" i="31"/>
  <c r="AD24" i="31" s="1"/>
  <c r="Q23" i="31"/>
  <c r="AD23" i="31" s="1"/>
  <c r="Q12" i="31"/>
  <c r="AD12" i="31" s="1"/>
  <c r="Q10" i="31"/>
  <c r="AD10" i="31" s="1"/>
  <c r="Q17" i="31"/>
  <c r="AD17" i="31" s="1"/>
  <c r="Q11" i="31"/>
  <c r="AD11" i="31" s="1"/>
  <c r="Q16" i="31"/>
  <c r="AD16" i="31" s="1"/>
  <c r="Q26" i="31"/>
  <c r="AD26" i="31" s="1"/>
  <c r="Q22" i="31"/>
  <c r="AD22" i="31" s="1"/>
  <c r="Q29" i="31"/>
  <c r="AD29" i="31" s="1"/>
  <c r="Q14" i="31"/>
  <c r="AD14" i="31" s="1"/>
  <c r="Q18" i="31"/>
  <c r="AD18" i="31" s="1"/>
  <c r="Q19" i="31"/>
  <c r="AD19" i="31" s="1"/>
  <c r="Q20" i="31"/>
  <c r="AD20" i="31" s="1"/>
  <c r="Q28" i="31"/>
  <c r="AD28" i="31" s="1"/>
  <c r="Q27" i="31"/>
  <c r="AD27" i="31" s="1"/>
  <c r="Q25" i="31"/>
  <c r="AD25" i="31" s="1"/>
  <c r="Q8" i="31"/>
  <c r="AD8" i="31" s="1"/>
  <c r="Q15" i="31"/>
  <c r="AD15" i="31" s="1"/>
  <c r="Q13" i="31"/>
  <c r="AD13" i="31" s="1"/>
  <c r="Q21" i="31"/>
  <c r="AD21" i="31" s="1"/>
  <c r="N26" i="31"/>
  <c r="AA26" i="31" s="1"/>
  <c r="N22" i="31"/>
  <c r="AA22" i="31" s="1"/>
  <c r="N8" i="31"/>
  <c r="AA8" i="31" s="1"/>
  <c r="N20" i="31"/>
  <c r="AA20" i="31" s="1"/>
  <c r="N19" i="31"/>
  <c r="AA19" i="31" s="1"/>
  <c r="N16" i="31"/>
  <c r="AA16" i="31" s="1"/>
  <c r="N18" i="31"/>
  <c r="AA18" i="31" s="1"/>
  <c r="N12" i="31"/>
  <c r="AA12" i="31" s="1"/>
  <c r="N9" i="31"/>
  <c r="AA9" i="31" s="1"/>
  <c r="N11" i="31"/>
  <c r="AA11" i="31" s="1"/>
  <c r="N15" i="31"/>
  <c r="AA15" i="31" s="1"/>
  <c r="N28" i="31"/>
  <c r="AA28" i="31" s="1"/>
  <c r="N13" i="31"/>
  <c r="AA13" i="31" s="1"/>
  <c r="N7" i="31"/>
  <c r="AA7" i="31" s="1"/>
  <c r="N23" i="31"/>
  <c r="AA23" i="31" s="1"/>
  <c r="N10" i="31"/>
  <c r="AA10" i="31" s="1"/>
  <c r="N21" i="31"/>
  <c r="AA21" i="31" s="1"/>
  <c r="N24" i="31"/>
  <c r="AA24" i="31" s="1"/>
  <c r="N27" i="31"/>
  <c r="AA27" i="31" s="1"/>
  <c r="N14" i="31"/>
  <c r="AA14" i="31" s="1"/>
  <c r="N17" i="31"/>
  <c r="AA17" i="31" s="1"/>
  <c r="N25" i="31"/>
  <c r="AA25" i="31" s="1"/>
  <c r="N29" i="31"/>
  <c r="AA29" i="31" s="1"/>
  <c r="M29" i="31"/>
  <c r="Z29" i="31" s="1"/>
  <c r="M25" i="31"/>
  <c r="Z25" i="31" s="1"/>
  <c r="M28" i="31"/>
  <c r="Z28" i="31" s="1"/>
  <c r="M24" i="31"/>
  <c r="Z24" i="31" s="1"/>
  <c r="M10" i="31"/>
  <c r="Z10" i="31" s="1"/>
  <c r="M9" i="31"/>
  <c r="Z9" i="31" s="1"/>
  <c r="M27" i="31"/>
  <c r="Z27" i="31" s="1"/>
  <c r="M23" i="31"/>
  <c r="Z23" i="31" s="1"/>
  <c r="M21" i="31"/>
  <c r="Z21" i="31" s="1"/>
  <c r="M17" i="31"/>
  <c r="Z17" i="31" s="1"/>
  <c r="M20" i="31"/>
  <c r="Z20" i="31" s="1"/>
  <c r="M14" i="31"/>
  <c r="Z14" i="31" s="1"/>
  <c r="M7" i="31"/>
  <c r="Z7" i="31" s="1"/>
  <c r="M19" i="31"/>
  <c r="Z19" i="31" s="1"/>
  <c r="M15" i="31"/>
  <c r="Z15" i="31" s="1"/>
  <c r="M26" i="31"/>
  <c r="Z26" i="31" s="1"/>
  <c r="M12" i="31"/>
  <c r="Z12" i="31" s="1"/>
  <c r="M13" i="31"/>
  <c r="Z13" i="31" s="1"/>
  <c r="M11" i="31"/>
  <c r="Z11" i="31" s="1"/>
  <c r="M16" i="31"/>
  <c r="Z16" i="31" s="1"/>
  <c r="M22" i="31"/>
  <c r="Z22" i="31" s="1"/>
  <c r="M8" i="31"/>
  <c r="Z8" i="31" s="1"/>
  <c r="M18" i="31"/>
  <c r="Z18" i="31" s="1"/>
  <c r="R28" i="31"/>
  <c r="AE28" i="31" s="1"/>
  <c r="R24" i="31"/>
  <c r="AE24" i="31" s="1"/>
  <c r="R27" i="31"/>
  <c r="AE27" i="31" s="1"/>
  <c r="R23" i="31"/>
  <c r="AE23" i="31" s="1"/>
  <c r="R20" i="31"/>
  <c r="AE20" i="31" s="1"/>
  <c r="R19" i="31"/>
  <c r="AE19" i="31" s="1"/>
  <c r="R18" i="31"/>
  <c r="AE18" i="31" s="1"/>
  <c r="R16" i="31"/>
  <c r="AE16" i="31" s="1"/>
  <c r="AE6" i="31"/>
  <c r="R12" i="31"/>
  <c r="AE12" i="31" s="1"/>
  <c r="R9" i="31"/>
  <c r="AE9" i="31" s="1"/>
  <c r="R13" i="31"/>
  <c r="AE13" i="31" s="1"/>
  <c r="R22" i="31"/>
  <c r="AE22" i="31" s="1"/>
  <c r="R26" i="31"/>
  <c r="AE26" i="31" s="1"/>
  <c r="R8" i="31"/>
  <c r="AE8" i="31" s="1"/>
  <c r="R17" i="31"/>
  <c r="AE17" i="31" s="1"/>
  <c r="R25" i="31"/>
  <c r="AE25" i="31" s="1"/>
  <c r="R15" i="31"/>
  <c r="AE15" i="31" s="1"/>
  <c r="R29" i="31"/>
  <c r="AE29" i="31" s="1"/>
  <c r="R21" i="31"/>
  <c r="AE21" i="31" s="1"/>
  <c r="R7" i="31"/>
  <c r="AE7" i="31" s="1"/>
  <c r="R14" i="31"/>
  <c r="AE14" i="31" s="1"/>
  <c r="R11" i="31"/>
  <c r="AE11" i="31" s="1"/>
  <c r="R10" i="31"/>
  <c r="AE10" i="31" s="1"/>
  <c r="K26" i="31"/>
  <c r="X26" i="31" s="1"/>
  <c r="K22" i="31"/>
  <c r="X22" i="31" s="1"/>
  <c r="K18" i="31"/>
  <c r="X18" i="31" s="1"/>
  <c r="K16" i="31"/>
  <c r="X16" i="31" s="1"/>
  <c r="K15" i="31"/>
  <c r="X15" i="31" s="1"/>
  <c r="K12" i="31"/>
  <c r="X12" i="31" s="1"/>
  <c r="K11" i="31"/>
  <c r="X11" i="31" s="1"/>
  <c r="K7" i="31"/>
  <c r="X7" i="31" s="1"/>
  <c r="K9" i="31"/>
  <c r="X9" i="31" s="1"/>
  <c r="K8" i="31"/>
  <c r="X8" i="31" s="1"/>
  <c r="K14" i="31"/>
  <c r="X14" i="31" s="1"/>
  <c r="K19" i="31"/>
  <c r="X19" i="31" s="1"/>
  <c r="K29" i="31"/>
  <c r="X29" i="31" s="1"/>
  <c r="K10" i="31"/>
  <c r="X10" i="31" s="1"/>
  <c r="K17" i="31"/>
  <c r="X17" i="31" s="1"/>
  <c r="K28" i="31"/>
  <c r="X28" i="31" s="1"/>
  <c r="K25" i="31"/>
  <c r="X25" i="31" s="1"/>
  <c r="K27" i="31"/>
  <c r="X27" i="31" s="1"/>
  <c r="K13" i="31"/>
  <c r="X13" i="31" s="1"/>
  <c r="K20" i="31"/>
  <c r="X20" i="31" s="1"/>
  <c r="K21" i="31"/>
  <c r="X21" i="31" s="1"/>
  <c r="K23" i="31"/>
  <c r="X23" i="31" s="1"/>
  <c r="K24" i="31"/>
  <c r="X24" i="31" s="1"/>
  <c r="J26" i="31"/>
  <c r="W26" i="31" s="1"/>
  <c r="J18" i="31"/>
  <c r="W18" i="31" s="1"/>
  <c r="J22" i="31"/>
  <c r="W22" i="31" s="1"/>
  <c r="J16" i="31"/>
  <c r="W16" i="31" s="1"/>
  <c r="J12" i="31"/>
  <c r="W12" i="31" s="1"/>
  <c r="J8" i="31"/>
  <c r="W8" i="31" s="1"/>
  <c r="J9" i="31"/>
  <c r="W9" i="31" s="1"/>
  <c r="J21" i="31"/>
  <c r="W21" i="31" s="1"/>
  <c r="J14" i="31"/>
  <c r="W14" i="31" s="1"/>
  <c r="J25" i="31"/>
  <c r="W25" i="31" s="1"/>
  <c r="J24" i="31"/>
  <c r="W24" i="31" s="1"/>
  <c r="J7" i="31"/>
  <c r="W7" i="31" s="1"/>
  <c r="J10" i="31"/>
  <c r="W10" i="31" s="1"/>
  <c r="J28" i="31"/>
  <c r="W28" i="31" s="1"/>
  <c r="J11" i="31"/>
  <c r="W11" i="31" s="1"/>
  <c r="J15" i="31"/>
  <c r="W15" i="31" s="1"/>
  <c r="J29" i="31"/>
  <c r="W29" i="31" s="1"/>
  <c r="J27" i="31"/>
  <c r="W27" i="31" s="1"/>
  <c r="J13" i="31"/>
  <c r="W13" i="31" s="1"/>
  <c r="J17" i="31"/>
  <c r="W17" i="31" s="1"/>
  <c r="J19" i="31"/>
  <c r="W19" i="31" s="1"/>
  <c r="J20" i="31"/>
  <c r="W20" i="31" s="1"/>
  <c r="J23" i="31"/>
  <c r="W23" i="31" s="1"/>
  <c r="K29" i="30"/>
  <c r="X29" i="30" s="1"/>
  <c r="K28" i="30"/>
  <c r="X28" i="30" s="1"/>
  <c r="K25" i="30"/>
  <c r="X25" i="30" s="1"/>
  <c r="K24" i="30"/>
  <c r="X24" i="30" s="1"/>
  <c r="K21" i="30"/>
  <c r="X21" i="30" s="1"/>
  <c r="K20" i="30"/>
  <c r="X20" i="30" s="1"/>
  <c r="K17" i="30"/>
  <c r="X17" i="30" s="1"/>
  <c r="K7" i="30"/>
  <c r="X7" i="30" s="1"/>
  <c r="K15" i="30"/>
  <c r="X15" i="30" s="1"/>
  <c r="K11" i="30"/>
  <c r="X11" i="30" s="1"/>
  <c r="K8" i="30"/>
  <c r="X8" i="30" s="1"/>
  <c r="K22" i="30"/>
  <c r="X22" i="30" s="1"/>
  <c r="K27" i="30"/>
  <c r="X27" i="30" s="1"/>
  <c r="K9" i="30"/>
  <c r="X9" i="30" s="1"/>
  <c r="K14" i="30"/>
  <c r="X14" i="30" s="1"/>
  <c r="K13" i="30"/>
  <c r="X13" i="30" s="1"/>
  <c r="K18" i="30"/>
  <c r="X18" i="30" s="1"/>
  <c r="K12" i="30"/>
  <c r="X12" i="30" s="1"/>
  <c r="K16" i="30"/>
  <c r="X16" i="30" s="1"/>
  <c r="K10" i="30"/>
  <c r="X10" i="30" s="1"/>
  <c r="K19" i="30"/>
  <c r="X19" i="30" s="1"/>
  <c r="K26" i="30"/>
  <c r="X26" i="30" s="1"/>
  <c r="K6" i="30"/>
  <c r="X6" i="30" s="1"/>
  <c r="K23" i="30"/>
  <c r="X23" i="30" s="1"/>
  <c r="Q7" i="30"/>
  <c r="AD7" i="30" s="1"/>
  <c r="Q6" i="30"/>
  <c r="AD6" i="30" s="1"/>
  <c r="Q8" i="30"/>
  <c r="AD8" i="30" s="1"/>
  <c r="Q22" i="30"/>
  <c r="AD22" i="30" s="1"/>
  <c r="Q26" i="30"/>
  <c r="AD26" i="30" s="1"/>
  <c r="Q16" i="30"/>
  <c r="AD16" i="30" s="1"/>
  <c r="Q17" i="30"/>
  <c r="AD17" i="30" s="1"/>
  <c r="Q11" i="30"/>
  <c r="AD11" i="30" s="1"/>
  <c r="Q15" i="30"/>
  <c r="AD15" i="30" s="1"/>
  <c r="Q29" i="30"/>
  <c r="AD29" i="30" s="1"/>
  <c r="Q27" i="30"/>
  <c r="AD27" i="30" s="1"/>
  <c r="Q18" i="30"/>
  <c r="AD18" i="30" s="1"/>
  <c r="Q25" i="30"/>
  <c r="AD25" i="30" s="1"/>
  <c r="Q9" i="30"/>
  <c r="AD9" i="30" s="1"/>
  <c r="Q23" i="30"/>
  <c r="AD23" i="30" s="1"/>
  <c r="Q20" i="30"/>
  <c r="AD20" i="30" s="1"/>
  <c r="Q24" i="30"/>
  <c r="AD24" i="30" s="1"/>
  <c r="Q10" i="30"/>
  <c r="AD10" i="30" s="1"/>
  <c r="Q19" i="30"/>
  <c r="AD19" i="30" s="1"/>
  <c r="Q14" i="30"/>
  <c r="AD14" i="30" s="1"/>
  <c r="Q13" i="30"/>
  <c r="AD13" i="30" s="1"/>
  <c r="Q12" i="30"/>
  <c r="AD12" i="30" s="1"/>
  <c r="Q21" i="30"/>
  <c r="AD21" i="30" s="1"/>
  <c r="Q28" i="30"/>
  <c r="AD28" i="30" s="1"/>
  <c r="M27" i="30"/>
  <c r="Z27" i="30" s="1"/>
  <c r="M22" i="30"/>
  <c r="Z22" i="30" s="1"/>
  <c r="M7" i="30"/>
  <c r="Z7" i="30" s="1"/>
  <c r="M6" i="30"/>
  <c r="Z6" i="30" s="1"/>
  <c r="M23" i="30"/>
  <c r="Z23" i="30" s="1"/>
  <c r="M19" i="30"/>
  <c r="Z19" i="30" s="1"/>
  <c r="M13" i="30"/>
  <c r="Z13" i="30" s="1"/>
  <c r="M18" i="30"/>
  <c r="Z18" i="30" s="1"/>
  <c r="M16" i="30"/>
  <c r="Z16" i="30" s="1"/>
  <c r="M8" i="30"/>
  <c r="Z8" i="30" s="1"/>
  <c r="M20" i="30"/>
  <c r="Z20" i="30" s="1"/>
  <c r="M24" i="30"/>
  <c r="Z24" i="30" s="1"/>
  <c r="M28" i="30"/>
  <c r="Z28" i="30" s="1"/>
  <c r="M14" i="30"/>
  <c r="Z14" i="30" s="1"/>
  <c r="M26" i="30"/>
  <c r="Z26" i="30" s="1"/>
  <c r="M11" i="30"/>
  <c r="Z11" i="30" s="1"/>
  <c r="M21" i="30"/>
  <c r="Z21" i="30" s="1"/>
  <c r="M29" i="30"/>
  <c r="Z29" i="30" s="1"/>
  <c r="M12" i="30"/>
  <c r="Z12" i="30" s="1"/>
  <c r="M10" i="30"/>
  <c r="Z10" i="30" s="1"/>
  <c r="M9" i="30"/>
  <c r="Z9" i="30" s="1"/>
  <c r="M15" i="30"/>
  <c r="Z15" i="30" s="1"/>
  <c r="M17" i="30"/>
  <c r="Z17" i="30" s="1"/>
  <c r="M25" i="30"/>
  <c r="Z25" i="30" s="1"/>
  <c r="AG37" i="6" l="1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S32" i="1" l="1"/>
  <c r="S33" i="1" s="1"/>
  <c r="R32" i="1"/>
  <c r="R33" i="1" s="1"/>
  <c r="Q32" i="1"/>
  <c r="Q33" i="1" s="1"/>
  <c r="P32" i="1"/>
  <c r="P33" i="1" s="1"/>
  <c r="O32" i="1"/>
  <c r="O33" i="1" s="1"/>
  <c r="N32" i="1"/>
  <c r="N33" i="1" s="1"/>
  <c r="M32" i="1"/>
  <c r="M33" i="1" s="1"/>
  <c r="L32" i="1"/>
  <c r="L33" i="1" s="1"/>
  <c r="K32" i="1"/>
  <c r="K33" i="1" s="1"/>
  <c r="J32" i="1"/>
  <c r="J33" i="1" s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AD31" i="1" l="1"/>
  <c r="Z31" i="1"/>
  <c r="Z32" i="1"/>
  <c r="AF32" i="1"/>
  <c r="AF31" i="1"/>
  <c r="AB32" i="1"/>
  <c r="AB31" i="1"/>
  <c r="Y32" i="1"/>
  <c r="Y31" i="1"/>
  <c r="AC32" i="1"/>
  <c r="AC31" i="1"/>
  <c r="AD32" i="1"/>
  <c r="W32" i="1"/>
  <c r="W31" i="1"/>
  <c r="AE32" i="1"/>
  <c r="AE31" i="1"/>
  <c r="AA32" i="1"/>
  <c r="AA31" i="1"/>
  <c r="X32" i="1"/>
  <c r="X31" i="1"/>
  <c r="P35" i="1" l="1"/>
  <c r="L35" i="1"/>
  <c r="R35" i="1"/>
  <c r="K35" i="1"/>
  <c r="N35" i="1"/>
  <c r="J35" i="1"/>
  <c r="M35" i="1"/>
  <c r="O35" i="1"/>
  <c r="S35" i="1"/>
  <c r="Q35" i="1"/>
  <c r="U35" i="1" l="1"/>
  <c r="S36" i="1" s="1"/>
  <c r="S6" i="1" s="1"/>
  <c r="S14" i="1" l="1"/>
  <c r="AF14" i="1" s="1"/>
  <c r="S24" i="1"/>
  <c r="AF24" i="1" s="1"/>
  <c r="S20" i="1"/>
  <c r="AF20" i="1" s="1"/>
  <c r="S11" i="1"/>
  <c r="AF11" i="1" s="1"/>
  <c r="S25" i="1"/>
  <c r="AF25" i="1" s="1"/>
  <c r="S18" i="1"/>
  <c r="AF18" i="1" s="1"/>
  <c r="S9" i="1"/>
  <c r="AF9" i="1" s="1"/>
  <c r="S23" i="1"/>
  <c r="AF23" i="1" s="1"/>
  <c r="S7" i="1"/>
  <c r="AF7" i="1" s="1"/>
  <c r="S16" i="1"/>
  <c r="AF16" i="1" s="1"/>
  <c r="S28" i="1"/>
  <c r="AF28" i="1" s="1"/>
  <c r="S22" i="1"/>
  <c r="AF22" i="1" s="1"/>
  <c r="S19" i="1"/>
  <c r="AF19" i="1" s="1"/>
  <c r="S13" i="1"/>
  <c r="AF13" i="1" s="1"/>
  <c r="S29" i="1"/>
  <c r="AF29" i="1" s="1"/>
  <c r="S12" i="1"/>
  <c r="AF12" i="1" s="1"/>
  <c r="S8" i="1"/>
  <c r="AF8" i="1" s="1"/>
  <c r="S17" i="1"/>
  <c r="AF17" i="1" s="1"/>
  <c r="S15" i="1"/>
  <c r="AF15" i="1" s="1"/>
  <c r="S27" i="1"/>
  <c r="AF27" i="1" s="1"/>
  <c r="AF6" i="1"/>
  <c r="S21" i="1"/>
  <c r="AF21" i="1" s="1"/>
  <c r="S10" i="1"/>
  <c r="AF10" i="1" s="1"/>
  <c r="S26" i="1"/>
  <c r="AF26" i="1" s="1"/>
  <c r="N36" i="1"/>
  <c r="N6" i="1" s="1"/>
  <c r="K36" i="1"/>
  <c r="K6" i="1" s="1"/>
  <c r="X6" i="1" s="1"/>
  <c r="J36" i="1"/>
  <c r="J6" i="1" s="1"/>
  <c r="W6" i="1" s="1"/>
  <c r="M36" i="1"/>
  <c r="M6" i="1" s="1"/>
  <c r="O36" i="1"/>
  <c r="O6" i="1" s="1"/>
  <c r="R36" i="1"/>
  <c r="R6" i="1" s="1"/>
  <c r="P36" i="1"/>
  <c r="P6" i="1" s="1"/>
  <c r="L36" i="1"/>
  <c r="L6" i="1" s="1"/>
  <c r="Y6" i="1" s="1"/>
  <c r="Q36" i="1"/>
  <c r="Q6" i="1" s="1"/>
  <c r="K9" i="1" l="1"/>
  <c r="X9" i="1" s="1"/>
  <c r="K22" i="1"/>
  <c r="X22" i="1" s="1"/>
  <c r="K10" i="1"/>
  <c r="X10" i="1" s="1"/>
  <c r="K25" i="1"/>
  <c r="X25" i="1" s="1"/>
  <c r="K21" i="1"/>
  <c r="X21" i="1" s="1"/>
  <c r="K23" i="1"/>
  <c r="X23" i="1" s="1"/>
  <c r="K26" i="1"/>
  <c r="X26" i="1" s="1"/>
  <c r="K15" i="1"/>
  <c r="X15" i="1" s="1"/>
  <c r="K13" i="1"/>
  <c r="X13" i="1" s="1"/>
  <c r="K17" i="1"/>
  <c r="X17" i="1" s="1"/>
  <c r="K18" i="1"/>
  <c r="X18" i="1" s="1"/>
  <c r="K16" i="1"/>
  <c r="X16" i="1" s="1"/>
  <c r="K27" i="1"/>
  <c r="X27" i="1" s="1"/>
  <c r="K11" i="1"/>
  <c r="X11" i="1" s="1"/>
  <c r="K20" i="1"/>
  <c r="X20" i="1" s="1"/>
  <c r="K19" i="1"/>
  <c r="X19" i="1" s="1"/>
  <c r="K7" i="1"/>
  <c r="X7" i="1" s="1"/>
  <c r="K28" i="1"/>
  <c r="X28" i="1" s="1"/>
  <c r="K14" i="1"/>
  <c r="X14" i="1" s="1"/>
  <c r="K29" i="1"/>
  <c r="X29" i="1" s="1"/>
  <c r="K8" i="1"/>
  <c r="X8" i="1" s="1"/>
  <c r="K12" i="1"/>
  <c r="X12" i="1" s="1"/>
  <c r="K24" i="1"/>
  <c r="X24" i="1" s="1"/>
  <c r="M22" i="1"/>
  <c r="Z22" i="1" s="1"/>
  <c r="M20" i="1"/>
  <c r="Z20" i="1" s="1"/>
  <c r="M29" i="1"/>
  <c r="Z29" i="1" s="1"/>
  <c r="M18" i="1"/>
  <c r="Z18" i="1" s="1"/>
  <c r="M27" i="1"/>
  <c r="Z27" i="1" s="1"/>
  <c r="M14" i="1"/>
  <c r="Z14" i="1" s="1"/>
  <c r="M17" i="1"/>
  <c r="Z17" i="1" s="1"/>
  <c r="M25" i="1"/>
  <c r="Z25" i="1" s="1"/>
  <c r="M16" i="1"/>
  <c r="Z16" i="1" s="1"/>
  <c r="M28" i="1"/>
  <c r="Z28" i="1" s="1"/>
  <c r="M12" i="1"/>
  <c r="Z12" i="1" s="1"/>
  <c r="Z6" i="1"/>
  <c r="M15" i="1"/>
  <c r="Z15" i="1" s="1"/>
  <c r="M10" i="1"/>
  <c r="Z10" i="1" s="1"/>
  <c r="M26" i="1"/>
  <c r="Z26" i="1" s="1"/>
  <c r="M23" i="1"/>
  <c r="Z23" i="1" s="1"/>
  <c r="M13" i="1"/>
  <c r="Z13" i="1" s="1"/>
  <c r="M19" i="1"/>
  <c r="Z19" i="1" s="1"/>
  <c r="M24" i="1"/>
  <c r="Z24" i="1" s="1"/>
  <c r="M8" i="1"/>
  <c r="Z8" i="1" s="1"/>
  <c r="M7" i="1"/>
  <c r="Z7" i="1" s="1"/>
  <c r="M21" i="1"/>
  <c r="Z21" i="1" s="1"/>
  <c r="M9" i="1"/>
  <c r="Z9" i="1" s="1"/>
  <c r="M11" i="1"/>
  <c r="Z11" i="1" s="1"/>
  <c r="P14" i="1"/>
  <c r="AC14" i="1" s="1"/>
  <c r="P24" i="1"/>
  <c r="AC24" i="1" s="1"/>
  <c r="P26" i="1"/>
  <c r="AC26" i="1" s="1"/>
  <c r="P16" i="1"/>
  <c r="AC16" i="1" s="1"/>
  <c r="P12" i="1"/>
  <c r="AC12" i="1" s="1"/>
  <c r="P9" i="1"/>
  <c r="AC9" i="1" s="1"/>
  <c r="AC6" i="1"/>
  <c r="P22" i="1"/>
  <c r="AC22" i="1" s="1"/>
  <c r="P10" i="1"/>
  <c r="AC10" i="1" s="1"/>
  <c r="P7" i="1"/>
  <c r="AC7" i="1" s="1"/>
  <c r="P20" i="1"/>
  <c r="AC20" i="1" s="1"/>
  <c r="P18" i="1"/>
  <c r="AC18" i="1" s="1"/>
  <c r="P19" i="1"/>
  <c r="AC19" i="1" s="1"/>
  <c r="P29" i="1"/>
  <c r="AC29" i="1" s="1"/>
  <c r="P13" i="1"/>
  <c r="AC13" i="1" s="1"/>
  <c r="P21" i="1"/>
  <c r="AC21" i="1" s="1"/>
  <c r="P15" i="1"/>
  <c r="AC15" i="1" s="1"/>
  <c r="P25" i="1"/>
  <c r="AC25" i="1" s="1"/>
  <c r="P11" i="1"/>
  <c r="AC11" i="1" s="1"/>
  <c r="P27" i="1"/>
  <c r="AC27" i="1" s="1"/>
  <c r="P8" i="1"/>
  <c r="AC8" i="1" s="1"/>
  <c r="P17" i="1"/>
  <c r="AC17" i="1" s="1"/>
  <c r="P28" i="1"/>
  <c r="AC28" i="1" s="1"/>
  <c r="P23" i="1"/>
  <c r="AC23" i="1" s="1"/>
  <c r="J7" i="1"/>
  <c r="W7" i="1" s="1"/>
  <c r="J25" i="1"/>
  <c r="W25" i="1" s="1"/>
  <c r="J17" i="1"/>
  <c r="W17" i="1" s="1"/>
  <c r="J14" i="1"/>
  <c r="W14" i="1" s="1"/>
  <c r="J12" i="1"/>
  <c r="W12" i="1" s="1"/>
  <c r="J15" i="1"/>
  <c r="W15" i="1" s="1"/>
  <c r="J9" i="1"/>
  <c r="W9" i="1" s="1"/>
  <c r="J18" i="1"/>
  <c r="W18" i="1" s="1"/>
  <c r="J27" i="1"/>
  <c r="W27" i="1" s="1"/>
  <c r="J28" i="1"/>
  <c r="W28" i="1" s="1"/>
  <c r="J10" i="1"/>
  <c r="W10" i="1" s="1"/>
  <c r="J8" i="1"/>
  <c r="W8" i="1" s="1"/>
  <c r="J13" i="1"/>
  <c r="W13" i="1" s="1"/>
  <c r="J20" i="1"/>
  <c r="W20" i="1" s="1"/>
  <c r="J24" i="1"/>
  <c r="W24" i="1" s="1"/>
  <c r="J29" i="1"/>
  <c r="W29" i="1" s="1"/>
  <c r="J19" i="1"/>
  <c r="W19" i="1" s="1"/>
  <c r="J16" i="1"/>
  <c r="W16" i="1" s="1"/>
  <c r="J26" i="1"/>
  <c r="W26" i="1" s="1"/>
  <c r="J11" i="1"/>
  <c r="W11" i="1" s="1"/>
  <c r="J23" i="1"/>
  <c r="W23" i="1" s="1"/>
  <c r="J21" i="1"/>
  <c r="W21" i="1" s="1"/>
  <c r="J22" i="1"/>
  <c r="W22" i="1" s="1"/>
  <c r="Q16" i="1"/>
  <c r="AD16" i="1" s="1"/>
  <c r="Q24" i="1"/>
  <c r="AD24" i="1" s="1"/>
  <c r="Q8" i="1"/>
  <c r="AD8" i="1" s="1"/>
  <c r="Q18" i="1"/>
  <c r="AD18" i="1" s="1"/>
  <c r="Q27" i="1"/>
  <c r="AD27" i="1" s="1"/>
  <c r="Q14" i="1"/>
  <c r="AD14" i="1" s="1"/>
  <c r="Q13" i="1"/>
  <c r="AD13" i="1" s="1"/>
  <c r="Q28" i="1"/>
  <c r="AD28" i="1" s="1"/>
  <c r="Q29" i="1"/>
  <c r="AD29" i="1" s="1"/>
  <c r="Q9" i="1"/>
  <c r="AD9" i="1" s="1"/>
  <c r="Q11" i="1"/>
  <c r="AD11" i="1" s="1"/>
  <c r="Q19" i="1"/>
  <c r="AD19" i="1" s="1"/>
  <c r="Q20" i="1"/>
  <c r="AD20" i="1" s="1"/>
  <c r="Q23" i="1"/>
  <c r="AD23" i="1" s="1"/>
  <c r="Q7" i="1"/>
  <c r="AD7" i="1" s="1"/>
  <c r="Q25" i="1"/>
  <c r="AD25" i="1" s="1"/>
  <c r="Q15" i="1"/>
  <c r="AD15" i="1" s="1"/>
  <c r="AD6" i="1"/>
  <c r="Q21" i="1"/>
  <c r="AD21" i="1" s="1"/>
  <c r="Q17" i="1"/>
  <c r="AD17" i="1" s="1"/>
  <c r="Q10" i="1"/>
  <c r="AD10" i="1" s="1"/>
  <c r="Q22" i="1"/>
  <c r="AD22" i="1" s="1"/>
  <c r="Q12" i="1"/>
  <c r="AD12" i="1" s="1"/>
  <c r="Q26" i="1"/>
  <c r="AD26" i="1" s="1"/>
  <c r="O25" i="1"/>
  <c r="AB25" i="1" s="1"/>
  <c r="O18" i="1"/>
  <c r="AB18" i="1" s="1"/>
  <c r="O26" i="1"/>
  <c r="AB26" i="1" s="1"/>
  <c r="O14" i="1"/>
  <c r="AB14" i="1" s="1"/>
  <c r="O28" i="1"/>
  <c r="AB28" i="1" s="1"/>
  <c r="O10" i="1"/>
  <c r="AB10" i="1" s="1"/>
  <c r="O9" i="1"/>
  <c r="AB9" i="1" s="1"/>
  <c r="O7" i="1"/>
  <c r="AB7" i="1" s="1"/>
  <c r="O16" i="1"/>
  <c r="AB16" i="1" s="1"/>
  <c r="O21" i="1"/>
  <c r="AB21" i="1" s="1"/>
  <c r="O19" i="1"/>
  <c r="AB19" i="1" s="1"/>
  <c r="O20" i="1"/>
  <c r="AB20" i="1" s="1"/>
  <c r="O22" i="1"/>
  <c r="AB22" i="1" s="1"/>
  <c r="O11" i="1"/>
  <c r="AB11" i="1" s="1"/>
  <c r="O17" i="1"/>
  <c r="AB17" i="1" s="1"/>
  <c r="O23" i="1"/>
  <c r="AB23" i="1" s="1"/>
  <c r="O13" i="1"/>
  <c r="AB13" i="1" s="1"/>
  <c r="O24" i="1"/>
  <c r="AB24" i="1" s="1"/>
  <c r="O15" i="1"/>
  <c r="AB15" i="1" s="1"/>
  <c r="O29" i="1"/>
  <c r="AB29" i="1" s="1"/>
  <c r="O8" i="1"/>
  <c r="AB8" i="1" s="1"/>
  <c r="O12" i="1"/>
  <c r="AB12" i="1" s="1"/>
  <c r="AB6" i="1"/>
  <c r="O27" i="1"/>
  <c r="AB27" i="1" s="1"/>
  <c r="N29" i="1"/>
  <c r="AA29" i="1" s="1"/>
  <c r="N11" i="1"/>
  <c r="AA11" i="1" s="1"/>
  <c r="N22" i="1"/>
  <c r="AA22" i="1" s="1"/>
  <c r="N13" i="1"/>
  <c r="AA13" i="1" s="1"/>
  <c r="N26" i="1"/>
  <c r="AA26" i="1" s="1"/>
  <c r="N12" i="1"/>
  <c r="AA12" i="1" s="1"/>
  <c r="N25" i="1"/>
  <c r="AA25" i="1" s="1"/>
  <c r="N20" i="1"/>
  <c r="AA20" i="1" s="1"/>
  <c r="N8" i="1"/>
  <c r="AA8" i="1" s="1"/>
  <c r="N7" i="1"/>
  <c r="AA7" i="1" s="1"/>
  <c r="N24" i="1"/>
  <c r="AA24" i="1" s="1"/>
  <c r="N18" i="1"/>
  <c r="AA18" i="1" s="1"/>
  <c r="N27" i="1"/>
  <c r="AA27" i="1" s="1"/>
  <c r="N28" i="1"/>
  <c r="AA28" i="1" s="1"/>
  <c r="N16" i="1"/>
  <c r="AA16" i="1" s="1"/>
  <c r="N9" i="1"/>
  <c r="AA9" i="1" s="1"/>
  <c r="N17" i="1"/>
  <c r="AA17" i="1" s="1"/>
  <c r="N14" i="1"/>
  <c r="AA14" i="1" s="1"/>
  <c r="N10" i="1"/>
  <c r="AA10" i="1" s="1"/>
  <c r="N15" i="1"/>
  <c r="AA15" i="1" s="1"/>
  <c r="N19" i="1"/>
  <c r="AA19" i="1" s="1"/>
  <c r="N21" i="1"/>
  <c r="AA21" i="1" s="1"/>
  <c r="N23" i="1"/>
  <c r="AA23" i="1" s="1"/>
  <c r="AA6" i="1"/>
  <c r="R12" i="1"/>
  <c r="AE12" i="1" s="1"/>
  <c r="R24" i="1"/>
  <c r="AE24" i="1" s="1"/>
  <c r="R14" i="1"/>
  <c r="AE14" i="1" s="1"/>
  <c r="R17" i="1"/>
  <c r="AE17" i="1" s="1"/>
  <c r="R21" i="1"/>
  <c r="AE21" i="1" s="1"/>
  <c r="R23" i="1"/>
  <c r="AE23" i="1" s="1"/>
  <c r="R9" i="1"/>
  <c r="AE9" i="1" s="1"/>
  <c r="R11" i="1"/>
  <c r="AE11" i="1" s="1"/>
  <c r="R15" i="1"/>
  <c r="AE15" i="1" s="1"/>
  <c r="R22" i="1"/>
  <c r="AE22" i="1" s="1"/>
  <c r="R16" i="1"/>
  <c r="AE16" i="1" s="1"/>
  <c r="R13" i="1"/>
  <c r="AE13" i="1" s="1"/>
  <c r="R28" i="1"/>
  <c r="AE28" i="1" s="1"/>
  <c r="R18" i="1"/>
  <c r="AE18" i="1" s="1"/>
  <c r="R27" i="1"/>
  <c r="AE27" i="1" s="1"/>
  <c r="R8" i="1"/>
  <c r="AE8" i="1" s="1"/>
  <c r="R10" i="1"/>
  <c r="AE10" i="1" s="1"/>
  <c r="R26" i="1"/>
  <c r="AE26" i="1" s="1"/>
  <c r="R20" i="1"/>
  <c r="AE20" i="1" s="1"/>
  <c r="R25" i="1"/>
  <c r="AE25" i="1" s="1"/>
  <c r="R7" i="1"/>
  <c r="AE7" i="1" s="1"/>
  <c r="AE6" i="1"/>
  <c r="R19" i="1"/>
  <c r="AE19" i="1" s="1"/>
  <c r="R29" i="1"/>
  <c r="AE29" i="1" s="1"/>
  <c r="L11" i="1"/>
  <c r="Y11" i="1" s="1"/>
  <c r="L7" i="1"/>
  <c r="Y7" i="1" s="1"/>
  <c r="L14" i="1"/>
  <c r="Y14" i="1" s="1"/>
  <c r="L24" i="1"/>
  <c r="Y24" i="1" s="1"/>
  <c r="L21" i="1"/>
  <c r="Y21" i="1" s="1"/>
  <c r="L17" i="1"/>
  <c r="Y17" i="1" s="1"/>
  <c r="L12" i="1"/>
  <c r="Y12" i="1" s="1"/>
  <c r="L23" i="1"/>
  <c r="Y23" i="1" s="1"/>
  <c r="L18" i="1"/>
  <c r="Y18" i="1" s="1"/>
  <c r="L8" i="1"/>
  <c r="Y8" i="1" s="1"/>
  <c r="L19" i="1"/>
  <c r="Y19" i="1" s="1"/>
  <c r="L13" i="1"/>
  <c r="Y13" i="1" s="1"/>
  <c r="L15" i="1"/>
  <c r="Y15" i="1" s="1"/>
  <c r="L29" i="1"/>
  <c r="Y29" i="1" s="1"/>
  <c r="L20" i="1"/>
  <c r="Y20" i="1" s="1"/>
  <c r="L25" i="1"/>
  <c r="Y25" i="1" s="1"/>
  <c r="L27" i="1"/>
  <c r="Y27" i="1" s="1"/>
  <c r="L22" i="1"/>
  <c r="Y22" i="1" s="1"/>
  <c r="L9" i="1"/>
  <c r="Y9" i="1" s="1"/>
  <c r="L26" i="1"/>
  <c r="Y26" i="1" s="1"/>
  <c r="L16" i="1"/>
  <c r="Y16" i="1" s="1"/>
  <c r="L28" i="1"/>
  <c r="Y28" i="1" s="1"/>
  <c r="L10" i="1"/>
  <c r="Y10" i="1" s="1"/>
  <c r="J13" i="23"/>
  <c r="W13" i="23" s="1"/>
  <c r="J25" i="23"/>
  <c r="W25" i="23" s="1"/>
  <c r="J9" i="23"/>
  <c r="W9" i="23" s="1"/>
  <c r="J15" i="23"/>
  <c r="W15" i="23" s="1"/>
  <c r="J12" i="23"/>
  <c r="W12" i="23" s="1"/>
  <c r="J7" i="23"/>
  <c r="W7" i="23" s="1"/>
  <c r="J24" i="23"/>
  <c r="W24" i="23" s="1"/>
  <c r="J22" i="23"/>
  <c r="W22" i="23" s="1"/>
  <c r="J16" i="23"/>
  <c r="W16" i="23" s="1"/>
  <c r="J14" i="23"/>
  <c r="W14" i="23" s="1"/>
  <c r="J10" i="23"/>
  <c r="W10" i="23" s="1"/>
  <c r="J11" i="23"/>
  <c r="W11" i="23" s="1"/>
  <c r="J21" i="23"/>
  <c r="W21" i="23" s="1"/>
  <c r="J29" i="23"/>
  <c r="W29" i="23" s="1"/>
  <c r="J17" i="23"/>
  <c r="W17" i="23" s="1"/>
  <c r="J20" i="23"/>
  <c r="W20" i="23" s="1"/>
  <c r="J18" i="23"/>
  <c r="W18" i="23" s="1"/>
  <c r="J27" i="23"/>
  <c r="W27" i="23" s="1"/>
  <c r="J28" i="23"/>
  <c r="W28" i="23" s="1"/>
  <c r="J8" i="23"/>
  <c r="W8" i="23" s="1"/>
  <c r="J6" i="23"/>
  <c r="W6" i="23" s="1"/>
  <c r="J19" i="23"/>
  <c r="W19" i="23" s="1"/>
  <c r="J26" i="23"/>
  <c r="W26" i="23" s="1"/>
  <c r="J23" i="23"/>
  <c r="W23" i="23" s="1"/>
  <c r="K16" i="23"/>
  <c r="X16" i="23" s="1"/>
  <c r="K8" i="23"/>
  <c r="X8" i="23" s="1"/>
  <c r="K25" i="23"/>
  <c r="X25" i="23" s="1"/>
  <c r="K17" i="23"/>
  <c r="X17" i="23" s="1"/>
  <c r="K9" i="23"/>
  <c r="X9" i="23" s="1"/>
  <c r="K20" i="23"/>
  <c r="X20" i="23" s="1"/>
  <c r="K23" i="23"/>
  <c r="X23" i="23" s="1"/>
  <c r="K22" i="23"/>
  <c r="X22" i="23" s="1"/>
  <c r="K27" i="23"/>
  <c r="X27" i="23" s="1"/>
  <c r="K10" i="23"/>
  <c r="X10" i="23" s="1"/>
  <c r="K15" i="23"/>
  <c r="X15" i="23" s="1"/>
  <c r="K28" i="23"/>
  <c r="X28" i="23" s="1"/>
  <c r="K12" i="23"/>
  <c r="X12" i="23" s="1"/>
  <c r="K29" i="23"/>
  <c r="X29" i="23" s="1"/>
  <c r="K21" i="23"/>
  <c r="X21" i="23" s="1"/>
  <c r="K13" i="23"/>
  <c r="X13" i="23" s="1"/>
  <c r="K24" i="23"/>
  <c r="X24" i="23" s="1"/>
  <c r="K7" i="23"/>
  <c r="X7" i="23" s="1"/>
  <c r="K14" i="23"/>
  <c r="X14" i="23" s="1"/>
  <c r="K11" i="23"/>
  <c r="X11" i="23" s="1"/>
  <c r="K18" i="23"/>
  <c r="X18" i="23" s="1"/>
  <c r="K19" i="23"/>
  <c r="X19" i="23" s="1"/>
  <c r="K26" i="23"/>
  <c r="X26" i="23" s="1"/>
  <c r="K6" i="23"/>
  <c r="X6" i="23" s="1"/>
  <c r="AH6" i="1" l="1"/>
  <c r="AH29" i="1"/>
  <c r="AH18" i="1"/>
  <c r="AH22" i="1"/>
  <c r="AH24" i="1"/>
  <c r="AH9" i="1"/>
  <c r="AH21" i="1"/>
  <c r="AH20" i="1"/>
  <c r="AH15" i="1"/>
  <c r="AH23" i="1"/>
  <c r="AH13" i="1"/>
  <c r="AH12" i="1"/>
  <c r="AH11" i="1"/>
  <c r="AH8" i="1"/>
  <c r="AH14" i="1"/>
  <c r="AH26" i="1"/>
  <c r="AH10" i="1"/>
  <c r="AH17" i="1"/>
  <c r="AH16" i="1"/>
  <c r="AH28" i="1"/>
  <c r="AH25" i="1"/>
  <c r="AH19" i="1"/>
  <c r="AH27" i="1"/>
  <c r="AH7" i="1"/>
  <c r="AH30" i="1" l="1"/>
</calcChain>
</file>

<file path=xl/sharedStrings.xml><?xml version="1.0" encoding="utf-8"?>
<sst xmlns="http://schemas.openxmlformats.org/spreadsheetml/2006/main" count="2578" uniqueCount="211">
  <si>
    <t>Group_name</t>
  </si>
  <si>
    <t>Group_number</t>
  </si>
  <si>
    <t>Init_biomass (t)</t>
  </si>
  <si>
    <t>Proportions by layer in poly</t>
  </si>
  <si>
    <t>Biomass (t) by cohort in each polygon</t>
  </si>
  <si>
    <t>Numbers of fish by cohort in each polygon</t>
  </si>
  <si>
    <t>poly</t>
  </si>
  <si>
    <t>tot_bio_propn</t>
  </si>
  <si>
    <t>Layer 4</t>
  </si>
  <si>
    <t>Layer 3</t>
  </si>
  <si>
    <t>Layer 2</t>
  </si>
  <si>
    <t>Layer 1</t>
  </si>
  <si>
    <t>Layer 0</t>
  </si>
  <si>
    <t>biomass (t)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</si>
  <si>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</si>
  <si>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</si>
  <si>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</si>
  <si>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</si>
  <si>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</si>
  <si>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</si>
  <si>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</si>
  <si>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</si>
  <si>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</si>
  <si>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</si>
  <si>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mean age (yr)</t>
  </si>
  <si>
    <t>StructN</t>
  </si>
  <si>
    <t>mean lgth (cm)</t>
  </si>
  <si>
    <t>ResN</t>
  </si>
  <si>
    <t>mean wgt (g)</t>
  </si>
  <si>
    <t>(mg/fish)</t>
  </si>
  <si>
    <t>survival (no@t)</t>
  </si>
  <si>
    <t>nett weight</t>
  </si>
  <si>
    <t>sum</t>
  </si>
  <si>
    <t>propn wt by cohort</t>
  </si>
  <si>
    <t>VonB_Linf</t>
  </si>
  <si>
    <t>VonB_K</t>
  </si>
  <si>
    <t>VonB_t0</t>
  </si>
  <si>
    <t>(w=a.l^b): a</t>
  </si>
  <si>
    <t>(w=a.l^x): x</t>
  </si>
  <si>
    <t>M</t>
  </si>
  <si>
    <t>N wet wt</t>
  </si>
  <si>
    <t>cm</t>
  </si>
  <si>
    <t>yr</t>
  </si>
  <si>
    <t>g, cm</t>
  </si>
  <si>
    <t>yr^-1</t>
  </si>
  <si>
    <t>propn</t>
  </si>
  <si>
    <t>SPD</t>
  </si>
  <si>
    <t>Spiny dogfish</t>
  </si>
  <si>
    <t>ELP</t>
  </si>
  <si>
    <t>Elasmobranch piscivores</t>
  </si>
  <si>
    <t>ELI</t>
  </si>
  <si>
    <t>Elasmobranch invertivores</t>
  </si>
  <si>
    <t>MJE</t>
  </si>
  <si>
    <t>MAC</t>
  </si>
  <si>
    <t>Mackerels</t>
  </si>
  <si>
    <t>RFI</t>
  </si>
  <si>
    <t>PFL</t>
  </si>
  <si>
    <t>CEP</t>
  </si>
  <si>
    <t>IVS</t>
  </si>
  <si>
    <t>IVH</t>
  </si>
  <si>
    <t>PIN</t>
  </si>
  <si>
    <t>Pinnipeds (seals)</t>
  </si>
  <si>
    <t>SB</t>
  </si>
  <si>
    <t>Seabirds</t>
  </si>
  <si>
    <t>Numbers of seals by cohort in each polygon</t>
  </si>
  <si>
    <t>Numbers of birds by cohort in each polygon</t>
  </si>
  <si>
    <t>(mg/seal)</t>
  </si>
  <si>
    <t>IsCover propn</t>
  </si>
  <si>
    <t>HOK</t>
  </si>
  <si>
    <t>Hoki</t>
  </si>
  <si>
    <t>BOE</t>
  </si>
  <si>
    <t>Black oreo</t>
  </si>
  <si>
    <t>JAV</t>
  </si>
  <si>
    <t>Javelinfish</t>
  </si>
  <si>
    <t>CBO</t>
  </si>
  <si>
    <t>Bollon's rattail</t>
  </si>
  <si>
    <t>LIN</t>
  </si>
  <si>
    <t>Ling</t>
  </si>
  <si>
    <t>LDO</t>
  </si>
  <si>
    <t>Lookdown dory</t>
  </si>
  <si>
    <t>SPE</t>
  </si>
  <si>
    <t>Seaperch</t>
  </si>
  <si>
    <t>Warehous</t>
  </si>
  <si>
    <t>HAK</t>
  </si>
  <si>
    <t>Hake</t>
  </si>
  <si>
    <t>SSO</t>
  </si>
  <si>
    <t>Smooth oreo</t>
  </si>
  <si>
    <t>ORH</t>
  </si>
  <si>
    <t>Orange roughy</t>
  </si>
  <si>
    <t>BEE</t>
  </si>
  <si>
    <t>Basketwork eel</t>
  </si>
  <si>
    <t>PFS</t>
  </si>
  <si>
    <t>Small pelagic fish</t>
  </si>
  <si>
    <t>PFM</t>
  </si>
  <si>
    <t>Medium pelagic fish</t>
  </si>
  <si>
    <t>Large pelagic fish</t>
  </si>
  <si>
    <t>DPI</t>
  </si>
  <si>
    <t>Demersal piscivore</t>
  </si>
  <si>
    <t>EIS</t>
  </si>
  <si>
    <t>Epibenthic invertivores (shallow)</t>
  </si>
  <si>
    <t>EID</t>
  </si>
  <si>
    <t>Epibenthic invertivores (deep)</t>
  </si>
  <si>
    <t>BID</t>
  </si>
  <si>
    <t>Benthic invertivores (deep)</t>
  </si>
  <si>
    <t>BIS</t>
  </si>
  <si>
    <t>Benthic invertivores (shallow)</t>
  </si>
  <si>
    <t>Reef fish</t>
  </si>
  <si>
    <t>GSH</t>
  </si>
  <si>
    <t>Ghost sharks</t>
  </si>
  <si>
    <t>SND</t>
  </si>
  <si>
    <t>Shovelnose dogfish</t>
  </si>
  <si>
    <t>ETB</t>
  </si>
  <si>
    <t>Baxter's dogfish</t>
  </si>
  <si>
    <t>ASQ</t>
  </si>
  <si>
    <t>Arrow squid</t>
  </si>
  <si>
    <t>Mesopelagic cephalopods</t>
  </si>
  <si>
    <t>CRA</t>
  </si>
  <si>
    <t>Rock lobster</t>
  </si>
  <si>
    <t>Invertebrate scavengers</t>
  </si>
  <si>
    <t>Invertebrate herbivores</t>
  </si>
  <si>
    <t>BAL</t>
  </si>
  <si>
    <t>Balene whales</t>
  </si>
  <si>
    <t>CET</t>
  </si>
  <si>
    <t>Other cetaceans</t>
  </si>
  <si>
    <t>mm</t>
  </si>
  <si>
    <t>mean lgth (mm)</t>
  </si>
  <si>
    <t>g, mm</t>
  </si>
  <si>
    <t>Biomass</t>
  </si>
  <si>
    <t>Factor</t>
  </si>
  <si>
    <t>km2-&gt;m2</t>
  </si>
  <si>
    <t>Area</t>
  </si>
  <si>
    <t>Mass</t>
  </si>
  <si>
    <t>g/m2</t>
  </si>
  <si>
    <t>g</t>
  </si>
  <si>
    <t>t</t>
  </si>
  <si>
    <t>AdultTonnes</t>
  </si>
  <si>
    <t>M(yr-1)</t>
  </si>
  <si>
    <t>Xt</t>
  </si>
  <si>
    <t>AdultNumbers</t>
  </si>
  <si>
    <t>AN_CHECK</t>
  </si>
  <si>
    <t>check</t>
  </si>
  <si>
    <t>Check</t>
  </si>
  <si>
    <t>Epibenthic</t>
  </si>
  <si>
    <t>N (mg m-2)</t>
  </si>
  <si>
    <t>Presence/absence by layer</t>
  </si>
  <si>
    <t>Dimension</t>
  </si>
  <si>
    <t>Sedimentary bacteria</t>
  </si>
  <si>
    <t>BB</t>
  </si>
  <si>
    <t>Benthic carnivores</t>
  </si>
  <si>
    <t>BC</t>
  </si>
  <si>
    <t>Benthic filter feeders</t>
  </si>
  <si>
    <t>BFF</t>
  </si>
  <si>
    <t>Deposit feeders</t>
  </si>
  <si>
    <t>BD</t>
  </si>
  <si>
    <t>Meiobenthos</t>
  </si>
  <si>
    <t>BO</t>
  </si>
  <si>
    <t>Microphytobenthos</t>
  </si>
  <si>
    <t>MB</t>
  </si>
  <si>
    <t>N (mg m-3)</t>
  </si>
  <si>
    <t>Pelagic bacteria</t>
  </si>
  <si>
    <t>PB</t>
  </si>
  <si>
    <t>Diatoms</t>
  </si>
  <si>
    <t>PL</t>
  </si>
  <si>
    <t>Si (mg m-3)</t>
  </si>
  <si>
    <t>Picophytoplankton</t>
  </si>
  <si>
    <t>PS</t>
  </si>
  <si>
    <t>Dinoflagellates</t>
  </si>
  <si>
    <t>DF</t>
  </si>
  <si>
    <t>Labile detritus</t>
  </si>
  <si>
    <t>DL</t>
  </si>
  <si>
    <t>Refractory detritus</t>
  </si>
  <si>
    <t>DR</t>
  </si>
  <si>
    <t>Carrion</t>
  </si>
  <si>
    <t>DC</t>
  </si>
  <si>
    <t>Macroalgae</t>
  </si>
  <si>
    <t>MA</t>
  </si>
  <si>
    <t>Gelatinous zooplankton</t>
  </si>
  <si>
    <t>ZG</t>
  </si>
  <si>
    <t>Carnivorous zooplankton</t>
  </si>
  <si>
    <t>ZL</t>
  </si>
  <si>
    <t>Mesozooplankton</t>
  </si>
  <si>
    <t>ZM</t>
  </si>
  <si>
    <t>Microzooplankton</t>
  </si>
  <si>
    <t>ZS</t>
  </si>
  <si>
    <t>0,</t>
  </si>
  <si>
    <t>;</t>
  </si>
  <si>
    <t>0;</t>
  </si>
  <si>
    <t>6693916291,</t>
  </si>
  <si>
    <t>24721849937,</t>
  </si>
  <si>
    <t>22778712532,</t>
  </si>
  <si>
    <t>8650175293,</t>
  </si>
  <si>
    <t>20048279290,</t>
  </si>
  <si>
    <t>18851741754,</t>
  </si>
  <si>
    <t>9804495517,</t>
  </si>
  <si>
    <t>2793569043,</t>
  </si>
  <si>
    <t>10934093891,</t>
  </si>
  <si>
    <t>18843374358,</t>
  </si>
  <si>
    <t>44073163227,</t>
  </si>
  <si>
    <t>25362145850,</t>
  </si>
  <si>
    <t>29097617376,</t>
  </si>
  <si>
    <t>28484515497,</t>
  </si>
  <si>
    <t>4638199384,</t>
  </si>
  <si>
    <t>6186167527,</t>
  </si>
  <si>
    <t>21114361527,</t>
  </si>
  <si>
    <t>18230462648,</t>
  </si>
  <si>
    <t>17291222518,</t>
  </si>
  <si>
    <t>29704253540,</t>
  </si>
  <si>
    <t>21852213664,</t>
  </si>
  <si>
    <t>28696362735,</t>
  </si>
  <si>
    <t>30660798964,</t>
  </si>
  <si>
    <t>32680383936,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</si>
</sst>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165" fontId="0" fillId="0" borderId="0" xfId="0" applyNumberFormat="1"/>
    <xf numFmtId="164" fontId="0" fillId="4" borderId="0" xfId="0" applyNumberFormat="1" applyFill="1"/>
    <xf numFmtId="0" fontId="1" fillId="4" borderId="0" xfId="0" applyFont="1" applyFill="1" applyAlignment="1">
      <alignment horizontal="center"/>
    </xf>
    <xf numFmtId="1" fontId="0" fillId="0" borderId="0" xfId="0" applyNumberFormat="1"/>
    <xf numFmtId="164" fontId="0" fillId="0" borderId="0" xfId="0" applyNumberFormat="1" applyFill="1"/>
    <xf numFmtId="0" fontId="2" fillId="0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1"/>
  <sheetViews>
    <sheetView tabSelected="1" zoomScale="75" zoomScaleNormal="75" workbookViewId="0">
      <selection activeCell="B4" sqref="B4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  <col min="23" max="32" width="10.7109375" customWidth="1"/>
    <col min="34" max="34" width="12.7109375" bestFit="1" customWidth="1"/>
  </cols>
  <sheetData>
    <row r="1" spans="1:34" x14ac:dyDescent="0.25">
      <c r="A1" t="s">
        <v>0</v>
      </c>
      <c r="B1" s="3" t="s">
        <v>68</v>
      </c>
      <c r="C1" t="s">
        <v>69</v>
      </c>
    </row>
    <row r="2" spans="1:34" x14ac:dyDescent="0.25">
      <c r="A2" t="s">
        <v>1</v>
      </c>
      <c r="B2" s="3">
        <v>1</v>
      </c>
    </row>
    <row r="3" spans="1:34" x14ac:dyDescent="0.25">
      <c r="A3" t="s">
        <v>2</v>
      </c>
      <c r="B3" s="3">
        <v>700000</v>
      </c>
    </row>
    <row r="4" spans="1:34" x14ac:dyDescent="0.25">
      <c r="C4" t="s">
        <v>3</v>
      </c>
      <c r="J4" t="s">
        <v>4</v>
      </c>
      <c r="W4" t="s">
        <v>5</v>
      </c>
    </row>
    <row r="5" spans="1:34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4" x14ac:dyDescent="0.25">
      <c r="A6" s="1">
        <v>1</v>
      </c>
      <c r="B6" s="10">
        <v>2.9295787004622351E-2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20507.050903235646</v>
      </c>
      <c r="J6">
        <f t="shared" ref="J6:S15" si="0">($H6*J$36)</f>
        <v>2629.7335667066754</v>
      </c>
      <c r="K6">
        <f t="shared" si="0"/>
        <v>4110.4468188801202</v>
      </c>
      <c r="L6">
        <f t="shared" si="0"/>
        <v>4115.2633799306914</v>
      </c>
      <c r="M6">
        <f t="shared" si="0"/>
        <v>3337.7560676039388</v>
      </c>
      <c r="N6">
        <f t="shared" si="0"/>
        <v>2405.9489371525442</v>
      </c>
      <c r="O6">
        <f t="shared" si="0"/>
        <v>1613.3718934156243</v>
      </c>
      <c r="P6">
        <f t="shared" si="0"/>
        <v>1032.5211963142312</v>
      </c>
      <c r="Q6">
        <f t="shared" si="0"/>
        <v>640.4715311553723</v>
      </c>
      <c r="R6">
        <f t="shared" si="0"/>
        <v>388.88711947618475</v>
      </c>
      <c r="S6">
        <f t="shared" si="0"/>
        <v>232.65039260026512</v>
      </c>
      <c r="V6" s="1">
        <v>1</v>
      </c>
      <c r="W6">
        <f t="shared" ref="W6:W29" si="1">ROUND(((J6/J$33)*1000000),0)</f>
        <v>12184038</v>
      </c>
      <c r="X6">
        <f t="shared" ref="X6:X29" si="2">ROUND(((K6/K$33)*1000000),0)</f>
        <v>7029578</v>
      </c>
      <c r="Y6">
        <f t="shared" ref="Y6:Y29" si="3">ROUND(((L6/L$33)*1000000),0)</f>
        <v>4055714</v>
      </c>
      <c r="Z6">
        <f t="shared" ref="Z6:Z29" si="4">ROUND(((M6/M$33)*1000000),0)</f>
        <v>2339943</v>
      </c>
      <c r="AA6">
        <f t="shared" ref="AA6:AA29" si="5">ROUND(((N6/N$33)*1000000),0)</f>
        <v>1350030</v>
      </c>
      <c r="AB6">
        <f t="shared" ref="AB6:AB29" si="6">ROUND(((O6/O$33)*1000000),0)</f>
        <v>778899</v>
      </c>
      <c r="AC6">
        <f t="shared" ref="AC6:AC29" si="7">ROUND(((P6/P$33)*1000000),0)</f>
        <v>449386</v>
      </c>
      <c r="AD6">
        <f t="shared" ref="AD6:AD29" si="8">ROUND(((Q6/Q$33)*1000000),0)</f>
        <v>259273</v>
      </c>
      <c r="AE6">
        <f t="shared" ref="AE6:AE29" si="9">ROUND(((R6/R$33)*1000000),0)</f>
        <v>149588</v>
      </c>
      <c r="AF6">
        <f t="shared" ref="AF6:AF29" si="10">ROUND(((S6/S$33)*1000000),0)</f>
        <v>86305</v>
      </c>
      <c r="AH6">
        <f>SUM(W6:AF6)</f>
        <v>28682754</v>
      </c>
    </row>
    <row r="7" spans="1:34" x14ac:dyDescent="0.25">
      <c r="A7" s="1">
        <v>2</v>
      </c>
      <c r="B7" s="10">
        <v>3.1019068593129549E-2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21713.348015190684</v>
      </c>
      <c r="J7">
        <f t="shared" si="0"/>
        <v>2784.4237765129506</v>
      </c>
      <c r="K7">
        <f t="shared" si="0"/>
        <v>4352.2378082260093</v>
      </c>
      <c r="L7">
        <f t="shared" si="0"/>
        <v>4357.3376963972032</v>
      </c>
      <c r="M7">
        <f t="shared" si="0"/>
        <v>3534.0946598159353</v>
      </c>
      <c r="N7">
        <f t="shared" si="0"/>
        <v>2547.4753452203408</v>
      </c>
      <c r="O7">
        <f t="shared" si="0"/>
        <v>1708.2761224400726</v>
      </c>
      <c r="P7">
        <f t="shared" si="0"/>
        <v>1093.257737273892</v>
      </c>
      <c r="Q7">
        <f t="shared" si="0"/>
        <v>678.14632710568833</v>
      </c>
      <c r="R7">
        <f t="shared" si="0"/>
        <v>411.76283238654861</v>
      </c>
      <c r="S7">
        <f t="shared" si="0"/>
        <v>246.33570981204542</v>
      </c>
      <c r="V7" s="1">
        <v>2</v>
      </c>
      <c r="W7">
        <f t="shared" si="1"/>
        <v>12900746</v>
      </c>
      <c r="X7">
        <f t="shared" si="2"/>
        <v>7443083</v>
      </c>
      <c r="Y7">
        <f t="shared" si="3"/>
        <v>4294285</v>
      </c>
      <c r="Z7">
        <f t="shared" si="4"/>
        <v>2477587</v>
      </c>
      <c r="AA7">
        <f t="shared" si="5"/>
        <v>1429443</v>
      </c>
      <c r="AB7">
        <f t="shared" si="6"/>
        <v>824717</v>
      </c>
      <c r="AC7">
        <f t="shared" si="7"/>
        <v>475820</v>
      </c>
      <c r="AD7">
        <f t="shared" si="8"/>
        <v>274524</v>
      </c>
      <c r="AE7">
        <f t="shared" si="9"/>
        <v>158387</v>
      </c>
      <c r="AF7">
        <f t="shared" si="10"/>
        <v>91381</v>
      </c>
      <c r="AH7">
        <f t="shared" ref="AH7:AH29" si="12">SUM(W7:AF7)</f>
        <v>30369973</v>
      </c>
    </row>
    <row r="8" spans="1:34" x14ac:dyDescent="0.25">
      <c r="A8" s="1">
        <v>3</v>
      </c>
      <c r="B8" s="10">
        <v>5.3385332448309272E-2</v>
      </c>
      <c r="C8">
        <v>0.1</v>
      </c>
      <c r="D8" s="3">
        <v>0.9</v>
      </c>
      <c r="E8" s="2">
        <v>0</v>
      </c>
      <c r="F8" s="2">
        <v>0</v>
      </c>
      <c r="G8" s="2">
        <v>0</v>
      </c>
      <c r="H8">
        <f t="shared" si="11"/>
        <v>37369.732713816491</v>
      </c>
      <c r="J8">
        <f t="shared" si="0"/>
        <v>4792.1293490754506</v>
      </c>
      <c r="K8">
        <f t="shared" si="0"/>
        <v>7490.4138913348588</v>
      </c>
      <c r="L8">
        <f t="shared" si="0"/>
        <v>7499.191048026426</v>
      </c>
      <c r="M8">
        <f t="shared" si="0"/>
        <v>6082.3495635151548</v>
      </c>
      <c r="N8">
        <f t="shared" si="0"/>
        <v>4384.3295229883743</v>
      </c>
      <c r="O8">
        <f t="shared" si="0"/>
        <v>2940.0266625082118</v>
      </c>
      <c r="P8">
        <f t="shared" si="0"/>
        <v>1881.5499756488555</v>
      </c>
      <c r="Q8">
        <f t="shared" si="0"/>
        <v>1167.1229589774246</v>
      </c>
      <c r="R8">
        <f t="shared" si="0"/>
        <v>708.66395071843601</v>
      </c>
      <c r="S8">
        <f t="shared" si="0"/>
        <v>423.95579102330146</v>
      </c>
      <c r="V8" s="1">
        <v>3</v>
      </c>
      <c r="W8">
        <f t="shared" si="1"/>
        <v>22202814</v>
      </c>
      <c r="X8">
        <f t="shared" si="2"/>
        <v>12809909</v>
      </c>
      <c r="Y8">
        <f t="shared" si="3"/>
        <v>7390675</v>
      </c>
      <c r="Z8">
        <f t="shared" si="4"/>
        <v>4264048</v>
      </c>
      <c r="AA8">
        <f t="shared" si="5"/>
        <v>2460142</v>
      </c>
      <c r="AB8">
        <f t="shared" si="6"/>
        <v>1419378</v>
      </c>
      <c r="AC8">
        <f t="shared" si="7"/>
        <v>818910</v>
      </c>
      <c r="AD8">
        <f t="shared" si="8"/>
        <v>472470</v>
      </c>
      <c r="AE8">
        <f t="shared" si="9"/>
        <v>272591</v>
      </c>
      <c r="AF8">
        <f t="shared" si="10"/>
        <v>157272</v>
      </c>
      <c r="AH8">
        <f t="shared" si="12"/>
        <v>52268209</v>
      </c>
    </row>
    <row r="9" spans="1:34" x14ac:dyDescent="0.25">
      <c r="A9" s="1">
        <v>4</v>
      </c>
      <c r="B9" s="10">
        <v>2.9116268010472075E-2</v>
      </c>
      <c r="C9">
        <v>0.1</v>
      </c>
      <c r="D9" s="3">
        <v>0.9</v>
      </c>
      <c r="E9" s="2">
        <v>0</v>
      </c>
      <c r="F9" s="2">
        <v>0</v>
      </c>
      <c r="G9" s="2">
        <v>0</v>
      </c>
      <c r="H9">
        <f t="shared" si="11"/>
        <v>20381.387607330453</v>
      </c>
      <c r="J9">
        <f t="shared" si="0"/>
        <v>2613.6190610713115</v>
      </c>
      <c r="K9">
        <f t="shared" si="0"/>
        <v>4085.258784903865</v>
      </c>
      <c r="L9">
        <f t="shared" si="0"/>
        <v>4090.0458309871506</v>
      </c>
      <c r="M9">
        <f t="shared" si="0"/>
        <v>3317.3029351490677</v>
      </c>
      <c r="N9">
        <f t="shared" si="0"/>
        <v>2391.2057410367884</v>
      </c>
      <c r="O9">
        <f t="shared" si="0"/>
        <v>1603.485458227841</v>
      </c>
      <c r="P9">
        <f t="shared" si="0"/>
        <v>1026.194103392238</v>
      </c>
      <c r="Q9">
        <f t="shared" si="0"/>
        <v>636.5468437920747</v>
      </c>
      <c r="R9">
        <f t="shared" si="0"/>
        <v>386.50409339412909</v>
      </c>
      <c r="S9">
        <f t="shared" si="0"/>
        <v>231.22475537598856</v>
      </c>
      <c r="V9" s="1">
        <v>4</v>
      </c>
      <c r="W9">
        <f t="shared" si="1"/>
        <v>12109376</v>
      </c>
      <c r="X9">
        <f t="shared" si="2"/>
        <v>6986502</v>
      </c>
      <c r="Y9">
        <f t="shared" si="3"/>
        <v>4030861</v>
      </c>
      <c r="Z9">
        <f t="shared" si="4"/>
        <v>2325605</v>
      </c>
      <c r="AA9">
        <f t="shared" si="5"/>
        <v>1341757</v>
      </c>
      <c r="AB9">
        <f t="shared" si="6"/>
        <v>774127</v>
      </c>
      <c r="AC9">
        <f t="shared" si="7"/>
        <v>446632</v>
      </c>
      <c r="AD9">
        <f t="shared" si="8"/>
        <v>257684</v>
      </c>
      <c r="AE9">
        <f t="shared" si="9"/>
        <v>148671</v>
      </c>
      <c r="AF9">
        <f t="shared" si="10"/>
        <v>85776</v>
      </c>
      <c r="AH9">
        <f t="shared" si="12"/>
        <v>28506991</v>
      </c>
    </row>
    <row r="10" spans="1:34" x14ac:dyDescent="0.25">
      <c r="A10" s="1">
        <v>5</v>
      </c>
      <c r="B10" s="10">
        <v>0.10033636929088345</v>
      </c>
      <c r="C10">
        <v>0.1</v>
      </c>
      <c r="D10" s="3">
        <v>0.9</v>
      </c>
      <c r="E10" s="2">
        <v>0</v>
      </c>
      <c r="F10" s="2">
        <v>0</v>
      </c>
      <c r="G10" s="2">
        <v>0</v>
      </c>
      <c r="H10">
        <f t="shared" si="11"/>
        <v>70235.458503618414</v>
      </c>
      <c r="J10">
        <f t="shared" si="0"/>
        <v>9006.6847579169316</v>
      </c>
      <c r="K10">
        <f t="shared" si="0"/>
        <v>14078.04166191607</v>
      </c>
      <c r="L10">
        <f t="shared" si="0"/>
        <v>14094.538103817629</v>
      </c>
      <c r="M10">
        <f t="shared" si="0"/>
        <v>11431.620708778186</v>
      </c>
      <c r="N10">
        <f t="shared" si="0"/>
        <v>8240.235396818558</v>
      </c>
      <c r="O10">
        <f t="shared" si="0"/>
        <v>5525.7050467953013</v>
      </c>
      <c r="P10">
        <f t="shared" si="0"/>
        <v>3536.3251390960531</v>
      </c>
      <c r="Q10">
        <f t="shared" si="0"/>
        <v>2193.5778021653255</v>
      </c>
      <c r="R10">
        <f t="shared" si="0"/>
        <v>1331.9158016159049</v>
      </c>
      <c r="S10">
        <f t="shared" si="0"/>
        <v>796.81408469846065</v>
      </c>
      <c r="V10" s="1">
        <v>5</v>
      </c>
      <c r="W10">
        <f t="shared" si="1"/>
        <v>41729621</v>
      </c>
      <c r="X10">
        <f t="shared" si="2"/>
        <v>24075897</v>
      </c>
      <c r="Y10">
        <f t="shared" si="3"/>
        <v>13890584</v>
      </c>
      <c r="Z10">
        <f t="shared" si="4"/>
        <v>8014170</v>
      </c>
      <c r="AA10">
        <f t="shared" si="5"/>
        <v>4623774</v>
      </c>
      <c r="AB10">
        <f t="shared" si="6"/>
        <v>2667685</v>
      </c>
      <c r="AC10">
        <f t="shared" si="7"/>
        <v>1539121</v>
      </c>
      <c r="AD10">
        <f t="shared" si="8"/>
        <v>887995</v>
      </c>
      <c r="AE10">
        <f t="shared" si="9"/>
        <v>512329</v>
      </c>
      <c r="AF10">
        <f t="shared" si="10"/>
        <v>295588</v>
      </c>
      <c r="AH10">
        <f t="shared" si="12"/>
        <v>98236764</v>
      </c>
    </row>
    <row r="11" spans="1:34" x14ac:dyDescent="0.25">
      <c r="A11" s="1">
        <v>6</v>
      </c>
      <c r="B11" s="10">
        <v>8.6695232439862283E-2</v>
      </c>
      <c r="C11">
        <v>0.1</v>
      </c>
      <c r="D11" s="3">
        <v>0.9</v>
      </c>
      <c r="E11" s="2">
        <v>0</v>
      </c>
      <c r="F11" s="2">
        <v>0</v>
      </c>
      <c r="G11" s="2">
        <v>0</v>
      </c>
      <c r="H11">
        <f t="shared" si="11"/>
        <v>60686.662707903597</v>
      </c>
      <c r="J11">
        <f t="shared" si="0"/>
        <v>7782.1893907329159</v>
      </c>
      <c r="K11">
        <f t="shared" si="0"/>
        <v>12164.0747298674</v>
      </c>
      <c r="L11">
        <f t="shared" si="0"/>
        <v>12178.328413503692</v>
      </c>
      <c r="M11">
        <f t="shared" si="0"/>
        <v>9877.4454518947423</v>
      </c>
      <c r="N11">
        <f t="shared" si="0"/>
        <v>7119.9419326734096</v>
      </c>
      <c r="O11">
        <f t="shared" si="0"/>
        <v>4774.4630069005834</v>
      </c>
      <c r="P11">
        <f t="shared" si="0"/>
        <v>3055.5473761269204</v>
      </c>
      <c r="Q11">
        <f t="shared" si="0"/>
        <v>1895.351992280273</v>
      </c>
      <c r="R11">
        <f t="shared" si="0"/>
        <v>1150.8364397425732</v>
      </c>
      <c r="S11">
        <f t="shared" si="0"/>
        <v>688.48397418109244</v>
      </c>
      <c r="V11" s="1">
        <v>6</v>
      </c>
      <c r="W11">
        <f t="shared" si="1"/>
        <v>36056310</v>
      </c>
      <c r="X11">
        <f t="shared" si="2"/>
        <v>20802681</v>
      </c>
      <c r="Y11">
        <f t="shared" si="3"/>
        <v>12002103</v>
      </c>
      <c r="Z11">
        <f t="shared" si="4"/>
        <v>6924611</v>
      </c>
      <c r="AA11">
        <f t="shared" si="5"/>
        <v>3995153</v>
      </c>
      <c r="AB11">
        <f t="shared" si="6"/>
        <v>2305003</v>
      </c>
      <c r="AC11">
        <f t="shared" si="7"/>
        <v>1329871</v>
      </c>
      <c r="AD11">
        <f t="shared" si="8"/>
        <v>767269</v>
      </c>
      <c r="AE11">
        <f t="shared" si="9"/>
        <v>442676</v>
      </c>
      <c r="AF11">
        <f t="shared" si="10"/>
        <v>255402</v>
      </c>
      <c r="AH11">
        <f t="shared" si="12"/>
        <v>84881079</v>
      </c>
    </row>
    <row r="12" spans="1:34" x14ac:dyDescent="0.25">
      <c r="A12" s="1">
        <v>7</v>
      </c>
      <c r="B12" s="10">
        <v>6.3415896605906769E-2</v>
      </c>
      <c r="C12">
        <v>0.1</v>
      </c>
      <c r="D12" s="3">
        <v>0.9</v>
      </c>
      <c r="E12" s="2">
        <v>0</v>
      </c>
      <c r="F12" s="2">
        <v>0</v>
      </c>
      <c r="G12" s="2">
        <v>0</v>
      </c>
      <c r="H12">
        <f t="shared" si="11"/>
        <v>44391.127624134737</v>
      </c>
      <c r="J12">
        <f t="shared" si="0"/>
        <v>5692.5219978231034</v>
      </c>
      <c r="K12">
        <f t="shared" si="0"/>
        <v>8897.7869216843828</v>
      </c>
      <c r="L12">
        <f t="shared" si="0"/>
        <v>8908.2132173674763</v>
      </c>
      <c r="M12">
        <f t="shared" si="0"/>
        <v>7225.161544406099</v>
      </c>
      <c r="N12">
        <f t="shared" si="0"/>
        <v>5208.1007079100946</v>
      </c>
      <c r="O12">
        <f t="shared" si="0"/>
        <v>3492.4279441128524</v>
      </c>
      <c r="P12">
        <f t="shared" si="0"/>
        <v>2235.0741906520266</v>
      </c>
      <c r="Q12">
        <f t="shared" si="0"/>
        <v>1386.4135615256691</v>
      </c>
      <c r="R12">
        <f t="shared" si="0"/>
        <v>841.81474135443034</v>
      </c>
      <c r="S12">
        <f t="shared" si="0"/>
        <v>503.61279729860655</v>
      </c>
      <c r="V12" s="1">
        <v>7</v>
      </c>
      <c r="W12">
        <f t="shared" si="1"/>
        <v>26374498</v>
      </c>
      <c r="X12">
        <f t="shared" si="2"/>
        <v>15216761</v>
      </c>
      <c r="Y12">
        <f t="shared" si="3"/>
        <v>8779308</v>
      </c>
      <c r="Z12">
        <f t="shared" si="4"/>
        <v>5065220</v>
      </c>
      <c r="AA12">
        <f t="shared" si="5"/>
        <v>2922378</v>
      </c>
      <c r="AB12">
        <f t="shared" si="6"/>
        <v>1686065</v>
      </c>
      <c r="AC12">
        <f t="shared" si="7"/>
        <v>972775</v>
      </c>
      <c r="AD12">
        <f t="shared" si="8"/>
        <v>561242</v>
      </c>
      <c r="AE12">
        <f t="shared" si="9"/>
        <v>323809</v>
      </c>
      <c r="AF12">
        <f t="shared" si="10"/>
        <v>186821</v>
      </c>
      <c r="AH12">
        <f t="shared" si="12"/>
        <v>62088877</v>
      </c>
    </row>
    <row r="13" spans="1:34" x14ac:dyDescent="0.25">
      <c r="A13" s="1">
        <v>8</v>
      </c>
      <c r="B13" s="10">
        <v>1.4606311702007133E-2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10224.418191404993</v>
      </c>
      <c r="J13">
        <f t="shared" si="0"/>
        <v>1311.1341969576767</v>
      </c>
      <c r="K13">
        <f t="shared" si="0"/>
        <v>2049.3891309905312</v>
      </c>
      <c r="L13">
        <f t="shared" si="0"/>
        <v>2051.790574994247</v>
      </c>
      <c r="M13">
        <f t="shared" si="0"/>
        <v>1664.1404957305458</v>
      </c>
      <c r="N13">
        <f t="shared" si="0"/>
        <v>1199.5595171967234</v>
      </c>
      <c r="O13">
        <f t="shared" si="0"/>
        <v>804.39596187560471</v>
      </c>
      <c r="P13">
        <f t="shared" si="0"/>
        <v>514.7950601195796</v>
      </c>
      <c r="Q13">
        <f t="shared" si="0"/>
        <v>319.3266942731766</v>
      </c>
      <c r="R13">
        <f t="shared" si="0"/>
        <v>193.89158185334324</v>
      </c>
      <c r="S13">
        <f t="shared" si="0"/>
        <v>115.99497741356586</v>
      </c>
      <c r="V13" s="1">
        <v>8</v>
      </c>
      <c r="W13">
        <f t="shared" si="1"/>
        <v>6074725</v>
      </c>
      <c r="X13">
        <f t="shared" si="2"/>
        <v>3504811</v>
      </c>
      <c r="Y13">
        <f t="shared" si="3"/>
        <v>2022100</v>
      </c>
      <c r="Z13">
        <f t="shared" si="4"/>
        <v>1166650</v>
      </c>
      <c r="AA13">
        <f t="shared" si="5"/>
        <v>673099</v>
      </c>
      <c r="AB13">
        <f t="shared" si="6"/>
        <v>388344</v>
      </c>
      <c r="AC13">
        <f t="shared" si="7"/>
        <v>224055</v>
      </c>
      <c r="AD13">
        <f t="shared" si="8"/>
        <v>129269</v>
      </c>
      <c r="AE13">
        <f t="shared" si="9"/>
        <v>74581</v>
      </c>
      <c r="AF13">
        <f t="shared" si="10"/>
        <v>43030</v>
      </c>
      <c r="AH13">
        <f t="shared" si="12"/>
        <v>14300664</v>
      </c>
    </row>
    <row r="14" spans="1:34" x14ac:dyDescent="0.25">
      <c r="A14" s="1">
        <v>9</v>
      </c>
      <c r="B14" s="10">
        <v>6.034845819602732E-2</v>
      </c>
      <c r="C14">
        <v>0.01</v>
      </c>
      <c r="D14" s="3">
        <v>0.09</v>
      </c>
      <c r="E14" s="3">
        <v>0.9</v>
      </c>
      <c r="F14" s="2">
        <v>0</v>
      </c>
      <c r="G14" s="2">
        <v>0</v>
      </c>
      <c r="H14">
        <f t="shared" si="11"/>
        <v>42243.920737219123</v>
      </c>
      <c r="J14">
        <f t="shared" si="0"/>
        <v>5417.1736772952208</v>
      </c>
      <c r="K14">
        <f t="shared" si="0"/>
        <v>8467.399355990714</v>
      </c>
      <c r="L14">
        <f t="shared" si="0"/>
        <v>8477.3213298623541</v>
      </c>
      <c r="M14">
        <f t="shared" si="0"/>
        <v>6875.6791712935046</v>
      </c>
      <c r="N14">
        <f t="shared" si="0"/>
        <v>4956.1839329531385</v>
      </c>
      <c r="O14">
        <f t="shared" si="0"/>
        <v>3323.4985716231436</v>
      </c>
      <c r="P14">
        <f t="shared" si="0"/>
        <v>2126.963247051528</v>
      </c>
      <c r="Q14">
        <f t="shared" si="0"/>
        <v>1319.3524863345397</v>
      </c>
      <c r="R14">
        <f t="shared" si="0"/>
        <v>801.09600977707373</v>
      </c>
      <c r="S14">
        <f t="shared" si="0"/>
        <v>479.25295503790926</v>
      </c>
      <c r="V14" s="1">
        <v>9</v>
      </c>
      <c r="W14">
        <f t="shared" si="1"/>
        <v>25098758</v>
      </c>
      <c r="X14">
        <f t="shared" si="2"/>
        <v>14480724</v>
      </c>
      <c r="Y14">
        <f t="shared" si="3"/>
        <v>8354651</v>
      </c>
      <c r="Z14">
        <f t="shared" si="4"/>
        <v>4820214</v>
      </c>
      <c r="AA14">
        <f t="shared" si="5"/>
        <v>2781022</v>
      </c>
      <c r="AB14">
        <f t="shared" si="6"/>
        <v>1604510</v>
      </c>
      <c r="AC14">
        <f t="shared" si="7"/>
        <v>925722</v>
      </c>
      <c r="AD14">
        <f t="shared" si="8"/>
        <v>534095</v>
      </c>
      <c r="AE14">
        <f t="shared" si="9"/>
        <v>308146</v>
      </c>
      <c r="AF14">
        <f t="shared" si="10"/>
        <v>177785</v>
      </c>
      <c r="AH14">
        <f t="shared" si="12"/>
        <v>59085627</v>
      </c>
    </row>
    <row r="15" spans="1:34" x14ac:dyDescent="0.25">
      <c r="A15" s="1">
        <v>10</v>
      </c>
      <c r="B15" s="10">
        <v>5.8640905461505625E-2</v>
      </c>
      <c r="C15">
        <v>0.01</v>
      </c>
      <c r="D15" s="3">
        <v>0.09</v>
      </c>
      <c r="E15" s="3">
        <v>0.9</v>
      </c>
      <c r="F15" s="2">
        <v>0</v>
      </c>
      <c r="G15" s="2">
        <v>0</v>
      </c>
      <c r="H15">
        <f t="shared" si="11"/>
        <v>41048.63382305394</v>
      </c>
      <c r="J15">
        <f t="shared" si="0"/>
        <v>5263.8953665884646</v>
      </c>
      <c r="K15">
        <f t="shared" si="0"/>
        <v>8227.815257957187</v>
      </c>
      <c r="L15">
        <f t="shared" si="0"/>
        <v>8237.456490710947</v>
      </c>
      <c r="M15">
        <f t="shared" si="0"/>
        <v>6681.1326141552991</v>
      </c>
      <c r="N15">
        <f t="shared" si="0"/>
        <v>4815.9492744301861</v>
      </c>
      <c r="O15">
        <f t="shared" si="0"/>
        <v>3229.4605589912385</v>
      </c>
      <c r="P15">
        <f t="shared" si="0"/>
        <v>2066.7810648169357</v>
      </c>
      <c r="Q15">
        <f t="shared" si="0"/>
        <v>1282.0215583674878</v>
      </c>
      <c r="R15">
        <f t="shared" si="0"/>
        <v>778.42908964357309</v>
      </c>
      <c r="S15">
        <f t="shared" si="0"/>
        <v>465.69254739262408</v>
      </c>
      <c r="V15" s="1">
        <v>10</v>
      </c>
      <c r="W15">
        <f t="shared" si="1"/>
        <v>24388592</v>
      </c>
      <c r="X15">
        <f t="shared" si="2"/>
        <v>14070994</v>
      </c>
      <c r="Y15">
        <f t="shared" si="3"/>
        <v>8118257</v>
      </c>
      <c r="Z15">
        <f t="shared" si="4"/>
        <v>4683827</v>
      </c>
      <c r="AA15">
        <f t="shared" si="5"/>
        <v>2702333</v>
      </c>
      <c r="AB15">
        <f t="shared" si="6"/>
        <v>1559111</v>
      </c>
      <c r="AC15">
        <f t="shared" si="7"/>
        <v>899529</v>
      </c>
      <c r="AD15">
        <f t="shared" si="8"/>
        <v>518983</v>
      </c>
      <c r="AE15">
        <f t="shared" si="9"/>
        <v>299427</v>
      </c>
      <c r="AF15">
        <f t="shared" si="10"/>
        <v>172754</v>
      </c>
      <c r="AH15">
        <f t="shared" si="12"/>
        <v>57413807</v>
      </c>
    </row>
    <row r="16" spans="1:34" x14ac:dyDescent="0.25">
      <c r="A16" s="1">
        <v>11</v>
      </c>
      <c r="B16" s="10">
        <v>9.637327338137551E-2</v>
      </c>
      <c r="C16">
        <v>0.01</v>
      </c>
      <c r="D16" s="3">
        <v>0.09</v>
      </c>
      <c r="E16" s="3">
        <v>0.9</v>
      </c>
      <c r="F16" s="2">
        <v>0</v>
      </c>
      <c r="G16" s="2">
        <v>0</v>
      </c>
      <c r="H16">
        <f t="shared" si="11"/>
        <v>67461.291366962862</v>
      </c>
      <c r="J16">
        <f t="shared" ref="J16:S29" si="13">($H16*J$36)</f>
        <v>8650.9378261254587</v>
      </c>
      <c r="K16">
        <f t="shared" si="13"/>
        <v>13521.985769934625</v>
      </c>
      <c r="L16">
        <f t="shared" si="13"/>
        <v>13537.830633730624</v>
      </c>
      <c r="M16">
        <f t="shared" si="13"/>
        <v>10980.093415233578</v>
      </c>
      <c r="N16">
        <f t="shared" si="13"/>
        <v>7914.7617582435032</v>
      </c>
      <c r="O16">
        <f t="shared" si="13"/>
        <v>5307.450198400149</v>
      </c>
      <c r="P16">
        <f t="shared" si="13"/>
        <v>3396.6470164722259</v>
      </c>
      <c r="Q16">
        <f t="shared" si="13"/>
        <v>2106.935647616699</v>
      </c>
      <c r="R16">
        <f t="shared" si="13"/>
        <v>1279.3076586015795</v>
      </c>
      <c r="S16">
        <f t="shared" si="13"/>
        <v>765.3414426044269</v>
      </c>
      <c r="V16" s="1">
        <v>11</v>
      </c>
      <c r="W16">
        <f t="shared" si="1"/>
        <v>40081380</v>
      </c>
      <c r="X16">
        <f t="shared" si="2"/>
        <v>23124945</v>
      </c>
      <c r="Y16">
        <f t="shared" si="3"/>
        <v>13341933</v>
      </c>
      <c r="Z16">
        <f t="shared" si="4"/>
        <v>7697625</v>
      </c>
      <c r="AA16">
        <f t="shared" si="5"/>
        <v>4441144</v>
      </c>
      <c r="AB16">
        <f t="shared" si="6"/>
        <v>2562317</v>
      </c>
      <c r="AC16">
        <f t="shared" si="7"/>
        <v>1478328</v>
      </c>
      <c r="AD16">
        <f t="shared" si="8"/>
        <v>852921</v>
      </c>
      <c r="AE16">
        <f t="shared" si="9"/>
        <v>492093</v>
      </c>
      <c r="AF16">
        <f t="shared" si="10"/>
        <v>283913</v>
      </c>
      <c r="AH16">
        <f t="shared" si="12"/>
        <v>94356599</v>
      </c>
    </row>
    <row r="17" spans="1:34" x14ac:dyDescent="0.25">
      <c r="A17" s="1">
        <v>12</v>
      </c>
      <c r="B17" s="10">
        <v>6.5678536255159028E-2</v>
      </c>
      <c r="C17">
        <v>0.01</v>
      </c>
      <c r="D17" s="3">
        <v>0.09</v>
      </c>
      <c r="E17" s="3">
        <v>0.9</v>
      </c>
      <c r="F17" s="2">
        <v>0</v>
      </c>
      <c r="G17" s="2">
        <v>0</v>
      </c>
      <c r="H17">
        <f t="shared" si="11"/>
        <v>45974.975378611322</v>
      </c>
      <c r="J17">
        <f t="shared" si="13"/>
        <v>5895.6276332532516</v>
      </c>
      <c r="K17">
        <f t="shared" si="13"/>
        <v>9215.2544110224771</v>
      </c>
      <c r="L17">
        <f t="shared" si="13"/>
        <v>9226.0527104344437</v>
      </c>
      <c r="M17">
        <f t="shared" si="13"/>
        <v>7482.9508032132235</v>
      </c>
      <c r="N17">
        <f t="shared" si="13"/>
        <v>5393.9224937668378</v>
      </c>
      <c r="O17">
        <f t="shared" si="13"/>
        <v>3617.0355955289215</v>
      </c>
      <c r="P17">
        <f t="shared" si="13"/>
        <v>2314.8202441410604</v>
      </c>
      <c r="Q17">
        <f t="shared" si="13"/>
        <v>1435.8799329319331</v>
      </c>
      <c r="R17">
        <f t="shared" si="13"/>
        <v>871.85016643010704</v>
      </c>
      <c r="S17">
        <f t="shared" si="13"/>
        <v>521.58138788906956</v>
      </c>
      <c r="V17" s="1">
        <v>12</v>
      </c>
      <c r="W17">
        <f t="shared" si="1"/>
        <v>27315523</v>
      </c>
      <c r="X17">
        <f t="shared" si="2"/>
        <v>15759686</v>
      </c>
      <c r="Y17">
        <f t="shared" si="3"/>
        <v>9092548</v>
      </c>
      <c r="Z17">
        <f t="shared" si="4"/>
        <v>5245944</v>
      </c>
      <c r="AA17">
        <f t="shared" si="5"/>
        <v>3026646</v>
      </c>
      <c r="AB17">
        <f t="shared" si="6"/>
        <v>1746223</v>
      </c>
      <c r="AC17">
        <f t="shared" si="7"/>
        <v>1007483</v>
      </c>
      <c r="AD17">
        <f t="shared" si="8"/>
        <v>581267</v>
      </c>
      <c r="AE17">
        <f t="shared" si="9"/>
        <v>335362</v>
      </c>
      <c r="AF17">
        <f t="shared" si="10"/>
        <v>193487</v>
      </c>
      <c r="AH17">
        <f t="shared" si="12"/>
        <v>64304169</v>
      </c>
    </row>
    <row r="18" spans="1:34" x14ac:dyDescent="0.25">
      <c r="A18" s="1">
        <v>13</v>
      </c>
      <c r="B18" s="10">
        <v>9.3145573159976097E-2</v>
      </c>
      <c r="C18">
        <v>0.01</v>
      </c>
      <c r="D18" s="3">
        <v>0.09</v>
      </c>
      <c r="E18" s="3">
        <v>0.9</v>
      </c>
      <c r="F18" s="2">
        <v>0</v>
      </c>
      <c r="G18" s="2">
        <v>0</v>
      </c>
      <c r="H18">
        <f t="shared" si="11"/>
        <v>65201.90121198327</v>
      </c>
      <c r="J18">
        <f t="shared" si="13"/>
        <v>8361.2036191508723</v>
      </c>
      <c r="K18">
        <f t="shared" si="13"/>
        <v>13069.112115942788</v>
      </c>
      <c r="L18">
        <f t="shared" si="13"/>
        <v>13084.426309060205</v>
      </c>
      <c r="M18">
        <f t="shared" si="13"/>
        <v>10612.351937707042</v>
      </c>
      <c r="N18">
        <f t="shared" si="13"/>
        <v>7649.6833046113252</v>
      </c>
      <c r="O18">
        <f t="shared" si="13"/>
        <v>5129.694918545214</v>
      </c>
      <c r="P18">
        <f t="shared" si="13"/>
        <v>3282.8876935560265</v>
      </c>
      <c r="Q18">
        <f t="shared" si="13"/>
        <v>2036.3708902137303</v>
      </c>
      <c r="R18">
        <f t="shared" si="13"/>
        <v>1236.4615305410971</v>
      </c>
      <c r="S18">
        <f t="shared" si="13"/>
        <v>739.70889265497328</v>
      </c>
      <c r="V18" s="1">
        <v>13</v>
      </c>
      <c r="W18">
        <f t="shared" si="1"/>
        <v>38738989</v>
      </c>
      <c r="X18">
        <f t="shared" si="2"/>
        <v>22350452</v>
      </c>
      <c r="Y18">
        <f t="shared" si="3"/>
        <v>12895089</v>
      </c>
      <c r="Z18">
        <f t="shared" si="4"/>
        <v>7439819</v>
      </c>
      <c r="AA18">
        <f t="shared" si="5"/>
        <v>4292402</v>
      </c>
      <c r="AB18">
        <f t="shared" si="6"/>
        <v>2476501</v>
      </c>
      <c r="AC18">
        <f t="shared" si="7"/>
        <v>1428817</v>
      </c>
      <c r="AD18">
        <f t="shared" si="8"/>
        <v>824355</v>
      </c>
      <c r="AE18">
        <f t="shared" si="9"/>
        <v>475612</v>
      </c>
      <c r="AF18">
        <f t="shared" si="10"/>
        <v>274404</v>
      </c>
      <c r="AH18">
        <f t="shared" si="12"/>
        <v>91196440</v>
      </c>
    </row>
    <row r="19" spans="1:34" x14ac:dyDescent="0.25">
      <c r="A19" s="1">
        <v>14</v>
      </c>
      <c r="B19" s="10">
        <v>0.10212738748305099</v>
      </c>
      <c r="C19">
        <v>0.01</v>
      </c>
      <c r="D19" s="3">
        <v>0.09</v>
      </c>
      <c r="E19" s="3">
        <v>0.9</v>
      </c>
      <c r="F19" s="2">
        <v>0</v>
      </c>
      <c r="G19" s="2">
        <v>0</v>
      </c>
      <c r="H19">
        <f t="shared" si="11"/>
        <v>71489.171238135692</v>
      </c>
      <c r="J19">
        <f t="shared" si="13"/>
        <v>9167.4553375836313</v>
      </c>
      <c r="K19">
        <f t="shared" si="13"/>
        <v>14329.336669945378</v>
      </c>
      <c r="L19">
        <f t="shared" si="13"/>
        <v>14346.127575636694</v>
      </c>
      <c r="M19">
        <f t="shared" si="13"/>
        <v>11635.676733528539</v>
      </c>
      <c r="N19">
        <f t="shared" si="13"/>
        <v>8387.3247484439798</v>
      </c>
      <c r="O19">
        <f t="shared" si="13"/>
        <v>5624.3396529037918</v>
      </c>
      <c r="P19">
        <f t="shared" si="13"/>
        <v>3599.4490362661686</v>
      </c>
      <c r="Q19">
        <f t="shared" si="13"/>
        <v>2232.73347201245</v>
      </c>
      <c r="R19">
        <f t="shared" si="13"/>
        <v>1355.6906845221597</v>
      </c>
      <c r="S19">
        <f t="shared" si="13"/>
        <v>811.03732729290778</v>
      </c>
      <c r="V19" s="1">
        <v>14</v>
      </c>
      <c r="W19">
        <f t="shared" si="1"/>
        <v>42474501</v>
      </c>
      <c r="X19">
        <f t="shared" si="2"/>
        <v>24505655</v>
      </c>
      <c r="Y19">
        <f t="shared" si="3"/>
        <v>14138533</v>
      </c>
      <c r="Z19">
        <f t="shared" si="4"/>
        <v>8157224</v>
      </c>
      <c r="AA19">
        <f t="shared" si="5"/>
        <v>4706309</v>
      </c>
      <c r="AB19">
        <f t="shared" si="6"/>
        <v>2715304</v>
      </c>
      <c r="AC19">
        <f t="shared" si="7"/>
        <v>1566594</v>
      </c>
      <c r="AD19">
        <f t="shared" si="8"/>
        <v>903846</v>
      </c>
      <c r="AE19">
        <f t="shared" si="9"/>
        <v>521474</v>
      </c>
      <c r="AF19">
        <f t="shared" si="10"/>
        <v>300864</v>
      </c>
      <c r="AH19">
        <f t="shared" si="12"/>
        <v>99990304</v>
      </c>
    </row>
    <row r="20" spans="1:34" x14ac:dyDescent="0.25">
      <c r="A20" s="1">
        <v>15</v>
      </c>
      <c r="B20" s="10">
        <v>6.1828419577682273E-3</v>
      </c>
      <c r="C20">
        <v>0.01</v>
      </c>
      <c r="D20" s="3">
        <v>0.04</v>
      </c>
      <c r="E20" s="3">
        <v>0.1</v>
      </c>
      <c r="F20" s="3">
        <v>0.85</v>
      </c>
      <c r="G20" s="2">
        <v>0</v>
      </c>
      <c r="H20">
        <f t="shared" si="11"/>
        <v>4327.9893704377591</v>
      </c>
      <c r="J20">
        <f t="shared" si="13"/>
        <v>555.00222716051655</v>
      </c>
      <c r="K20">
        <f t="shared" si="13"/>
        <v>867.50504613298256</v>
      </c>
      <c r="L20">
        <f t="shared" si="13"/>
        <v>868.52157577087644</v>
      </c>
      <c r="M20">
        <f t="shared" si="13"/>
        <v>704.42955692984106</v>
      </c>
      <c r="N20">
        <f t="shared" si="13"/>
        <v>507.77273996863499</v>
      </c>
      <c r="O20">
        <f t="shared" si="13"/>
        <v>340.50027174624728</v>
      </c>
      <c r="P20">
        <f t="shared" si="13"/>
        <v>217.91240405486997</v>
      </c>
      <c r="Q20">
        <f t="shared" si="13"/>
        <v>135.17077574870029</v>
      </c>
      <c r="R20">
        <f t="shared" si="13"/>
        <v>82.074176698294707</v>
      </c>
      <c r="S20">
        <f t="shared" si="13"/>
        <v>49.100596226795673</v>
      </c>
      <c r="V20" s="1">
        <v>15</v>
      </c>
      <c r="W20">
        <f t="shared" si="1"/>
        <v>2571427</v>
      </c>
      <c r="X20">
        <f t="shared" si="2"/>
        <v>1483584</v>
      </c>
      <c r="Y20">
        <f t="shared" si="3"/>
        <v>855954</v>
      </c>
      <c r="Z20">
        <f t="shared" si="4"/>
        <v>493842</v>
      </c>
      <c r="AA20">
        <f t="shared" si="5"/>
        <v>284922</v>
      </c>
      <c r="AB20">
        <f t="shared" si="6"/>
        <v>164386</v>
      </c>
      <c r="AC20">
        <f t="shared" si="7"/>
        <v>94842</v>
      </c>
      <c r="AD20">
        <f t="shared" si="8"/>
        <v>54719</v>
      </c>
      <c r="AE20">
        <f t="shared" si="9"/>
        <v>31570</v>
      </c>
      <c r="AF20">
        <f t="shared" si="10"/>
        <v>18214</v>
      </c>
      <c r="AH20">
        <f t="shared" si="12"/>
        <v>6053460</v>
      </c>
    </row>
    <row r="21" spans="1:34" x14ac:dyDescent="0.25">
      <c r="A21" s="1">
        <v>16</v>
      </c>
      <c r="B21" s="10">
        <v>5.8703432755545142E-3</v>
      </c>
      <c r="C21">
        <v>0.01</v>
      </c>
      <c r="D21" s="3">
        <v>0.04</v>
      </c>
      <c r="E21" s="3">
        <v>0.1</v>
      </c>
      <c r="F21" s="3">
        <v>0.85</v>
      </c>
      <c r="G21" s="2">
        <v>0</v>
      </c>
      <c r="H21">
        <f t="shared" si="11"/>
        <v>4109.2402928881602</v>
      </c>
      <c r="J21">
        <f t="shared" si="13"/>
        <v>526.95081232604434</v>
      </c>
      <c r="K21">
        <f t="shared" si="13"/>
        <v>823.65883664194166</v>
      </c>
      <c r="L21">
        <f t="shared" si="13"/>
        <v>824.62398793724765</v>
      </c>
      <c r="M21">
        <f t="shared" si="13"/>
        <v>668.82565345687806</v>
      </c>
      <c r="N21">
        <f t="shared" si="13"/>
        <v>482.10843976686795</v>
      </c>
      <c r="O21">
        <f t="shared" si="13"/>
        <v>323.29040499873594</v>
      </c>
      <c r="P21">
        <f t="shared" si="13"/>
        <v>206.89848204775635</v>
      </c>
      <c r="Q21">
        <f t="shared" si="13"/>
        <v>128.33885450863008</v>
      </c>
      <c r="R21">
        <f t="shared" si="13"/>
        <v>77.925910862424871</v>
      </c>
      <c r="S21">
        <f t="shared" si="13"/>
        <v>46.618910341633594</v>
      </c>
      <c r="V21" s="1">
        <v>16</v>
      </c>
      <c r="W21">
        <f t="shared" si="1"/>
        <v>2441460</v>
      </c>
      <c r="X21">
        <f t="shared" si="2"/>
        <v>1408600</v>
      </c>
      <c r="Y21">
        <f t="shared" si="3"/>
        <v>812691</v>
      </c>
      <c r="Z21">
        <f t="shared" si="4"/>
        <v>468882</v>
      </c>
      <c r="AA21">
        <f t="shared" si="5"/>
        <v>270521</v>
      </c>
      <c r="AB21">
        <f t="shared" si="6"/>
        <v>156077</v>
      </c>
      <c r="AC21">
        <f t="shared" si="7"/>
        <v>90049</v>
      </c>
      <c r="AD21">
        <f t="shared" si="8"/>
        <v>51954</v>
      </c>
      <c r="AE21">
        <f t="shared" si="9"/>
        <v>29975</v>
      </c>
      <c r="AF21">
        <f t="shared" si="10"/>
        <v>17294</v>
      </c>
      <c r="AH21">
        <f t="shared" si="12"/>
        <v>5747503</v>
      </c>
    </row>
    <row r="22" spans="1:34" x14ac:dyDescent="0.25">
      <c r="A22" s="1">
        <v>17</v>
      </c>
      <c r="B22" s="10">
        <v>2.3757096456634905E-2</v>
      </c>
      <c r="C22">
        <v>0.01</v>
      </c>
      <c r="D22" s="3">
        <v>0.04</v>
      </c>
      <c r="E22" s="3">
        <v>0.1</v>
      </c>
      <c r="F22" s="3">
        <v>0.85</v>
      </c>
      <c r="G22" s="2">
        <v>0</v>
      </c>
      <c r="H22">
        <f t="shared" si="11"/>
        <v>16629.967519644433</v>
      </c>
      <c r="J22">
        <f t="shared" si="13"/>
        <v>2132.5535302957933</v>
      </c>
      <c r="K22">
        <f t="shared" si="13"/>
        <v>3333.3216663745998</v>
      </c>
      <c r="L22">
        <f t="shared" si="13"/>
        <v>3337.2276036156659</v>
      </c>
      <c r="M22">
        <f t="shared" si="13"/>
        <v>2706.7165949245123</v>
      </c>
      <c r="N22">
        <f t="shared" si="13"/>
        <v>1951.0778447649368</v>
      </c>
      <c r="O22">
        <f t="shared" si="13"/>
        <v>1308.3462030308672</v>
      </c>
      <c r="P22">
        <f t="shared" si="13"/>
        <v>837.31171483759454</v>
      </c>
      <c r="Q22">
        <f t="shared" si="13"/>
        <v>519.38334822635272</v>
      </c>
      <c r="R22">
        <f t="shared" si="13"/>
        <v>315.36373495209062</v>
      </c>
      <c r="S22">
        <f t="shared" si="13"/>
        <v>188.66527862202167</v>
      </c>
      <c r="V22" s="1">
        <v>17</v>
      </c>
      <c r="W22">
        <f t="shared" si="1"/>
        <v>9880511</v>
      </c>
      <c r="X22">
        <f t="shared" si="2"/>
        <v>5700559</v>
      </c>
      <c r="Y22">
        <f t="shared" si="3"/>
        <v>3288937</v>
      </c>
      <c r="Z22">
        <f t="shared" si="4"/>
        <v>1897551</v>
      </c>
      <c r="AA22">
        <f t="shared" si="5"/>
        <v>1094792</v>
      </c>
      <c r="AB22">
        <f t="shared" si="6"/>
        <v>631640</v>
      </c>
      <c r="AC22">
        <f t="shared" si="7"/>
        <v>364425</v>
      </c>
      <c r="AD22">
        <f t="shared" si="8"/>
        <v>210255</v>
      </c>
      <c r="AE22">
        <f t="shared" si="9"/>
        <v>121306</v>
      </c>
      <c r="AF22">
        <f t="shared" si="10"/>
        <v>69988</v>
      </c>
      <c r="AH22">
        <f t="shared" si="12"/>
        <v>23259964</v>
      </c>
    </row>
    <row r="23" spans="1:34" x14ac:dyDescent="0.25">
      <c r="A23" s="1">
        <v>18</v>
      </c>
      <c r="B23" s="10">
        <v>2.0790018489764181E-2</v>
      </c>
      <c r="C23">
        <v>0.01</v>
      </c>
      <c r="D23" s="3">
        <v>0.04</v>
      </c>
      <c r="E23" s="3">
        <v>0.1</v>
      </c>
      <c r="F23" s="3">
        <v>0.85</v>
      </c>
      <c r="G23" s="2">
        <v>0</v>
      </c>
      <c r="H23">
        <f t="shared" si="11"/>
        <v>14553.012942834926</v>
      </c>
      <c r="J23">
        <f t="shared" si="13"/>
        <v>1866.2140555008468</v>
      </c>
      <c r="K23">
        <f t="shared" si="13"/>
        <v>2917.0155200891713</v>
      </c>
      <c r="L23">
        <f t="shared" si="13"/>
        <v>2920.4336359186814</v>
      </c>
      <c r="M23">
        <f t="shared" si="13"/>
        <v>2368.6685853109066</v>
      </c>
      <c r="N23">
        <f t="shared" si="13"/>
        <v>1707.4032822855263</v>
      </c>
      <c r="O23">
        <f t="shared" si="13"/>
        <v>1144.9438613710681</v>
      </c>
      <c r="P23">
        <f t="shared" si="13"/>
        <v>732.7379448471321</v>
      </c>
      <c r="Q23">
        <f t="shared" si="13"/>
        <v>454.51637714278957</v>
      </c>
      <c r="R23">
        <f t="shared" si="13"/>
        <v>275.97723874307763</v>
      </c>
      <c r="S23">
        <f t="shared" si="13"/>
        <v>165.10244162572747</v>
      </c>
      <c r="V23" s="1">
        <v>18</v>
      </c>
      <c r="W23">
        <f t="shared" si="1"/>
        <v>8646512</v>
      </c>
      <c r="X23">
        <f t="shared" si="2"/>
        <v>4988603</v>
      </c>
      <c r="Y23">
        <f t="shared" si="3"/>
        <v>2878174</v>
      </c>
      <c r="Z23">
        <f t="shared" si="4"/>
        <v>1660562</v>
      </c>
      <c r="AA23">
        <f t="shared" si="5"/>
        <v>958061</v>
      </c>
      <c r="AB23">
        <f t="shared" si="6"/>
        <v>552753</v>
      </c>
      <c r="AC23">
        <f t="shared" si="7"/>
        <v>318911</v>
      </c>
      <c r="AD23">
        <f t="shared" si="8"/>
        <v>183995</v>
      </c>
      <c r="AE23">
        <f t="shared" si="9"/>
        <v>106156</v>
      </c>
      <c r="AF23">
        <f t="shared" si="10"/>
        <v>61247</v>
      </c>
      <c r="AH23">
        <f t="shared" si="12"/>
        <v>20354974</v>
      </c>
    </row>
    <row r="24" spans="1:34" x14ac:dyDescent="0.25">
      <c r="A24" s="1">
        <v>19</v>
      </c>
      <c r="B24" s="10">
        <v>2.1486201105790761E-2</v>
      </c>
      <c r="C24">
        <v>0.01</v>
      </c>
      <c r="D24" s="3">
        <v>0.04</v>
      </c>
      <c r="E24" s="3">
        <v>0.1</v>
      </c>
      <c r="F24" s="3">
        <v>0.85</v>
      </c>
      <c r="G24" s="2">
        <v>0</v>
      </c>
      <c r="H24">
        <f t="shared" si="11"/>
        <v>15040.340774053533</v>
      </c>
      <c r="J24">
        <f t="shared" si="13"/>
        <v>1928.7068225882749</v>
      </c>
      <c r="K24">
        <f t="shared" si="13"/>
        <v>3014.6958322430855</v>
      </c>
      <c r="L24">
        <f t="shared" si="13"/>
        <v>3018.2284084239054</v>
      </c>
      <c r="M24">
        <f t="shared" si="13"/>
        <v>2447.9867395027181</v>
      </c>
      <c r="N24">
        <f t="shared" si="13"/>
        <v>1764.5780502761916</v>
      </c>
      <c r="O24">
        <f t="shared" si="13"/>
        <v>1183.283895219779</v>
      </c>
      <c r="P24">
        <f t="shared" si="13"/>
        <v>757.27469163053547</v>
      </c>
      <c r="Q24">
        <f t="shared" si="13"/>
        <v>469.73648868920219</v>
      </c>
      <c r="R24">
        <f t="shared" si="13"/>
        <v>285.21871951071341</v>
      </c>
      <c r="S24">
        <f t="shared" si="13"/>
        <v>170.63112596912839</v>
      </c>
      <c r="V24" s="1">
        <v>19</v>
      </c>
      <c r="W24">
        <f t="shared" si="1"/>
        <v>8936052</v>
      </c>
      <c r="X24">
        <f t="shared" si="2"/>
        <v>5155654</v>
      </c>
      <c r="Y24">
        <f t="shared" si="3"/>
        <v>2974553</v>
      </c>
      <c r="Z24">
        <f t="shared" si="4"/>
        <v>1716168</v>
      </c>
      <c r="AA24">
        <f t="shared" si="5"/>
        <v>990143</v>
      </c>
      <c r="AB24">
        <f t="shared" si="6"/>
        <v>571263</v>
      </c>
      <c r="AC24">
        <f t="shared" si="7"/>
        <v>329590</v>
      </c>
      <c r="AD24">
        <f t="shared" si="8"/>
        <v>190157</v>
      </c>
      <c r="AE24">
        <f t="shared" si="9"/>
        <v>109711</v>
      </c>
      <c r="AF24">
        <f t="shared" si="10"/>
        <v>63298</v>
      </c>
      <c r="AH24">
        <f t="shared" si="12"/>
        <v>21036589</v>
      </c>
    </row>
    <row r="25" spans="1:34" x14ac:dyDescent="0.25">
      <c r="A25" s="1">
        <v>20</v>
      </c>
      <c r="B25" s="10">
        <v>1.469203590012747E-2</v>
      </c>
      <c r="C25">
        <v>0.01</v>
      </c>
      <c r="D25" s="3">
        <v>0.02</v>
      </c>
      <c r="E25">
        <v>0.04</v>
      </c>
      <c r="F25" s="3">
        <v>0.08</v>
      </c>
      <c r="G25" s="3">
        <v>0.85</v>
      </c>
      <c r="H25">
        <f t="shared" si="11"/>
        <v>10284.425130089228</v>
      </c>
      <c r="J25">
        <f t="shared" si="13"/>
        <v>1318.8292215439933</v>
      </c>
      <c r="K25">
        <f t="shared" si="13"/>
        <v>2061.4169613884374</v>
      </c>
      <c r="L25">
        <f t="shared" si="13"/>
        <v>2063.8324994266877</v>
      </c>
      <c r="M25">
        <f t="shared" si="13"/>
        <v>1673.907308356931</v>
      </c>
      <c r="N25">
        <f t="shared" si="13"/>
        <v>1206.5997118610051</v>
      </c>
      <c r="O25">
        <f t="shared" si="13"/>
        <v>809.11694826901078</v>
      </c>
      <c r="P25">
        <f t="shared" si="13"/>
        <v>517.81638368335075</v>
      </c>
      <c r="Q25">
        <f t="shared" si="13"/>
        <v>321.20081727996029</v>
      </c>
      <c r="R25">
        <f t="shared" si="13"/>
        <v>195.02952829155169</v>
      </c>
      <c r="S25">
        <f t="shared" si="13"/>
        <v>116.67574998830135</v>
      </c>
      <c r="V25" s="1">
        <v>20</v>
      </c>
      <c r="W25">
        <f t="shared" si="1"/>
        <v>6110377</v>
      </c>
      <c r="X25">
        <f t="shared" si="2"/>
        <v>3525381</v>
      </c>
      <c r="Y25">
        <f t="shared" si="3"/>
        <v>2033968</v>
      </c>
      <c r="Z25">
        <f t="shared" si="4"/>
        <v>1173497</v>
      </c>
      <c r="AA25">
        <f t="shared" si="5"/>
        <v>677049</v>
      </c>
      <c r="AB25">
        <f t="shared" si="6"/>
        <v>390623</v>
      </c>
      <c r="AC25">
        <f t="shared" si="7"/>
        <v>225370</v>
      </c>
      <c r="AD25">
        <f t="shared" si="8"/>
        <v>130027</v>
      </c>
      <c r="AE25">
        <f t="shared" si="9"/>
        <v>75019</v>
      </c>
      <c r="AF25">
        <f t="shared" si="10"/>
        <v>43282</v>
      </c>
      <c r="AH25">
        <f t="shared" si="12"/>
        <v>14384593</v>
      </c>
    </row>
    <row r="26" spans="1:34" x14ac:dyDescent="0.25">
      <c r="A26" s="1">
        <v>21</v>
      </c>
      <c r="B26" s="10">
        <v>3.6179705858848461E-3</v>
      </c>
      <c r="C26">
        <v>0.01</v>
      </c>
      <c r="D26" s="3">
        <v>0.02</v>
      </c>
      <c r="E26">
        <v>0.04</v>
      </c>
      <c r="F26" s="3">
        <v>0.08</v>
      </c>
      <c r="G26" s="3">
        <v>0.85</v>
      </c>
      <c r="H26">
        <f t="shared" si="11"/>
        <v>2532.5794101193924</v>
      </c>
      <c r="J26">
        <f t="shared" si="13"/>
        <v>324.76678955774804</v>
      </c>
      <c r="K26">
        <f t="shared" si="13"/>
        <v>507.63188861271271</v>
      </c>
      <c r="L26">
        <f t="shared" si="13"/>
        <v>508.22672418423491</v>
      </c>
      <c r="M26">
        <f t="shared" si="13"/>
        <v>412.20613986387741</v>
      </c>
      <c r="N26">
        <f t="shared" si="13"/>
        <v>297.129839331006</v>
      </c>
      <c r="O26">
        <f t="shared" si="13"/>
        <v>199.24817358721492</v>
      </c>
      <c r="P26">
        <f t="shared" si="13"/>
        <v>127.51428445933561</v>
      </c>
      <c r="Q26">
        <f t="shared" si="13"/>
        <v>79.096941838468211</v>
      </c>
      <c r="R26">
        <f t="shared" si="13"/>
        <v>48.026774610025868</v>
      </c>
      <c r="S26">
        <f t="shared" si="13"/>
        <v>28.731854074768904</v>
      </c>
      <c r="V26" s="1">
        <v>21</v>
      </c>
      <c r="W26">
        <f t="shared" si="1"/>
        <v>1504704</v>
      </c>
      <c r="X26">
        <f t="shared" si="2"/>
        <v>868139</v>
      </c>
      <c r="Y26">
        <f t="shared" si="3"/>
        <v>500872</v>
      </c>
      <c r="Z26">
        <f t="shared" si="4"/>
        <v>288978</v>
      </c>
      <c r="AA26">
        <f t="shared" si="5"/>
        <v>166726</v>
      </c>
      <c r="AB26">
        <f t="shared" si="6"/>
        <v>96193</v>
      </c>
      <c r="AC26">
        <f t="shared" si="7"/>
        <v>55498</v>
      </c>
      <c r="AD26">
        <f t="shared" si="8"/>
        <v>32020</v>
      </c>
      <c r="AE26">
        <f t="shared" si="9"/>
        <v>18474</v>
      </c>
      <c r="AF26">
        <f t="shared" si="10"/>
        <v>10658</v>
      </c>
      <c r="AH26">
        <f t="shared" si="12"/>
        <v>3542262</v>
      </c>
    </row>
    <row r="27" spans="1:34" x14ac:dyDescent="0.25">
      <c r="A27" s="1">
        <v>22</v>
      </c>
      <c r="B27" s="10">
        <v>9.5139740142286492E-3</v>
      </c>
      <c r="C27">
        <v>0.01</v>
      </c>
      <c r="D27" s="3">
        <v>0.02</v>
      </c>
      <c r="E27">
        <v>0.04</v>
      </c>
      <c r="F27" s="3">
        <v>0.08</v>
      </c>
      <c r="G27" s="3">
        <v>0.85</v>
      </c>
      <c r="H27">
        <f t="shared" si="11"/>
        <v>6659.7818099600545</v>
      </c>
      <c r="J27">
        <f t="shared" si="13"/>
        <v>854.02098308690415</v>
      </c>
      <c r="K27">
        <f t="shared" si="13"/>
        <v>1334.8910618282398</v>
      </c>
      <c r="L27">
        <f t="shared" si="13"/>
        <v>1336.455267516445</v>
      </c>
      <c r="M27">
        <f t="shared" si="13"/>
        <v>1083.9553307787039</v>
      </c>
      <c r="N27">
        <f t="shared" si="13"/>
        <v>781.34564755057397</v>
      </c>
      <c r="O27">
        <f t="shared" si="13"/>
        <v>523.95172953780809</v>
      </c>
      <c r="P27">
        <f t="shared" si="13"/>
        <v>335.31715086964283</v>
      </c>
      <c r="Q27">
        <f t="shared" si="13"/>
        <v>207.9967847699061</v>
      </c>
      <c r="R27">
        <f t="shared" si="13"/>
        <v>126.29331134135028</v>
      </c>
      <c r="S27">
        <f t="shared" si="13"/>
        <v>75.55454268048085</v>
      </c>
      <c r="V27" s="1">
        <v>22</v>
      </c>
      <c r="W27">
        <f t="shared" si="1"/>
        <v>3956836</v>
      </c>
      <c r="X27">
        <f t="shared" si="2"/>
        <v>2282896</v>
      </c>
      <c r="Y27">
        <f t="shared" si="3"/>
        <v>1317116</v>
      </c>
      <c r="Z27">
        <f t="shared" si="4"/>
        <v>759910</v>
      </c>
      <c r="AA27">
        <f t="shared" si="5"/>
        <v>438430</v>
      </c>
      <c r="AB27">
        <f t="shared" si="6"/>
        <v>252952</v>
      </c>
      <c r="AC27">
        <f t="shared" si="7"/>
        <v>145941</v>
      </c>
      <c r="AD27">
        <f t="shared" si="8"/>
        <v>84200</v>
      </c>
      <c r="AE27">
        <f t="shared" si="9"/>
        <v>48579</v>
      </c>
      <c r="AF27">
        <f t="shared" si="10"/>
        <v>28028</v>
      </c>
      <c r="AH27">
        <f t="shared" si="12"/>
        <v>9314888</v>
      </c>
    </row>
    <row r="28" spans="1:34" x14ac:dyDescent="0.25">
      <c r="A28" s="1">
        <v>23</v>
      </c>
      <c r="B28" s="10">
        <v>6.1810214297433729E-3</v>
      </c>
      <c r="C28">
        <v>0.01</v>
      </c>
      <c r="D28" s="3">
        <v>0.02</v>
      </c>
      <c r="E28">
        <v>0.04</v>
      </c>
      <c r="F28" s="3">
        <v>0.08</v>
      </c>
      <c r="G28" s="3">
        <v>0.85</v>
      </c>
      <c r="H28">
        <f t="shared" si="11"/>
        <v>4326.7150008203607</v>
      </c>
      <c r="J28">
        <f t="shared" si="13"/>
        <v>554.83880763349259</v>
      </c>
      <c r="K28">
        <f t="shared" si="13"/>
        <v>867.2496106457138</v>
      </c>
      <c r="L28">
        <f t="shared" si="13"/>
        <v>868.26584096806539</v>
      </c>
      <c r="M28">
        <f t="shared" si="13"/>
        <v>704.22213876216233</v>
      </c>
      <c r="N28">
        <f t="shared" si="13"/>
        <v>507.6232270893338</v>
      </c>
      <c r="O28">
        <f t="shared" si="13"/>
        <v>340.4000119803631</v>
      </c>
      <c r="P28">
        <f t="shared" si="13"/>
        <v>217.84824009252787</v>
      </c>
      <c r="Q28">
        <f t="shared" si="13"/>
        <v>135.13097492780392</v>
      </c>
      <c r="R28">
        <f t="shared" si="13"/>
        <v>82.050010086918135</v>
      </c>
      <c r="S28">
        <f t="shared" si="13"/>
        <v>49.086138633980177</v>
      </c>
      <c r="V28" s="1">
        <v>23</v>
      </c>
      <c r="W28">
        <f t="shared" si="1"/>
        <v>2570670</v>
      </c>
      <c r="X28">
        <f t="shared" si="2"/>
        <v>1483148</v>
      </c>
      <c r="Y28">
        <f t="shared" si="3"/>
        <v>855702</v>
      </c>
      <c r="Z28">
        <f t="shared" si="4"/>
        <v>493697</v>
      </c>
      <c r="AA28">
        <f t="shared" si="5"/>
        <v>284838</v>
      </c>
      <c r="AB28">
        <f t="shared" si="6"/>
        <v>164337</v>
      </c>
      <c r="AC28">
        <f t="shared" si="7"/>
        <v>94814</v>
      </c>
      <c r="AD28">
        <f t="shared" si="8"/>
        <v>54703</v>
      </c>
      <c r="AE28">
        <f t="shared" si="9"/>
        <v>31561</v>
      </c>
      <c r="AF28">
        <f t="shared" si="10"/>
        <v>18209</v>
      </c>
      <c r="AH28">
        <f t="shared" si="12"/>
        <v>6051679</v>
      </c>
    </row>
    <row r="29" spans="1:34" x14ac:dyDescent="0.25">
      <c r="A29" s="1">
        <v>24</v>
      </c>
      <c r="B29" s="10">
        <v>3.7240967522158036E-3</v>
      </c>
      <c r="C29">
        <v>0.01</v>
      </c>
      <c r="D29" s="3">
        <v>0.02</v>
      </c>
      <c r="E29">
        <v>0.04</v>
      </c>
      <c r="F29" s="3">
        <v>0.08</v>
      </c>
      <c r="G29" s="3">
        <v>0.85</v>
      </c>
      <c r="H29">
        <f t="shared" si="11"/>
        <v>2606.8677265510623</v>
      </c>
      <c r="J29">
        <f t="shared" si="13"/>
        <v>334.29319490273429</v>
      </c>
      <c r="K29">
        <f t="shared" si="13"/>
        <v>522.52228779284724</v>
      </c>
      <c r="L29">
        <f t="shared" si="13"/>
        <v>523.13457171484777</v>
      </c>
      <c r="M29">
        <f t="shared" si="13"/>
        <v>424.29740935415623</v>
      </c>
      <c r="N29">
        <f t="shared" si="13"/>
        <v>305.84556821884075</v>
      </c>
      <c r="O29">
        <f t="shared" si="13"/>
        <v>205.09273321236861</v>
      </c>
      <c r="P29">
        <f t="shared" si="13"/>
        <v>131.25466925265056</v>
      </c>
      <c r="Q29">
        <f t="shared" si="13"/>
        <v>81.417097573998149</v>
      </c>
      <c r="R29">
        <f t="shared" si="13"/>
        <v>49.435547110965487</v>
      </c>
      <c r="S29">
        <f t="shared" si="13"/>
        <v>29.574647417653413</v>
      </c>
      <c r="V29" s="1">
        <v>24</v>
      </c>
      <c r="W29">
        <f t="shared" si="1"/>
        <v>1548842</v>
      </c>
      <c r="X29">
        <f t="shared" si="2"/>
        <v>893604</v>
      </c>
      <c r="Y29">
        <f t="shared" si="3"/>
        <v>515565</v>
      </c>
      <c r="Z29">
        <f t="shared" si="4"/>
        <v>297455</v>
      </c>
      <c r="AA29">
        <f t="shared" si="5"/>
        <v>171617</v>
      </c>
      <c r="AB29">
        <f t="shared" si="6"/>
        <v>99014</v>
      </c>
      <c r="AC29">
        <f t="shared" si="7"/>
        <v>57126</v>
      </c>
      <c r="AD29">
        <f t="shared" si="8"/>
        <v>32959</v>
      </c>
      <c r="AE29">
        <f t="shared" si="9"/>
        <v>19016</v>
      </c>
      <c r="AF29">
        <f t="shared" si="10"/>
        <v>10971</v>
      </c>
      <c r="AH29">
        <f t="shared" si="12"/>
        <v>3646169</v>
      </c>
    </row>
    <row r="30" spans="1:34" x14ac:dyDescent="0.25">
      <c r="AH30">
        <f>SUM(AH6:AH29)</f>
        <v>979074338</v>
      </c>
    </row>
    <row r="31" spans="1:34" x14ac:dyDescent="0.25">
      <c r="I31" t="s">
        <v>24</v>
      </c>
      <c r="J31" s="3">
        <v>1</v>
      </c>
      <c r="K31" s="3">
        <v>3</v>
      </c>
      <c r="L31" s="3">
        <v>5</v>
      </c>
      <c r="M31" s="3">
        <v>7</v>
      </c>
      <c r="N31" s="3">
        <v>9</v>
      </c>
      <c r="O31" s="3">
        <v>11</v>
      </c>
      <c r="P31" s="3">
        <v>13</v>
      </c>
      <c r="Q31" s="3">
        <v>15</v>
      </c>
      <c r="R31" s="3">
        <v>17</v>
      </c>
      <c r="S31" s="3">
        <v>19</v>
      </c>
      <c r="V31" s="1" t="s">
        <v>25</v>
      </c>
      <c r="W31">
        <f>ROUND((274*(J$33*$O$41)),0)</f>
        <v>1603</v>
      </c>
      <c r="X31">
        <f t="shared" ref="X31:AF31" si="14">ROUND((274*(K$33*$O$41)),0)</f>
        <v>4342</v>
      </c>
      <c r="Y31">
        <f t="shared" si="14"/>
        <v>7534</v>
      </c>
      <c r="Z31">
        <f t="shared" si="14"/>
        <v>10592</v>
      </c>
      <c r="AA31">
        <f t="shared" si="14"/>
        <v>13233</v>
      </c>
      <c r="AB31">
        <f t="shared" si="14"/>
        <v>15381</v>
      </c>
      <c r="AC31">
        <f t="shared" si="14"/>
        <v>17061</v>
      </c>
      <c r="AD31">
        <f t="shared" si="14"/>
        <v>18343</v>
      </c>
      <c r="AE31">
        <f t="shared" si="14"/>
        <v>19304</v>
      </c>
      <c r="AF31">
        <f t="shared" si="14"/>
        <v>20017</v>
      </c>
    </row>
    <row r="32" spans="1:34" x14ac:dyDescent="0.25">
      <c r="I32" t="s">
        <v>26</v>
      </c>
      <c r="J32">
        <f>($I$41*(1-(EXP(-$J$41*(J31-$K$41)))))</f>
        <v>40.766763192776892</v>
      </c>
      <c r="K32">
        <f t="shared" ref="K32:S32" si="15">($I$41*(1-(EXP(-$J$41*(K31-$K$41)))))</f>
        <v>57.554276250865321</v>
      </c>
      <c r="L32">
        <f t="shared" si="15"/>
        <v>69.647379850732079</v>
      </c>
      <c r="M32">
        <f t="shared" si="15"/>
        <v>78.358804477541142</v>
      </c>
      <c r="N32">
        <f t="shared" si="15"/>
        <v>84.634192627644453</v>
      </c>
      <c r="O32">
        <f t="shared" si="15"/>
        <v>89.154750185275731</v>
      </c>
      <c r="P32">
        <f t="shared" si="15"/>
        <v>92.411192678242614</v>
      </c>
      <c r="Q32">
        <f t="shared" si="15"/>
        <v>94.757013425972914</v>
      </c>
      <c r="R32">
        <f t="shared" si="15"/>
        <v>96.446855943495251</v>
      </c>
      <c r="S32">
        <f t="shared" si="15"/>
        <v>97.664156002244056</v>
      </c>
      <c r="V32" s="1" t="s">
        <v>27</v>
      </c>
      <c r="W32">
        <f>ROUND((726*(J$33*$O$41)),0)</f>
        <v>4246</v>
      </c>
      <c r="X32">
        <f t="shared" ref="X32:AF32" si="16">ROUND((726*(K$33*$O$41)),0)</f>
        <v>11504</v>
      </c>
      <c r="Y32">
        <f t="shared" si="16"/>
        <v>19963</v>
      </c>
      <c r="Z32">
        <f t="shared" si="16"/>
        <v>28064</v>
      </c>
      <c r="AA32">
        <f t="shared" si="16"/>
        <v>35063</v>
      </c>
      <c r="AB32">
        <f t="shared" si="16"/>
        <v>40753</v>
      </c>
      <c r="AC32">
        <f t="shared" si="16"/>
        <v>45205</v>
      </c>
      <c r="AD32">
        <f t="shared" si="16"/>
        <v>48601</v>
      </c>
      <c r="AE32">
        <f t="shared" si="16"/>
        <v>51149</v>
      </c>
      <c r="AF32">
        <f t="shared" si="16"/>
        <v>53037</v>
      </c>
    </row>
    <row r="33" spans="8:22" x14ac:dyDescent="0.25">
      <c r="I33" t="s">
        <v>28</v>
      </c>
      <c r="J33">
        <f>($L$41*(J32^$M$41))</f>
        <v>215.83432822283251</v>
      </c>
      <c r="K33">
        <f t="shared" ref="K33:S33" si="17">($L$41*(K32^$M$41))</f>
        <v>584.73591412058192</v>
      </c>
      <c r="L33">
        <f t="shared" si="17"/>
        <v>1014.6828866581334</v>
      </c>
      <c r="M33">
        <f t="shared" si="17"/>
        <v>1426.4260426050403</v>
      </c>
      <c r="N33">
        <f t="shared" si="17"/>
        <v>1782.1449982687386</v>
      </c>
      <c r="O33">
        <f t="shared" si="17"/>
        <v>2071.3480609090543</v>
      </c>
      <c r="P33">
        <f t="shared" si="17"/>
        <v>2297.6270537208293</v>
      </c>
      <c r="Q33">
        <f t="shared" si="17"/>
        <v>2470.2582339628825</v>
      </c>
      <c r="R33">
        <f t="shared" si="17"/>
        <v>2599.7288237926296</v>
      </c>
      <c r="S33">
        <f t="shared" si="17"/>
        <v>2695.69184752511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75.957212322496844</v>
      </c>
      <c r="K34">
        <f t="shared" ref="K34:S34" si="18">($H$34*(EXP(-$N$41*K31)))</f>
        <v>43.823499246494919</v>
      </c>
      <c r="L34">
        <f t="shared" si="18"/>
        <v>25.283959580474647</v>
      </c>
      <c r="M34">
        <f t="shared" si="18"/>
        <v>14.587575685622733</v>
      </c>
      <c r="N34">
        <f t="shared" si="18"/>
        <v>8.4162990257310355</v>
      </c>
      <c r="O34">
        <f t="shared" si="18"/>
        <v>4.8557821270009942</v>
      </c>
      <c r="P34">
        <f t="shared" si="18"/>
        <v>2.8015425774221807</v>
      </c>
      <c r="Q34">
        <f t="shared" si="18"/>
        <v>1.6163494588165874</v>
      </c>
      <c r="R34">
        <f t="shared" si="18"/>
        <v>0.93255251377283177</v>
      </c>
      <c r="S34">
        <f t="shared" si="18"/>
        <v>0.53803599599108165</v>
      </c>
    </row>
    <row r="35" spans="8:22" x14ac:dyDescent="0.25">
      <c r="I35" t="s">
        <v>31</v>
      </c>
      <c r="J35">
        <f>(J33*J34)</f>
        <v>16394.173895305161</v>
      </c>
      <c r="K35">
        <f t="shared" ref="K35:S35" si="19">(K33*K34)</f>
        <v>25625.173891861839</v>
      </c>
      <c r="L35">
        <f t="shared" si="19"/>
        <v>25655.201093263582</v>
      </c>
      <c r="M35">
        <f t="shared" si="19"/>
        <v>20808.097856444343</v>
      </c>
      <c r="N35">
        <f t="shared" si="19"/>
        <v>14999.065212640622</v>
      </c>
      <c r="O35">
        <f t="shared" si="19"/>
        <v>10058.014892960353</v>
      </c>
      <c r="P35">
        <f t="shared" si="19"/>
        <v>6436.9000180359835</v>
      </c>
      <c r="Q35">
        <f t="shared" si="19"/>
        <v>3992.8005596031239</v>
      </c>
      <c r="R35">
        <f t="shared" si="19"/>
        <v>2424.3836497555039</v>
      </c>
      <c r="S35">
        <f t="shared" si="19"/>
        <v>1450.3792480682116</v>
      </c>
      <c r="T35" t="s">
        <v>32</v>
      </c>
      <c r="U35">
        <f>SUM(J35:S35)</f>
        <v>127844.19031793872</v>
      </c>
    </row>
    <row r="36" spans="8:22" x14ac:dyDescent="0.25">
      <c r="I36" t="s">
        <v>33</v>
      </c>
      <c r="J36">
        <f>(J35/$U$35)</f>
        <v>0.12823558000198607</v>
      </c>
      <c r="K36">
        <f t="shared" ref="K36:S36" si="20">(K35/$U$35)</f>
        <v>0.2004406600576373</v>
      </c>
      <c r="L36">
        <f t="shared" si="20"/>
        <v>0.20067553347133774</v>
      </c>
      <c r="M36">
        <f t="shared" si="20"/>
        <v>0.16276138794180789</v>
      </c>
      <c r="N36">
        <f t="shared" si="20"/>
        <v>0.11732300994936957</v>
      </c>
      <c r="O36">
        <f t="shared" si="20"/>
        <v>7.8674008321745717E-2</v>
      </c>
      <c r="P36">
        <f t="shared" si="20"/>
        <v>5.0349570066718759E-2</v>
      </c>
      <c r="Q36">
        <f t="shared" si="20"/>
        <v>3.1231771656368073E-2</v>
      </c>
      <c r="R36">
        <f t="shared" si="20"/>
        <v>1.8963580931806501E-2</v>
      </c>
      <c r="S36">
        <f t="shared" si="20"/>
        <v>1.1344897601222467E-2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100.8</v>
      </c>
      <c r="J41" s="3">
        <v>0.16400000000000001</v>
      </c>
      <c r="K41" s="3">
        <v>-2.16</v>
      </c>
      <c r="L41" s="3">
        <v>4.79E-3</v>
      </c>
      <c r="M41" s="3">
        <v>2.89</v>
      </c>
      <c r="N41" s="3">
        <v>0.27500000000000002</v>
      </c>
      <c r="O41" s="3">
        <v>2.7099999999999999E-2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  <col min="23" max="23" width="11.5703125" customWidth="1"/>
    <col min="24" max="27" width="10.42578125" customWidth="1"/>
  </cols>
  <sheetData>
    <row r="1" spans="1:32" x14ac:dyDescent="0.25">
      <c r="A1" t="s">
        <v>0</v>
      </c>
      <c r="B1" s="3" t="s">
        <v>85</v>
      </c>
      <c r="C1" t="s">
        <v>86</v>
      </c>
    </row>
    <row r="2" spans="1:32" x14ac:dyDescent="0.25">
      <c r="A2" t="s">
        <v>1</v>
      </c>
      <c r="B2" s="3">
        <v>10</v>
      </c>
    </row>
    <row r="3" spans="1:32" x14ac:dyDescent="0.25">
      <c r="A3" t="s">
        <v>2</v>
      </c>
      <c r="B3" s="3">
        <v>493111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0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0</v>
      </c>
      <c r="J6">
        <f t="shared" ref="J6:S15" si="0">($H6*J$36)</f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V6" s="1">
        <v>1</v>
      </c>
      <c r="W6">
        <f t="shared" ref="W6:W29" si="1">ROUND(((J6/J$33)*1000000),0)</f>
        <v>0</v>
      </c>
      <c r="X6">
        <f t="shared" ref="X6:X29" si="2">ROUND(((K6/K$33)*1000000),0)</f>
        <v>0</v>
      </c>
      <c r="Y6">
        <f t="shared" ref="Y6:Y29" si="3">ROUND(((L6/L$33)*1000000),0)</f>
        <v>0</v>
      </c>
      <c r="Z6">
        <f t="shared" ref="Z6:Z29" si="4">ROUND(((M6/M$33)*1000000),0)</f>
        <v>0</v>
      </c>
      <c r="AA6">
        <f t="shared" ref="AA6:AA29" si="5">ROUND(((N6/N$33)*1000000),0)</f>
        <v>0</v>
      </c>
      <c r="AB6">
        <f t="shared" ref="AB6:AB29" si="6">ROUND(((O6/O$33)*1000000),0)</f>
        <v>0</v>
      </c>
      <c r="AC6">
        <f t="shared" ref="AC6:AC29" si="7">ROUND(((P6/P$33)*1000000),0)</f>
        <v>0</v>
      </c>
      <c r="AD6">
        <f t="shared" ref="AD6:AD29" si="8">ROUND(((Q6/Q$33)*1000000),0)</f>
        <v>0</v>
      </c>
      <c r="AE6">
        <f t="shared" ref="AE6:AE29" si="9">ROUND(((R6/R$33)*1000000),0)</f>
        <v>0</v>
      </c>
      <c r="AF6">
        <f t="shared" ref="AF6:AF29" si="10">ROUND(((S6/S$33)*1000000),0)</f>
        <v>0</v>
      </c>
    </row>
    <row r="7" spans="1:32" x14ac:dyDescent="0.25">
      <c r="A7" s="1">
        <v>2</v>
      </c>
      <c r="B7" s="10">
        <v>0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V7" s="1">
        <v>2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</row>
    <row r="8" spans="1:32" x14ac:dyDescent="0.25">
      <c r="A8" s="1">
        <v>3</v>
      </c>
      <c r="B8" s="10">
        <v>0</v>
      </c>
      <c r="C8">
        <v>0</v>
      </c>
      <c r="D8" s="3">
        <v>1</v>
      </c>
      <c r="E8" s="2">
        <v>0</v>
      </c>
      <c r="F8" s="2">
        <v>0</v>
      </c>
      <c r="G8" s="2">
        <v>0</v>
      </c>
      <c r="H8">
        <f t="shared" si="11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V8" s="1">
        <v>3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</row>
    <row r="9" spans="1:32" x14ac:dyDescent="0.25">
      <c r="A9" s="1">
        <v>4</v>
      </c>
      <c r="B9" s="10">
        <v>0</v>
      </c>
      <c r="C9">
        <v>0</v>
      </c>
      <c r="D9" s="3">
        <v>1</v>
      </c>
      <c r="E9" s="2">
        <v>0</v>
      </c>
      <c r="F9" s="2">
        <v>0</v>
      </c>
      <c r="G9" s="2">
        <v>0</v>
      </c>
      <c r="H9">
        <f t="shared" si="11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V9" s="1">
        <v>4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</row>
    <row r="10" spans="1:32" x14ac:dyDescent="0.25">
      <c r="A10" s="1">
        <v>5</v>
      </c>
      <c r="B10" s="10">
        <v>0</v>
      </c>
      <c r="C10">
        <v>0</v>
      </c>
      <c r="D10" s="3">
        <v>1</v>
      </c>
      <c r="E10" s="2">
        <v>0</v>
      </c>
      <c r="F10" s="2">
        <v>0</v>
      </c>
      <c r="G10" s="2">
        <v>0</v>
      </c>
      <c r="H10">
        <f t="shared" si="11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V10" s="1">
        <v>5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</row>
    <row r="11" spans="1:32" x14ac:dyDescent="0.25">
      <c r="A11" s="1">
        <v>6</v>
      </c>
      <c r="B11" s="10">
        <v>0</v>
      </c>
      <c r="C11">
        <v>0</v>
      </c>
      <c r="D11" s="3">
        <v>1</v>
      </c>
      <c r="E11" s="2">
        <v>0</v>
      </c>
      <c r="F11" s="2">
        <v>0</v>
      </c>
      <c r="G11" s="2">
        <v>0</v>
      </c>
      <c r="H11">
        <f t="shared" si="11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V11" s="1">
        <v>6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0</v>
      </c>
    </row>
    <row r="12" spans="1:32" x14ac:dyDescent="0.25">
      <c r="A12" s="1">
        <v>7</v>
      </c>
      <c r="B12" s="10">
        <v>0</v>
      </c>
      <c r="C12">
        <v>0</v>
      </c>
      <c r="D12" s="3">
        <v>1</v>
      </c>
      <c r="E12" s="2">
        <v>0</v>
      </c>
      <c r="F12" s="2">
        <v>0</v>
      </c>
      <c r="G12" s="2">
        <v>0</v>
      </c>
      <c r="H12">
        <f t="shared" si="11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V12" s="1">
        <v>7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0</v>
      </c>
    </row>
    <row r="13" spans="1:32" x14ac:dyDescent="0.25">
      <c r="A13" s="1">
        <v>8</v>
      </c>
      <c r="B13" s="10">
        <v>0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V13" s="1">
        <v>8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</row>
    <row r="14" spans="1:32" x14ac:dyDescent="0.25">
      <c r="A14" s="1">
        <v>9</v>
      </c>
      <c r="B14" s="10">
        <v>1.5910782297372043E-6</v>
      </c>
      <c r="C14">
        <v>0</v>
      </c>
      <c r="D14" s="3">
        <v>0</v>
      </c>
      <c r="E14" s="3">
        <v>1</v>
      </c>
      <c r="F14" s="2">
        <v>0</v>
      </c>
      <c r="G14" s="2">
        <v>0</v>
      </c>
      <c r="H14">
        <f t="shared" si="11"/>
        <v>0.78457817694394261</v>
      </c>
      <c r="J14">
        <f t="shared" si="0"/>
        <v>6.2973180957350328E-2</v>
      </c>
      <c r="K14">
        <f t="shared" si="0"/>
        <v>0.20525971038593149</v>
      </c>
      <c r="L14">
        <f t="shared" si="0"/>
        <v>0.19937078009097109</v>
      </c>
      <c r="M14">
        <f t="shared" si="0"/>
        <v>0.13737176748100077</v>
      </c>
      <c r="N14">
        <f t="shared" si="0"/>
        <v>8.2476165774738971E-2</v>
      </c>
      <c r="O14">
        <f t="shared" si="0"/>
        <v>4.653524253352212E-2</v>
      </c>
      <c r="P14">
        <f t="shared" si="0"/>
        <v>2.549391980826134E-2</v>
      </c>
      <c r="Q14">
        <f t="shared" si="0"/>
        <v>1.3768131804498365E-2</v>
      </c>
      <c r="R14">
        <f t="shared" si="0"/>
        <v>7.3834615178577419E-3</v>
      </c>
      <c r="S14">
        <f t="shared" si="0"/>
        <v>3.9458165898103234E-3</v>
      </c>
      <c r="V14" s="1">
        <v>9</v>
      </c>
      <c r="W14">
        <f t="shared" si="1"/>
        <v>601</v>
      </c>
      <c r="X14">
        <f t="shared" si="2"/>
        <v>320</v>
      </c>
      <c r="Y14">
        <f t="shared" si="3"/>
        <v>170</v>
      </c>
      <c r="Z14">
        <f t="shared" si="4"/>
        <v>91</v>
      </c>
      <c r="AA14">
        <f t="shared" si="5"/>
        <v>48</v>
      </c>
      <c r="AB14">
        <f t="shared" si="6"/>
        <v>26</v>
      </c>
      <c r="AC14">
        <f t="shared" si="7"/>
        <v>14</v>
      </c>
      <c r="AD14">
        <f t="shared" si="8"/>
        <v>7</v>
      </c>
      <c r="AE14">
        <f t="shared" si="9"/>
        <v>4</v>
      </c>
      <c r="AF14">
        <f t="shared" si="10"/>
        <v>2</v>
      </c>
    </row>
    <row r="15" spans="1:32" x14ac:dyDescent="0.25">
      <c r="A15" s="1">
        <v>10</v>
      </c>
      <c r="B15" s="10">
        <v>2.9554681215629648E-7</v>
      </c>
      <c r="C15">
        <v>0</v>
      </c>
      <c r="D15" s="3">
        <v>0</v>
      </c>
      <c r="E15" s="3">
        <v>1</v>
      </c>
      <c r="F15" s="2">
        <v>0</v>
      </c>
      <c r="G15" s="2">
        <v>0</v>
      </c>
      <c r="H15">
        <f t="shared" si="11"/>
        <v>0.1457373840892035</v>
      </c>
      <c r="J15">
        <f t="shared" si="0"/>
        <v>1.1697427904824337E-2</v>
      </c>
      <c r="K15">
        <f t="shared" si="0"/>
        <v>3.8127511227846071E-2</v>
      </c>
      <c r="L15">
        <f t="shared" si="0"/>
        <v>3.7033627506004398E-2</v>
      </c>
      <c r="M15">
        <f t="shared" si="0"/>
        <v>2.5517153839752785E-2</v>
      </c>
      <c r="N15">
        <f t="shared" si="0"/>
        <v>1.532015674529367E-2</v>
      </c>
      <c r="O15">
        <f t="shared" si="0"/>
        <v>8.6440391972267602E-3</v>
      </c>
      <c r="P15">
        <f t="shared" si="0"/>
        <v>4.7355601930047049E-3</v>
      </c>
      <c r="Q15">
        <f t="shared" si="0"/>
        <v>2.5574653641256217E-3</v>
      </c>
      <c r="R15">
        <f t="shared" si="0"/>
        <v>1.3714966828764724E-3</v>
      </c>
      <c r="S15">
        <f t="shared" si="0"/>
        <v>7.329454282486692E-4</v>
      </c>
      <c r="V15" s="1">
        <v>10</v>
      </c>
      <c r="W15">
        <f t="shared" si="1"/>
        <v>112</v>
      </c>
      <c r="X15">
        <f t="shared" si="2"/>
        <v>59</v>
      </c>
      <c r="Y15">
        <f t="shared" si="3"/>
        <v>32</v>
      </c>
      <c r="Z15">
        <f t="shared" si="4"/>
        <v>17</v>
      </c>
      <c r="AA15">
        <f t="shared" si="5"/>
        <v>9</v>
      </c>
      <c r="AB15">
        <f t="shared" si="6"/>
        <v>5</v>
      </c>
      <c r="AC15">
        <f t="shared" si="7"/>
        <v>3</v>
      </c>
      <c r="AD15">
        <f t="shared" si="8"/>
        <v>1</v>
      </c>
      <c r="AE15">
        <f t="shared" si="9"/>
        <v>1</v>
      </c>
      <c r="AF15">
        <f t="shared" si="10"/>
        <v>0</v>
      </c>
    </row>
    <row r="16" spans="1:32" x14ac:dyDescent="0.25">
      <c r="A16" s="1">
        <v>11</v>
      </c>
      <c r="B16" s="10">
        <v>1.7715799674157866E-6</v>
      </c>
      <c r="C16">
        <v>0</v>
      </c>
      <c r="D16" s="3">
        <v>0</v>
      </c>
      <c r="E16" s="3">
        <v>1</v>
      </c>
      <c r="F16" s="2">
        <v>0</v>
      </c>
      <c r="G16" s="2">
        <v>0</v>
      </c>
      <c r="H16">
        <f t="shared" si="11"/>
        <v>0.87358556931236597</v>
      </c>
      <c r="J16">
        <f t="shared" ref="J16:S29" si="12">($H16*J$36)</f>
        <v>7.0117247400787855E-2</v>
      </c>
      <c r="K16">
        <f t="shared" si="12"/>
        <v>0.2285456392030096</v>
      </c>
      <c r="L16">
        <f t="shared" si="12"/>
        <v>0.2219886322972065</v>
      </c>
      <c r="M16">
        <f t="shared" si="12"/>
        <v>0.15295606891562871</v>
      </c>
      <c r="N16">
        <f t="shared" si="12"/>
        <v>9.1832771227046653E-2</v>
      </c>
      <c r="O16">
        <f t="shared" si="12"/>
        <v>5.1814487754533269E-2</v>
      </c>
      <c r="P16">
        <f t="shared" si="12"/>
        <v>2.8386107470454201E-2</v>
      </c>
      <c r="Q16">
        <f t="shared" si="12"/>
        <v>1.5330073680675113E-2</v>
      </c>
      <c r="R16">
        <f t="shared" si="12"/>
        <v>8.2210869778430676E-3</v>
      </c>
      <c r="S16">
        <f t="shared" si="12"/>
        <v>4.3934543851809364E-3</v>
      </c>
      <c r="V16" s="1">
        <v>11</v>
      </c>
      <c r="W16">
        <f t="shared" si="1"/>
        <v>669</v>
      </c>
      <c r="X16">
        <f t="shared" si="2"/>
        <v>356</v>
      </c>
      <c r="Y16">
        <f t="shared" si="3"/>
        <v>190</v>
      </c>
      <c r="Z16">
        <f t="shared" si="4"/>
        <v>101</v>
      </c>
      <c r="AA16">
        <f t="shared" si="5"/>
        <v>54</v>
      </c>
      <c r="AB16">
        <f t="shared" si="6"/>
        <v>29</v>
      </c>
      <c r="AC16">
        <f t="shared" si="7"/>
        <v>15</v>
      </c>
      <c r="AD16">
        <f t="shared" si="8"/>
        <v>8</v>
      </c>
      <c r="AE16">
        <f t="shared" si="9"/>
        <v>4</v>
      </c>
      <c r="AF16">
        <f t="shared" si="10"/>
        <v>2</v>
      </c>
    </row>
    <row r="17" spans="1:32" x14ac:dyDescent="0.25">
      <c r="A17" s="1">
        <v>12</v>
      </c>
      <c r="B17" s="10">
        <v>2.5635320062105987E-5</v>
      </c>
      <c r="C17">
        <v>0</v>
      </c>
      <c r="D17" s="3">
        <v>0</v>
      </c>
      <c r="E17" s="3">
        <v>1</v>
      </c>
      <c r="F17" s="2">
        <v>0</v>
      </c>
      <c r="G17" s="2">
        <v>0</v>
      </c>
      <c r="H17">
        <f t="shared" si="11"/>
        <v>12.641058311145144</v>
      </c>
      <c r="J17">
        <f t="shared" si="12"/>
        <v>1.0146186523067635</v>
      </c>
      <c r="K17">
        <f t="shared" si="12"/>
        <v>3.3071273764255027</v>
      </c>
      <c r="L17">
        <f t="shared" si="12"/>
        <v>3.2122454214636291</v>
      </c>
      <c r="M17">
        <f t="shared" si="12"/>
        <v>2.2133224885204474</v>
      </c>
      <c r="N17">
        <f t="shared" si="12"/>
        <v>1.3288491210642488</v>
      </c>
      <c r="O17">
        <f t="shared" si="12"/>
        <v>0.74977195603487334</v>
      </c>
      <c r="P17">
        <f t="shared" si="12"/>
        <v>0.41075591489325319</v>
      </c>
      <c r="Q17">
        <f t="shared" si="12"/>
        <v>0.22183099414531782</v>
      </c>
      <c r="R17">
        <f t="shared" si="12"/>
        <v>0.1189617176823472</v>
      </c>
      <c r="S17">
        <f t="shared" si="12"/>
        <v>6.3574668608759946E-2</v>
      </c>
      <c r="V17" s="1">
        <v>12</v>
      </c>
      <c r="W17">
        <f t="shared" si="1"/>
        <v>9679</v>
      </c>
      <c r="X17">
        <f t="shared" si="2"/>
        <v>5155</v>
      </c>
      <c r="Y17">
        <f t="shared" si="3"/>
        <v>2746</v>
      </c>
      <c r="Z17">
        <f t="shared" si="4"/>
        <v>1462</v>
      </c>
      <c r="AA17">
        <f t="shared" si="5"/>
        <v>779</v>
      </c>
      <c r="AB17">
        <f t="shared" si="6"/>
        <v>415</v>
      </c>
      <c r="AC17">
        <f t="shared" si="7"/>
        <v>221</v>
      </c>
      <c r="AD17">
        <f t="shared" si="8"/>
        <v>118</v>
      </c>
      <c r="AE17">
        <f t="shared" si="9"/>
        <v>63</v>
      </c>
      <c r="AF17">
        <f t="shared" si="10"/>
        <v>33</v>
      </c>
    </row>
    <row r="18" spans="1:32" x14ac:dyDescent="0.25">
      <c r="A18" s="1">
        <v>13</v>
      </c>
      <c r="B18" s="10">
        <v>1.1054880862135942E-6</v>
      </c>
      <c r="C18">
        <v>0</v>
      </c>
      <c r="D18" s="3">
        <v>0</v>
      </c>
      <c r="E18" s="3">
        <v>1</v>
      </c>
      <c r="F18" s="2">
        <v>0</v>
      </c>
      <c r="G18" s="2">
        <v>0</v>
      </c>
      <c r="H18">
        <f t="shared" si="11"/>
        <v>0.5451283356808716</v>
      </c>
      <c r="J18">
        <f t="shared" si="12"/>
        <v>4.375404049794706E-2</v>
      </c>
      <c r="K18">
        <f t="shared" si="12"/>
        <v>0.14261534107520199</v>
      </c>
      <c r="L18">
        <f t="shared" si="12"/>
        <v>0.13852368664869633</v>
      </c>
      <c r="M18">
        <f t="shared" si="12"/>
        <v>9.5446502562877317E-2</v>
      </c>
      <c r="N18">
        <f t="shared" si="12"/>
        <v>5.7304799321910627E-2</v>
      </c>
      <c r="O18">
        <f t="shared" si="12"/>
        <v>3.2332889262375084E-2</v>
      </c>
      <c r="P18">
        <f t="shared" si="12"/>
        <v>1.7713286557614859E-2</v>
      </c>
      <c r="Q18">
        <f t="shared" si="12"/>
        <v>9.5661579643418031E-3</v>
      </c>
      <c r="R18">
        <f t="shared" si="12"/>
        <v>5.1300612317198456E-3</v>
      </c>
      <c r="S18">
        <f t="shared" si="12"/>
        <v>2.7415705581866562E-3</v>
      </c>
      <c r="V18" s="1">
        <v>13</v>
      </c>
      <c r="W18">
        <f t="shared" si="1"/>
        <v>417</v>
      </c>
      <c r="X18">
        <f t="shared" si="2"/>
        <v>222</v>
      </c>
      <c r="Y18">
        <f t="shared" si="3"/>
        <v>118</v>
      </c>
      <c r="Z18">
        <f t="shared" si="4"/>
        <v>63</v>
      </c>
      <c r="AA18">
        <f t="shared" si="5"/>
        <v>34</v>
      </c>
      <c r="AB18">
        <f t="shared" si="6"/>
        <v>18</v>
      </c>
      <c r="AC18">
        <f t="shared" si="7"/>
        <v>10</v>
      </c>
      <c r="AD18">
        <f t="shared" si="8"/>
        <v>5</v>
      </c>
      <c r="AE18">
        <f t="shared" si="9"/>
        <v>3</v>
      </c>
      <c r="AF18">
        <f t="shared" si="10"/>
        <v>1</v>
      </c>
    </row>
    <row r="19" spans="1:32" x14ac:dyDescent="0.25">
      <c r="A19" s="1">
        <v>14</v>
      </c>
      <c r="B19" s="10">
        <v>2.9554681215629648E-7</v>
      </c>
      <c r="C19">
        <v>0</v>
      </c>
      <c r="D19" s="3">
        <v>0</v>
      </c>
      <c r="E19" s="3">
        <v>1</v>
      </c>
      <c r="F19" s="2">
        <v>0</v>
      </c>
      <c r="G19" s="2">
        <v>0</v>
      </c>
      <c r="H19">
        <f t="shared" si="11"/>
        <v>0.1457373840892035</v>
      </c>
      <c r="J19">
        <f t="shared" si="12"/>
        <v>1.1697427904824337E-2</v>
      </c>
      <c r="K19">
        <f t="shared" si="12"/>
        <v>3.8127511227846071E-2</v>
      </c>
      <c r="L19">
        <f t="shared" si="12"/>
        <v>3.7033627506004398E-2</v>
      </c>
      <c r="M19">
        <f t="shared" si="12"/>
        <v>2.5517153839752785E-2</v>
      </c>
      <c r="N19">
        <f t="shared" si="12"/>
        <v>1.532015674529367E-2</v>
      </c>
      <c r="O19">
        <f t="shared" si="12"/>
        <v>8.6440391972267602E-3</v>
      </c>
      <c r="P19">
        <f t="shared" si="12"/>
        <v>4.7355601930047049E-3</v>
      </c>
      <c r="Q19">
        <f t="shared" si="12"/>
        <v>2.5574653641256217E-3</v>
      </c>
      <c r="R19">
        <f t="shared" si="12"/>
        <v>1.3714966828764724E-3</v>
      </c>
      <c r="S19">
        <f t="shared" si="12"/>
        <v>7.329454282486692E-4</v>
      </c>
      <c r="V19" s="1">
        <v>14</v>
      </c>
      <c r="W19">
        <f t="shared" si="1"/>
        <v>112</v>
      </c>
      <c r="X19">
        <f t="shared" si="2"/>
        <v>59</v>
      </c>
      <c r="Y19">
        <f t="shared" si="3"/>
        <v>32</v>
      </c>
      <c r="Z19">
        <f t="shared" si="4"/>
        <v>17</v>
      </c>
      <c r="AA19">
        <f t="shared" si="5"/>
        <v>9</v>
      </c>
      <c r="AB19">
        <f t="shared" si="6"/>
        <v>5</v>
      </c>
      <c r="AC19">
        <f t="shared" si="7"/>
        <v>3</v>
      </c>
      <c r="AD19">
        <f t="shared" si="8"/>
        <v>1</v>
      </c>
      <c r="AE19">
        <f t="shared" si="9"/>
        <v>1</v>
      </c>
      <c r="AF19">
        <f t="shared" si="10"/>
        <v>0</v>
      </c>
    </row>
    <row r="20" spans="1:32" x14ac:dyDescent="0.25">
      <c r="A20" s="1">
        <v>15</v>
      </c>
      <c r="B20" s="10">
        <v>1.0573398372270264E-3</v>
      </c>
      <c r="C20">
        <v>0</v>
      </c>
      <c r="D20" s="3">
        <v>0</v>
      </c>
      <c r="E20" s="3">
        <v>0</v>
      </c>
      <c r="F20" s="3">
        <v>1</v>
      </c>
      <c r="G20" s="2">
        <v>0</v>
      </c>
      <c r="H20">
        <f t="shared" si="11"/>
        <v>521.38590447485626</v>
      </c>
      <c r="J20">
        <f t="shared" si="12"/>
        <v>41.848384107493224</v>
      </c>
      <c r="K20">
        <f t="shared" si="12"/>
        <v>136.40389561773699</v>
      </c>
      <c r="L20">
        <f t="shared" si="12"/>
        <v>132.49044844515944</v>
      </c>
      <c r="M20">
        <f t="shared" si="12"/>
        <v>91.289441055290382</v>
      </c>
      <c r="N20">
        <f t="shared" si="12"/>
        <v>54.808955377244587</v>
      </c>
      <c r="O20">
        <f t="shared" si="12"/>
        <v>30.92466784228538</v>
      </c>
      <c r="P20">
        <f t="shared" si="12"/>
        <v>16.941804944938593</v>
      </c>
      <c r="Q20">
        <f t="shared" si="12"/>
        <v>9.1495150703513808</v>
      </c>
      <c r="R20">
        <f t="shared" si="12"/>
        <v>4.9066273760487311</v>
      </c>
      <c r="S20">
        <f t="shared" si="12"/>
        <v>2.622164638307471</v>
      </c>
      <c r="V20" s="1">
        <v>15</v>
      </c>
      <c r="W20">
        <f t="shared" si="1"/>
        <v>399222</v>
      </c>
      <c r="X20">
        <f t="shared" si="2"/>
        <v>212622</v>
      </c>
      <c r="Y20">
        <f t="shared" si="3"/>
        <v>113241</v>
      </c>
      <c r="Z20">
        <f t="shared" si="4"/>
        <v>60311</v>
      </c>
      <c r="AA20">
        <f t="shared" si="5"/>
        <v>32121</v>
      </c>
      <c r="AB20">
        <f t="shared" si="6"/>
        <v>17107</v>
      </c>
      <c r="AC20">
        <f t="shared" si="7"/>
        <v>9111</v>
      </c>
      <c r="AD20">
        <f t="shared" si="8"/>
        <v>4853</v>
      </c>
      <c r="AE20">
        <f t="shared" si="9"/>
        <v>2584</v>
      </c>
      <c r="AF20">
        <f t="shared" si="10"/>
        <v>1376</v>
      </c>
    </row>
    <row r="21" spans="1:32" x14ac:dyDescent="0.25">
      <c r="A21" s="1">
        <v>16</v>
      </c>
      <c r="B21" s="10">
        <v>2.4865835852661184E-4</v>
      </c>
      <c r="C21">
        <v>0</v>
      </c>
      <c r="D21" s="3">
        <v>0</v>
      </c>
      <c r="E21" s="3">
        <v>0</v>
      </c>
      <c r="F21" s="3">
        <v>1</v>
      </c>
      <c r="G21" s="2">
        <v>0</v>
      </c>
      <c r="H21">
        <f t="shared" si="11"/>
        <v>122.6161718314161</v>
      </c>
      <c r="J21">
        <f t="shared" si="12"/>
        <v>9.841632872219213</v>
      </c>
      <c r="K21">
        <f t="shared" si="12"/>
        <v>32.078587779209059</v>
      </c>
      <c r="L21">
        <f t="shared" si="12"/>
        <v>31.158248531738899</v>
      </c>
      <c r="M21">
        <f t="shared" si="12"/>
        <v>21.468861537604578</v>
      </c>
      <c r="N21">
        <f t="shared" si="12"/>
        <v>12.889616371976034</v>
      </c>
      <c r="O21">
        <f t="shared" si="12"/>
        <v>7.2726637859501126</v>
      </c>
      <c r="P21">
        <f t="shared" si="12"/>
        <v>3.9842643393960504</v>
      </c>
      <c r="Q21">
        <f t="shared" si="12"/>
        <v>2.1517239004961217</v>
      </c>
      <c r="R21">
        <f t="shared" si="12"/>
        <v>1.1539089574358354</v>
      </c>
      <c r="S21">
        <f t="shared" si="12"/>
        <v>0.61666375539018259</v>
      </c>
      <c r="V21" s="1">
        <v>16</v>
      </c>
      <c r="W21">
        <f t="shared" si="1"/>
        <v>93886</v>
      </c>
      <c r="X21">
        <f t="shared" si="2"/>
        <v>50003</v>
      </c>
      <c r="Y21">
        <f t="shared" si="3"/>
        <v>26631</v>
      </c>
      <c r="Z21">
        <f t="shared" si="4"/>
        <v>14184</v>
      </c>
      <c r="AA21">
        <f t="shared" si="5"/>
        <v>7554</v>
      </c>
      <c r="AB21">
        <f t="shared" si="6"/>
        <v>4023</v>
      </c>
      <c r="AC21">
        <f t="shared" si="7"/>
        <v>2143</v>
      </c>
      <c r="AD21">
        <f t="shared" si="8"/>
        <v>1141</v>
      </c>
      <c r="AE21">
        <f t="shared" si="9"/>
        <v>608</v>
      </c>
      <c r="AF21">
        <f t="shared" si="10"/>
        <v>324</v>
      </c>
    </row>
    <row r="22" spans="1:32" x14ac:dyDescent="0.25">
      <c r="A22" s="1">
        <v>17</v>
      </c>
      <c r="B22" s="10">
        <v>5.6678448594630021E-4</v>
      </c>
      <c r="C22">
        <v>0</v>
      </c>
      <c r="D22" s="3">
        <v>0</v>
      </c>
      <c r="E22" s="3">
        <v>0</v>
      </c>
      <c r="F22" s="3">
        <v>1</v>
      </c>
      <c r="G22" s="2">
        <v>0</v>
      </c>
      <c r="H22">
        <f t="shared" si="11"/>
        <v>279.48766464946607</v>
      </c>
      <c r="J22">
        <f t="shared" si="12"/>
        <v>22.432726015747431</v>
      </c>
      <c r="K22">
        <f t="shared" si="12"/>
        <v>73.118981368874614</v>
      </c>
      <c r="L22">
        <f t="shared" si="12"/>
        <v>71.021187390162439</v>
      </c>
      <c r="M22">
        <f t="shared" si="12"/>
        <v>48.935486112529958</v>
      </c>
      <c r="N22">
        <f t="shared" si="12"/>
        <v>29.38020918630648</v>
      </c>
      <c r="O22">
        <f t="shared" si="12"/>
        <v>16.577094089273743</v>
      </c>
      <c r="P22">
        <f t="shared" si="12"/>
        <v>9.0816139415522095</v>
      </c>
      <c r="Q22">
        <f t="shared" si="12"/>
        <v>4.9045756276499457</v>
      </c>
      <c r="R22">
        <f t="shared" si="12"/>
        <v>2.6301858467351988</v>
      </c>
      <c r="S22">
        <f t="shared" si="12"/>
        <v>1.405605070634028</v>
      </c>
      <c r="V22" s="1">
        <v>17</v>
      </c>
      <c r="W22">
        <f t="shared" si="1"/>
        <v>214002</v>
      </c>
      <c r="X22">
        <f t="shared" si="2"/>
        <v>113976</v>
      </c>
      <c r="Y22">
        <f t="shared" si="3"/>
        <v>60702</v>
      </c>
      <c r="Z22">
        <f t="shared" si="4"/>
        <v>32330</v>
      </c>
      <c r="AA22">
        <f t="shared" si="5"/>
        <v>17219</v>
      </c>
      <c r="AB22">
        <f t="shared" si="6"/>
        <v>9170</v>
      </c>
      <c r="AC22">
        <f t="shared" si="7"/>
        <v>4884</v>
      </c>
      <c r="AD22">
        <f t="shared" si="8"/>
        <v>2601</v>
      </c>
      <c r="AE22">
        <f t="shared" si="9"/>
        <v>1385</v>
      </c>
      <c r="AF22">
        <f t="shared" si="10"/>
        <v>738</v>
      </c>
    </row>
    <row r="23" spans="1:32" x14ac:dyDescent="0.25">
      <c r="A23" s="1">
        <v>18</v>
      </c>
      <c r="B23" s="10">
        <v>9.5896372285442146E-3</v>
      </c>
      <c r="C23">
        <v>0</v>
      </c>
      <c r="D23" s="3">
        <v>0</v>
      </c>
      <c r="E23" s="3">
        <v>0</v>
      </c>
      <c r="F23" s="3">
        <v>1</v>
      </c>
      <c r="G23" s="2">
        <v>0</v>
      </c>
      <c r="H23">
        <f t="shared" si="11"/>
        <v>4728.7556034046665</v>
      </c>
      <c r="J23">
        <f t="shared" si="12"/>
        <v>379.54762325432722</v>
      </c>
      <c r="K23">
        <f t="shared" si="12"/>
        <v>1237.1272030805449</v>
      </c>
      <c r="L23">
        <f t="shared" si="12"/>
        <v>1201.6338476078968</v>
      </c>
      <c r="M23">
        <f t="shared" si="12"/>
        <v>827.95766478704718</v>
      </c>
      <c r="N23">
        <f t="shared" si="12"/>
        <v>497.0946713988132</v>
      </c>
      <c r="O23">
        <f t="shared" si="12"/>
        <v>280.4740118356753</v>
      </c>
      <c r="P23">
        <f t="shared" si="12"/>
        <v>153.65519930167335</v>
      </c>
      <c r="Q23">
        <f t="shared" si="12"/>
        <v>82.982336664695964</v>
      </c>
      <c r="R23">
        <f t="shared" si="12"/>
        <v>44.501091224701675</v>
      </c>
      <c r="S23">
        <f t="shared" si="12"/>
        <v>23.781954249290585</v>
      </c>
      <c r="V23" s="1">
        <v>18</v>
      </c>
      <c r="W23">
        <f t="shared" si="1"/>
        <v>3620776</v>
      </c>
      <c r="X23">
        <f t="shared" si="2"/>
        <v>1928396</v>
      </c>
      <c r="Y23">
        <f t="shared" si="3"/>
        <v>1027048</v>
      </c>
      <c r="Z23">
        <f t="shared" si="4"/>
        <v>546997</v>
      </c>
      <c r="AA23">
        <f t="shared" si="5"/>
        <v>291326</v>
      </c>
      <c r="AB23">
        <f t="shared" si="6"/>
        <v>155158</v>
      </c>
      <c r="AC23">
        <f t="shared" si="7"/>
        <v>82636</v>
      </c>
      <c r="AD23">
        <f t="shared" si="8"/>
        <v>44011</v>
      </c>
      <c r="AE23">
        <f t="shared" si="9"/>
        <v>23440</v>
      </c>
      <c r="AF23">
        <f t="shared" si="10"/>
        <v>12484</v>
      </c>
    </row>
    <row r="24" spans="1:32" x14ac:dyDescent="0.25">
      <c r="A24" s="1">
        <v>19</v>
      </c>
      <c r="B24" s="10">
        <v>3.4826391131334192E-2</v>
      </c>
      <c r="C24">
        <v>0</v>
      </c>
      <c r="D24" s="3">
        <v>0</v>
      </c>
      <c r="E24" s="3">
        <v>0</v>
      </c>
      <c r="F24" s="3">
        <v>1</v>
      </c>
      <c r="G24" s="2">
        <v>0</v>
      </c>
      <c r="H24">
        <f t="shared" si="11"/>
        <v>17173.276557163335</v>
      </c>
      <c r="J24">
        <f t="shared" si="12"/>
        <v>1378.3914516680954</v>
      </c>
      <c r="K24">
        <f t="shared" si="12"/>
        <v>4492.8368849503568</v>
      </c>
      <c r="L24">
        <f t="shared" si="12"/>
        <v>4363.9367554882565</v>
      </c>
      <c r="M24">
        <f t="shared" si="12"/>
        <v>3006.8684337955024</v>
      </c>
      <c r="N24">
        <f t="shared" si="12"/>
        <v>1805.2834578462168</v>
      </c>
      <c r="O24">
        <f t="shared" si="12"/>
        <v>1018.5888585325067</v>
      </c>
      <c r="P24">
        <f t="shared" si="12"/>
        <v>558.02487025419509</v>
      </c>
      <c r="Q24">
        <f t="shared" si="12"/>
        <v>301.36440459651021</v>
      </c>
      <c r="R24">
        <f t="shared" si="12"/>
        <v>161.61324686501393</v>
      </c>
      <c r="S24">
        <f t="shared" si="12"/>
        <v>86.368193166679646</v>
      </c>
      <c r="V24" s="1">
        <v>19</v>
      </c>
      <c r="W24">
        <f t="shared" si="1"/>
        <v>13149461</v>
      </c>
      <c r="X24">
        <f t="shared" si="2"/>
        <v>7003295</v>
      </c>
      <c r="Y24">
        <f t="shared" si="3"/>
        <v>3729897</v>
      </c>
      <c r="Z24">
        <f t="shared" si="4"/>
        <v>1986513</v>
      </c>
      <c r="AA24">
        <f t="shared" si="5"/>
        <v>1058000</v>
      </c>
      <c r="AB24">
        <f t="shared" si="6"/>
        <v>563482</v>
      </c>
      <c r="AC24">
        <f t="shared" si="7"/>
        <v>300106</v>
      </c>
      <c r="AD24">
        <f t="shared" si="8"/>
        <v>159834</v>
      </c>
      <c r="AE24">
        <f t="shared" si="9"/>
        <v>85126</v>
      </c>
      <c r="AF24">
        <f t="shared" si="10"/>
        <v>45338</v>
      </c>
    </row>
    <row r="25" spans="1:32" x14ac:dyDescent="0.25">
      <c r="A25" s="1">
        <v>20</v>
      </c>
      <c r="B25" s="10">
        <v>1.3036294939175772E-2</v>
      </c>
      <c r="C25">
        <v>0</v>
      </c>
      <c r="D25">
        <v>0</v>
      </c>
      <c r="E25">
        <v>0</v>
      </c>
      <c r="F25" s="3">
        <v>0</v>
      </c>
      <c r="G25">
        <v>1</v>
      </c>
      <c r="H25">
        <f t="shared" si="11"/>
        <v>6428.3404337519041</v>
      </c>
      <c r="J25">
        <f t="shared" si="12"/>
        <v>515.96266285014713</v>
      </c>
      <c r="K25">
        <f t="shared" si="12"/>
        <v>1681.7690505153635</v>
      </c>
      <c r="L25">
        <f t="shared" si="12"/>
        <v>1633.5188571769559</v>
      </c>
      <c r="M25">
        <f t="shared" si="12"/>
        <v>1125.5379174498464</v>
      </c>
      <c r="N25">
        <f t="shared" si="12"/>
        <v>675.7578618050967</v>
      </c>
      <c r="O25">
        <f t="shared" si="12"/>
        <v>381.28052750320791</v>
      </c>
      <c r="P25">
        <f t="shared" si="12"/>
        <v>208.88115465641391</v>
      </c>
      <c r="Q25">
        <f t="shared" si="12"/>
        <v>112.80741802025179</v>
      </c>
      <c r="R25">
        <f t="shared" si="12"/>
        <v>60.495442788344782</v>
      </c>
      <c r="S25">
        <f t="shared" si="12"/>
        <v>32.329540986275816</v>
      </c>
      <c r="V25" s="1">
        <v>20</v>
      </c>
      <c r="W25">
        <f t="shared" si="1"/>
        <v>4922136</v>
      </c>
      <c r="X25">
        <f t="shared" si="2"/>
        <v>2621489</v>
      </c>
      <c r="Y25">
        <f t="shared" si="3"/>
        <v>1396184</v>
      </c>
      <c r="Z25">
        <f t="shared" si="4"/>
        <v>743596</v>
      </c>
      <c r="AA25">
        <f t="shared" si="5"/>
        <v>396033</v>
      </c>
      <c r="AB25">
        <f t="shared" si="6"/>
        <v>210924</v>
      </c>
      <c r="AC25">
        <f t="shared" si="7"/>
        <v>112336</v>
      </c>
      <c r="AD25">
        <f t="shared" si="8"/>
        <v>59829</v>
      </c>
      <c r="AE25">
        <f t="shared" si="9"/>
        <v>31865</v>
      </c>
      <c r="AF25">
        <f t="shared" si="10"/>
        <v>16971</v>
      </c>
    </row>
    <row r="26" spans="1:32" x14ac:dyDescent="0.25">
      <c r="A26" s="1">
        <v>21</v>
      </c>
      <c r="B26" s="10">
        <v>2.1218095473810382E-3</v>
      </c>
      <c r="C26">
        <v>0</v>
      </c>
      <c r="D26">
        <v>0</v>
      </c>
      <c r="E26">
        <v>0</v>
      </c>
      <c r="F26" s="3">
        <v>0</v>
      </c>
      <c r="G26">
        <v>1</v>
      </c>
      <c r="H26">
        <f t="shared" si="11"/>
        <v>1046.287627718611</v>
      </c>
      <c r="J26">
        <f t="shared" si="12"/>
        <v>83.97896098819038</v>
      </c>
      <c r="K26">
        <f t="shared" si="12"/>
        <v>273.72759242735077</v>
      </c>
      <c r="L26">
        <f t="shared" si="12"/>
        <v>265.87430885513305</v>
      </c>
      <c r="M26">
        <f t="shared" si="12"/>
        <v>183.19446670446754</v>
      </c>
      <c r="N26">
        <f t="shared" si="12"/>
        <v>109.9874994839987</v>
      </c>
      <c r="O26">
        <f t="shared" si="12"/>
        <v>62.057867458615114</v>
      </c>
      <c r="P26">
        <f t="shared" si="12"/>
        <v>33.997852172403839</v>
      </c>
      <c r="Q26">
        <f t="shared" si="12"/>
        <v>18.360727314589848</v>
      </c>
      <c r="R26">
        <f t="shared" si="12"/>
        <v>9.8463412096956553</v>
      </c>
      <c r="S26">
        <f t="shared" si="12"/>
        <v>5.2620111041660511</v>
      </c>
      <c r="V26" s="1">
        <v>21</v>
      </c>
      <c r="W26">
        <f t="shared" si="1"/>
        <v>801135</v>
      </c>
      <c r="X26">
        <f t="shared" si="2"/>
        <v>426678</v>
      </c>
      <c r="Y26">
        <f t="shared" si="3"/>
        <v>227245</v>
      </c>
      <c r="Z26">
        <f t="shared" si="4"/>
        <v>121029</v>
      </c>
      <c r="AA26">
        <f t="shared" si="5"/>
        <v>64459</v>
      </c>
      <c r="AB26">
        <f t="shared" si="6"/>
        <v>34330</v>
      </c>
      <c r="AC26">
        <f t="shared" si="7"/>
        <v>18284</v>
      </c>
      <c r="AD26">
        <f t="shared" si="8"/>
        <v>9738</v>
      </c>
      <c r="AE26">
        <f t="shared" si="9"/>
        <v>5186</v>
      </c>
      <c r="AF26">
        <f t="shared" si="10"/>
        <v>2762</v>
      </c>
    </row>
    <row r="27" spans="1:32" x14ac:dyDescent="0.25">
      <c r="A27" s="1">
        <v>22</v>
      </c>
      <c r="B27" s="10">
        <v>4.2954702313234151E-2</v>
      </c>
      <c r="C27">
        <v>0</v>
      </c>
      <c r="D27">
        <v>0</v>
      </c>
      <c r="E27">
        <v>0</v>
      </c>
      <c r="F27" s="3">
        <v>0</v>
      </c>
      <c r="G27">
        <v>1</v>
      </c>
      <c r="H27">
        <f t="shared" si="11"/>
        <v>21181.436212381206</v>
      </c>
      <c r="J27">
        <f t="shared" si="12"/>
        <v>1700.1013471142699</v>
      </c>
      <c r="K27">
        <f t="shared" si="12"/>
        <v>5541.4432752213643</v>
      </c>
      <c r="L27">
        <f t="shared" si="12"/>
        <v>5382.4584792285286</v>
      </c>
      <c r="M27">
        <f t="shared" si="12"/>
        <v>3708.6569774534764</v>
      </c>
      <c r="N27">
        <f t="shared" si="12"/>
        <v>2226.6278820093034</v>
      </c>
      <c r="O27">
        <f t="shared" si="12"/>
        <v>1256.3225696524996</v>
      </c>
      <c r="P27">
        <f t="shared" si="12"/>
        <v>688.26517495761505</v>
      </c>
      <c r="Q27">
        <f t="shared" si="12"/>
        <v>371.70139847195327</v>
      </c>
      <c r="R27">
        <f t="shared" si="12"/>
        <v>199.33299671455069</v>
      </c>
      <c r="S27">
        <f t="shared" si="12"/>
        <v>106.52611155764338</v>
      </c>
      <c r="V27" s="1">
        <v>22</v>
      </c>
      <c r="W27">
        <f t="shared" si="1"/>
        <v>16218481</v>
      </c>
      <c r="X27">
        <f t="shared" si="2"/>
        <v>8637830</v>
      </c>
      <c r="Y27">
        <f t="shared" si="3"/>
        <v>4600437</v>
      </c>
      <c r="Z27">
        <f t="shared" si="4"/>
        <v>2450155</v>
      </c>
      <c r="AA27">
        <f t="shared" si="5"/>
        <v>1304933</v>
      </c>
      <c r="AB27">
        <f t="shared" si="6"/>
        <v>694996</v>
      </c>
      <c r="AC27">
        <f t="shared" si="7"/>
        <v>370149</v>
      </c>
      <c r="AD27">
        <f t="shared" si="8"/>
        <v>197139</v>
      </c>
      <c r="AE27">
        <f t="shared" si="9"/>
        <v>104994</v>
      </c>
      <c r="AF27">
        <f t="shared" si="10"/>
        <v>55919</v>
      </c>
    </row>
    <row r="28" spans="1:32" x14ac:dyDescent="0.25">
      <c r="A28" s="1">
        <v>23</v>
      </c>
      <c r="B28" s="10">
        <v>0.49040055890785034</v>
      </c>
      <c r="C28">
        <v>0</v>
      </c>
      <c r="D28">
        <v>0</v>
      </c>
      <c r="E28">
        <v>0</v>
      </c>
      <c r="F28" s="3">
        <v>0</v>
      </c>
      <c r="G28">
        <v>1</v>
      </c>
      <c r="H28">
        <f t="shared" si="11"/>
        <v>241821.91000360899</v>
      </c>
      <c r="J28">
        <f t="shared" si="12"/>
        <v>19409.531574566601</v>
      </c>
      <c r="K28">
        <f t="shared" si="12"/>
        <v>63264.944999687446</v>
      </c>
      <c r="L28">
        <f t="shared" si="12"/>
        <v>61449.864726422093</v>
      </c>
      <c r="M28">
        <f t="shared" si="12"/>
        <v>42340.590356747554</v>
      </c>
      <c r="N28">
        <f t="shared" si="12"/>
        <v>25420.722272838189</v>
      </c>
      <c r="O28">
        <f t="shared" si="12"/>
        <v>14343.046445378683</v>
      </c>
      <c r="P28">
        <f t="shared" si="12"/>
        <v>7857.7107580613747</v>
      </c>
      <c r="Q28">
        <f t="shared" si="12"/>
        <v>4243.5999725532965</v>
      </c>
      <c r="R28">
        <f t="shared" si="12"/>
        <v>2275.7232091787791</v>
      </c>
      <c r="S28">
        <f t="shared" si="12"/>
        <v>1216.1756881749654</v>
      </c>
      <c r="V28" s="1">
        <v>23</v>
      </c>
      <c r="W28">
        <f t="shared" si="1"/>
        <v>185161385</v>
      </c>
      <c r="X28">
        <f t="shared" si="2"/>
        <v>98615436</v>
      </c>
      <c r="Y28">
        <f t="shared" si="3"/>
        <v>52521773</v>
      </c>
      <c r="Z28">
        <f t="shared" si="4"/>
        <v>27972665</v>
      </c>
      <c r="AA28">
        <f t="shared" si="5"/>
        <v>14898012</v>
      </c>
      <c r="AB28">
        <f t="shared" si="6"/>
        <v>7934559</v>
      </c>
      <c r="AC28">
        <f t="shared" si="7"/>
        <v>4225881</v>
      </c>
      <c r="AD28">
        <f t="shared" si="8"/>
        <v>2250670</v>
      </c>
      <c r="AE28">
        <f t="shared" si="9"/>
        <v>1198688</v>
      </c>
      <c r="AF28">
        <f t="shared" si="10"/>
        <v>638412</v>
      </c>
    </row>
    <row r="29" spans="1:32" x14ac:dyDescent="0.25">
      <c r="A29" s="1">
        <v>24</v>
      </c>
      <c r="B29" s="10">
        <v>0.40516712869081067</v>
      </c>
      <c r="C29">
        <v>0</v>
      </c>
      <c r="D29">
        <v>0</v>
      </c>
      <c r="E29">
        <v>0</v>
      </c>
      <c r="F29">
        <v>0</v>
      </c>
      <c r="G29">
        <v>1</v>
      </c>
      <c r="H29">
        <f t="shared" si="11"/>
        <v>199792.36799585435</v>
      </c>
      <c r="J29">
        <f t="shared" si="12"/>
        <v>16036.083227177762</v>
      </c>
      <c r="K29">
        <f t="shared" si="12"/>
        <v>52269.26365946907</v>
      </c>
      <c r="L29">
        <f t="shared" si="12"/>
        <v>50769.65104830065</v>
      </c>
      <c r="M29">
        <f t="shared" si="12"/>
        <v>34981.639213712195</v>
      </c>
      <c r="N29">
        <f t="shared" si="12"/>
        <v>21002.506757884348</v>
      </c>
      <c r="O29">
        <f t="shared" si="12"/>
        <v>11850.171944940643</v>
      </c>
      <c r="P29">
        <f t="shared" si="12"/>
        <v>6492.0115772642448</v>
      </c>
      <c r="Q29">
        <f t="shared" si="12"/>
        <v>3506.0466081461036</v>
      </c>
      <c r="R29">
        <f t="shared" si="12"/>
        <v>1880.1941017592974</v>
      </c>
      <c r="S29">
        <f t="shared" si="12"/>
        <v>1004.7998572000271</v>
      </c>
      <c r="V29" s="1">
        <v>24</v>
      </c>
      <c r="W29">
        <f t="shared" si="1"/>
        <v>152979652</v>
      </c>
      <c r="X29">
        <f t="shared" si="2"/>
        <v>81475708</v>
      </c>
      <c r="Y29">
        <f t="shared" si="3"/>
        <v>43393294</v>
      </c>
      <c r="Z29">
        <f t="shared" si="4"/>
        <v>23110913</v>
      </c>
      <c r="AA29">
        <f t="shared" si="5"/>
        <v>12308683</v>
      </c>
      <c r="AB29">
        <f t="shared" si="6"/>
        <v>6555503</v>
      </c>
      <c r="AC29">
        <f t="shared" si="7"/>
        <v>3491407</v>
      </c>
      <c r="AD29">
        <f t="shared" si="8"/>
        <v>1859495</v>
      </c>
      <c r="AE29">
        <f t="shared" si="9"/>
        <v>990352</v>
      </c>
      <c r="AF29">
        <f t="shared" si="10"/>
        <v>527453</v>
      </c>
    </row>
    <row r="31" spans="1:32" x14ac:dyDescent="0.25">
      <c r="I31" t="s">
        <v>24</v>
      </c>
      <c r="J31" s="3">
        <v>5</v>
      </c>
      <c r="K31" s="3">
        <v>15</v>
      </c>
      <c r="L31" s="3">
        <v>25</v>
      </c>
      <c r="M31" s="3">
        <v>35</v>
      </c>
      <c r="N31" s="3">
        <v>45</v>
      </c>
      <c r="O31" s="3">
        <v>55</v>
      </c>
      <c r="P31" s="3">
        <v>65</v>
      </c>
      <c r="Q31" s="3">
        <v>75</v>
      </c>
      <c r="R31" s="3">
        <v>85</v>
      </c>
      <c r="S31" s="3">
        <v>95</v>
      </c>
      <c r="V31" s="1" t="s">
        <v>25</v>
      </c>
      <c r="W31">
        <f>ROUND((274*(J$33*$O$41)),0)</f>
        <v>778</v>
      </c>
      <c r="X31">
        <f t="shared" ref="X31:AF31" si="13">ROUND((274*(K$33*$O$41)),0)</f>
        <v>4764</v>
      </c>
      <c r="Y31">
        <f t="shared" si="13"/>
        <v>8688</v>
      </c>
      <c r="Z31">
        <f t="shared" si="13"/>
        <v>11239</v>
      </c>
      <c r="AA31">
        <f t="shared" si="13"/>
        <v>12670</v>
      </c>
      <c r="AB31">
        <f t="shared" si="13"/>
        <v>13423</v>
      </c>
      <c r="AC31">
        <f t="shared" si="13"/>
        <v>13807</v>
      </c>
      <c r="AD31">
        <f t="shared" si="13"/>
        <v>14000</v>
      </c>
      <c r="AE31">
        <f t="shared" si="13"/>
        <v>14097</v>
      </c>
      <c r="AF31">
        <f t="shared" si="13"/>
        <v>14145</v>
      </c>
    </row>
    <row r="32" spans="1:32" x14ac:dyDescent="0.25">
      <c r="I32" t="s">
        <v>26</v>
      </c>
      <c r="J32">
        <f>($I$41*(1-(EXP(-$J$41*(J31-$K$41)))))</f>
        <v>16.815393474381509</v>
      </c>
      <c r="K32">
        <f t="shared" ref="K32:S32" si="14">($I$41*(1-(EXP(-$J$41*(K31-$K$41)))))</f>
        <v>31.507353302442986</v>
      </c>
      <c r="L32">
        <f t="shared" si="14"/>
        <v>38.803164636952083</v>
      </c>
      <c r="M32">
        <f t="shared" si="14"/>
        <v>42.426157324904089</v>
      </c>
      <c r="N32">
        <f t="shared" si="14"/>
        <v>44.225282249484799</v>
      </c>
      <c r="O32">
        <f t="shared" si="14"/>
        <v>45.118701246716405</v>
      </c>
      <c r="P32">
        <f t="shared" si="14"/>
        <v>45.562359990869673</v>
      </c>
      <c r="Q32">
        <f t="shared" si="14"/>
        <v>45.78267440311474</v>
      </c>
      <c r="R32">
        <f t="shared" si="14"/>
        <v>45.892079302449083</v>
      </c>
      <c r="S32">
        <f t="shared" si="14"/>
        <v>45.9464081676213</v>
      </c>
      <c r="V32" s="1" t="s">
        <v>27</v>
      </c>
      <c r="W32">
        <f>ROUND((726*(J$33*$O$41)),0)</f>
        <v>2062</v>
      </c>
      <c r="X32">
        <f t="shared" ref="X32:AF32" si="15">ROUND((726*(K$33*$O$41)),0)</f>
        <v>12622</v>
      </c>
      <c r="Y32">
        <f t="shared" si="15"/>
        <v>23019</v>
      </c>
      <c r="Z32">
        <f t="shared" si="15"/>
        <v>29780</v>
      </c>
      <c r="AA32">
        <f t="shared" si="15"/>
        <v>33571</v>
      </c>
      <c r="AB32">
        <f t="shared" si="15"/>
        <v>35565</v>
      </c>
      <c r="AC32">
        <f t="shared" si="15"/>
        <v>36583</v>
      </c>
      <c r="AD32">
        <f t="shared" si="15"/>
        <v>37096</v>
      </c>
      <c r="AE32">
        <f t="shared" si="15"/>
        <v>37352</v>
      </c>
      <c r="AF32">
        <f t="shared" si="15"/>
        <v>37480</v>
      </c>
    </row>
    <row r="33" spans="8:22" x14ac:dyDescent="0.25">
      <c r="I33" t="s">
        <v>28</v>
      </c>
      <c r="J33">
        <f>($L$41*(J32^$M$41))</f>
        <v>104.82494247670081</v>
      </c>
      <c r="K33">
        <f t="shared" ref="K33:S33" si="16">($L$41*(K32^$M$41))</f>
        <v>641.53187104650544</v>
      </c>
      <c r="L33">
        <f t="shared" si="16"/>
        <v>1169.9884023976797</v>
      </c>
      <c r="M33">
        <f t="shared" si="16"/>
        <v>1513.6416111972346</v>
      </c>
      <c r="N33">
        <f t="shared" si="16"/>
        <v>1706.3163754440945</v>
      </c>
      <c r="O33">
        <f t="shared" si="16"/>
        <v>1807.667713193488</v>
      </c>
      <c r="P33">
        <f t="shared" si="16"/>
        <v>1859.4253967041134</v>
      </c>
      <c r="Q33">
        <f t="shared" si="16"/>
        <v>1885.4832625837676</v>
      </c>
      <c r="R33">
        <f t="shared" si="16"/>
        <v>1898.5113852825771</v>
      </c>
      <c r="S33">
        <f t="shared" si="16"/>
        <v>1905.0027557111039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72.978887426905686</v>
      </c>
      <c r="K34">
        <f t="shared" ref="K34:S34" si="17">($H$34*(EXP(-$N$41*K31)))</f>
        <v>38.867957090175295</v>
      </c>
      <c r="L34">
        <f t="shared" si="17"/>
        <v>20.700755268115266</v>
      </c>
      <c r="M34">
        <f t="shared" si="17"/>
        <v>11.025052530448521</v>
      </c>
      <c r="N34">
        <f t="shared" si="17"/>
        <v>5.8718525833872288</v>
      </c>
      <c r="O34">
        <f t="shared" si="17"/>
        <v>3.1273005426332059</v>
      </c>
      <c r="P34">
        <f t="shared" si="17"/>
        <v>1.6655746282908663</v>
      </c>
      <c r="Q34">
        <f t="shared" si="17"/>
        <v>0.88707139099282584</v>
      </c>
      <c r="R34">
        <f t="shared" si="17"/>
        <v>0.47244694975056228</v>
      </c>
      <c r="S34">
        <f t="shared" si="17"/>
        <v>0.25162137184786704</v>
      </c>
    </row>
    <row r="35" spans="8:22" x14ac:dyDescent="0.25">
      <c r="I35" t="s">
        <v>31</v>
      </c>
      <c r="J35">
        <f>(J33*J34)</f>
        <v>7650.0076765390131</v>
      </c>
      <c r="K35">
        <f t="shared" ref="K35:S35" si="18">(K33*K34)</f>
        <v>24935.033235815445</v>
      </c>
      <c r="L35">
        <f t="shared" si="18"/>
        <v>24219.643584567533</v>
      </c>
      <c r="M35">
        <f t="shared" si="18"/>
        <v>16687.978275722249</v>
      </c>
      <c r="N35">
        <f t="shared" si="18"/>
        <v>10019.238217227339</v>
      </c>
      <c r="O35">
        <f t="shared" si="18"/>
        <v>5653.1202203705216</v>
      </c>
      <c r="P35">
        <f t="shared" si="18"/>
        <v>3097.0117639500504</v>
      </c>
      <c r="Q35">
        <f t="shared" si="18"/>
        <v>1672.5582604338742</v>
      </c>
      <c r="R35">
        <f t="shared" si="18"/>
        <v>896.94591304346807</v>
      </c>
      <c r="S35">
        <f t="shared" si="18"/>
        <v>479.33940676599508</v>
      </c>
      <c r="T35" t="s">
        <v>32</v>
      </c>
      <c r="U35">
        <f>SUM(J35:S35)</f>
        <v>95310.876554435497</v>
      </c>
    </row>
    <row r="36" spans="8:22" x14ac:dyDescent="0.25">
      <c r="I36" t="s">
        <v>33</v>
      </c>
      <c r="J36">
        <f>(J35/$U$35)</f>
        <v>8.0263742744720395E-2</v>
      </c>
      <c r="K36">
        <f t="shared" ref="K36:S36" si="19">(K35/$U$35)</f>
        <v>0.26161791956214087</v>
      </c>
      <c r="L36">
        <f t="shared" si="19"/>
        <v>0.25411206422736882</v>
      </c>
      <c r="M36">
        <f t="shared" si="19"/>
        <v>0.17508996747282185</v>
      </c>
      <c r="N36">
        <f t="shared" si="19"/>
        <v>0.10512166690131099</v>
      </c>
      <c r="O36">
        <f t="shared" si="19"/>
        <v>5.9312435523996253E-2</v>
      </c>
      <c r="P36">
        <f t="shared" si="19"/>
        <v>3.2493791641725535E-2</v>
      </c>
      <c r="Q36">
        <f t="shared" si="19"/>
        <v>1.7548451141130943E-2</v>
      </c>
      <c r="R36">
        <f t="shared" si="19"/>
        <v>9.4107403632070225E-3</v>
      </c>
      <c r="S36">
        <f t="shared" si="19"/>
        <v>5.0292204215772471E-3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46</v>
      </c>
      <c r="J41" s="3">
        <v>7.0000000000000007E-2</v>
      </c>
      <c r="K41" s="3">
        <v>-1.5</v>
      </c>
      <c r="L41" s="3">
        <v>3.0499999999999999E-2</v>
      </c>
      <c r="M41" s="3">
        <v>2.8849999999999998</v>
      </c>
      <c r="N41" s="3">
        <v>6.3E-2</v>
      </c>
      <c r="O41" s="3">
        <v>2.7099999999999999E-2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  <col min="23" max="23" width="11.5703125" customWidth="1"/>
    <col min="24" max="27" width="10.28515625" customWidth="1"/>
  </cols>
  <sheetData>
    <row r="1" spans="1:32" x14ac:dyDescent="0.25">
      <c r="A1" t="s">
        <v>0</v>
      </c>
      <c r="B1" s="3" t="s">
        <v>87</v>
      </c>
      <c r="C1" t="s">
        <v>88</v>
      </c>
    </row>
    <row r="2" spans="1:32" x14ac:dyDescent="0.25">
      <c r="A2" t="s">
        <v>1</v>
      </c>
      <c r="B2" s="3">
        <v>11</v>
      </c>
    </row>
    <row r="3" spans="1:32" x14ac:dyDescent="0.25">
      <c r="A3" t="s">
        <v>2</v>
      </c>
      <c r="B3" s="3">
        <v>498149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0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0</v>
      </c>
      <c r="J6">
        <f t="shared" ref="J6:S15" si="0">($H6*J$36)</f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V6" s="1">
        <v>1</v>
      </c>
      <c r="W6">
        <f t="shared" ref="W6:W29" si="1">ROUND(((J6/J$33)*1000000),0)</f>
        <v>0</v>
      </c>
      <c r="X6">
        <f t="shared" ref="X6:X29" si="2">ROUND(((K6/K$33)*1000000),0)</f>
        <v>0</v>
      </c>
      <c r="Y6">
        <f t="shared" ref="Y6:Y29" si="3">ROUND(((L6/L$33)*1000000),0)</f>
        <v>0</v>
      </c>
      <c r="Z6">
        <f t="shared" ref="Z6:Z29" si="4">ROUND(((M6/M$33)*1000000),0)</f>
        <v>0</v>
      </c>
      <c r="AA6">
        <f t="shared" ref="AA6:AA29" si="5">ROUND(((N6/N$33)*1000000),0)</f>
        <v>0</v>
      </c>
      <c r="AB6">
        <f t="shared" ref="AB6:AB29" si="6">ROUND(((O6/O$33)*1000000),0)</f>
        <v>0</v>
      </c>
      <c r="AC6">
        <f t="shared" ref="AC6:AC29" si="7">ROUND(((P6/P$33)*1000000),0)</f>
        <v>0</v>
      </c>
      <c r="AD6">
        <f t="shared" ref="AD6:AD29" si="8">ROUND(((Q6/Q$33)*1000000),0)</f>
        <v>0</v>
      </c>
      <c r="AE6">
        <f t="shared" ref="AE6:AE29" si="9">ROUND(((R6/R$33)*1000000),0)</f>
        <v>0</v>
      </c>
      <c r="AF6">
        <f t="shared" ref="AF6:AF29" si="10">ROUND(((S6/S$33)*1000000),0)</f>
        <v>0</v>
      </c>
    </row>
    <row r="7" spans="1:32" x14ac:dyDescent="0.25">
      <c r="A7" s="1">
        <v>2</v>
      </c>
      <c r="B7" s="10">
        <v>0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V7" s="1">
        <v>2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</row>
    <row r="8" spans="1:32" x14ac:dyDescent="0.25">
      <c r="A8" s="1">
        <v>3</v>
      </c>
      <c r="B8" s="10">
        <v>0</v>
      </c>
      <c r="C8">
        <v>0</v>
      </c>
      <c r="D8" s="3">
        <v>1</v>
      </c>
      <c r="E8" s="2">
        <v>0</v>
      </c>
      <c r="F8" s="2">
        <v>0</v>
      </c>
      <c r="G8" s="2">
        <v>0</v>
      </c>
      <c r="H8">
        <f t="shared" si="11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V8" s="1">
        <v>3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</row>
    <row r="9" spans="1:32" x14ac:dyDescent="0.25">
      <c r="A9" s="1">
        <v>4</v>
      </c>
      <c r="B9" s="10">
        <v>0</v>
      </c>
      <c r="C9">
        <v>0</v>
      </c>
      <c r="D9" s="3">
        <v>1</v>
      </c>
      <c r="E9" s="2">
        <v>0</v>
      </c>
      <c r="F9" s="2">
        <v>0</v>
      </c>
      <c r="G9" s="2">
        <v>0</v>
      </c>
      <c r="H9">
        <f t="shared" si="11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V9" s="1">
        <v>4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</row>
    <row r="10" spans="1:32" x14ac:dyDescent="0.25">
      <c r="A10" s="1">
        <v>5</v>
      </c>
      <c r="B10" s="10">
        <v>0</v>
      </c>
      <c r="C10">
        <v>0</v>
      </c>
      <c r="D10" s="3">
        <v>1</v>
      </c>
      <c r="E10" s="2">
        <v>0</v>
      </c>
      <c r="F10" s="2">
        <v>0</v>
      </c>
      <c r="G10" s="2">
        <v>0</v>
      </c>
      <c r="H10">
        <f t="shared" si="11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V10" s="1">
        <v>5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</row>
    <row r="11" spans="1:32" x14ac:dyDescent="0.25">
      <c r="A11" s="1">
        <v>6</v>
      </c>
      <c r="B11" s="10">
        <v>0</v>
      </c>
      <c r="C11">
        <v>0</v>
      </c>
      <c r="D11" s="3">
        <v>1</v>
      </c>
      <c r="E11" s="2">
        <v>0</v>
      </c>
      <c r="F11" s="2">
        <v>0</v>
      </c>
      <c r="G11" s="2">
        <v>0</v>
      </c>
      <c r="H11">
        <f t="shared" si="11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V11" s="1">
        <v>6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0</v>
      </c>
    </row>
    <row r="12" spans="1:32" x14ac:dyDescent="0.25">
      <c r="A12" s="1">
        <v>7</v>
      </c>
      <c r="B12" s="10">
        <v>0</v>
      </c>
      <c r="C12">
        <v>0</v>
      </c>
      <c r="D12" s="3">
        <v>1</v>
      </c>
      <c r="E12" s="2">
        <v>0</v>
      </c>
      <c r="F12" s="2">
        <v>0</v>
      </c>
      <c r="G12" s="2">
        <v>0</v>
      </c>
      <c r="H12">
        <f t="shared" si="11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V12" s="1">
        <v>7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0</v>
      </c>
    </row>
    <row r="13" spans="1:32" x14ac:dyDescent="0.25">
      <c r="A13" s="1">
        <v>8</v>
      </c>
      <c r="B13" s="10">
        <v>0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V13" s="1">
        <v>8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</row>
    <row r="14" spans="1:32" x14ac:dyDescent="0.25">
      <c r="A14" s="1">
        <v>9</v>
      </c>
      <c r="B14" s="10">
        <v>0</v>
      </c>
      <c r="C14">
        <v>0</v>
      </c>
      <c r="D14" s="3">
        <v>0</v>
      </c>
      <c r="E14" s="3">
        <v>1</v>
      </c>
      <c r="F14" s="2">
        <v>0</v>
      </c>
      <c r="G14" s="2">
        <v>0</v>
      </c>
      <c r="H14">
        <f t="shared" si="11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V14" s="1">
        <v>9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0</v>
      </c>
      <c r="AA14">
        <f t="shared" si="5"/>
        <v>0</v>
      </c>
      <c r="AB14">
        <f t="shared" si="6"/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</row>
    <row r="15" spans="1:32" x14ac:dyDescent="0.25">
      <c r="A15" s="1">
        <v>10</v>
      </c>
      <c r="B15" s="10">
        <v>0</v>
      </c>
      <c r="C15">
        <v>0</v>
      </c>
      <c r="D15" s="3">
        <v>0</v>
      </c>
      <c r="E15" s="3">
        <v>1</v>
      </c>
      <c r="F15" s="2">
        <v>0</v>
      </c>
      <c r="G15" s="2">
        <v>0</v>
      </c>
      <c r="H15">
        <f t="shared" si="11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V15" s="1">
        <v>10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</row>
    <row r="16" spans="1:32" x14ac:dyDescent="0.25">
      <c r="A16" s="1">
        <v>11</v>
      </c>
      <c r="B16" s="10">
        <v>0</v>
      </c>
      <c r="C16">
        <v>0</v>
      </c>
      <c r="D16" s="3">
        <v>0</v>
      </c>
      <c r="E16" s="3">
        <v>1</v>
      </c>
      <c r="F16" s="2">
        <v>0</v>
      </c>
      <c r="G16" s="2">
        <v>0</v>
      </c>
      <c r="H16">
        <f t="shared" si="11"/>
        <v>0</v>
      </c>
      <c r="J16">
        <f t="shared" ref="J16:S29" si="12">($H16*J$36)</f>
        <v>0</v>
      </c>
      <c r="K16">
        <f t="shared" si="12"/>
        <v>0</v>
      </c>
      <c r="L16">
        <f t="shared" si="12"/>
        <v>0</v>
      </c>
      <c r="M16">
        <f t="shared" si="12"/>
        <v>0</v>
      </c>
      <c r="N16">
        <f t="shared" si="12"/>
        <v>0</v>
      </c>
      <c r="O16">
        <f t="shared" si="12"/>
        <v>0</v>
      </c>
      <c r="P16">
        <f t="shared" si="12"/>
        <v>0</v>
      </c>
      <c r="Q16">
        <f t="shared" si="12"/>
        <v>0</v>
      </c>
      <c r="R16">
        <f t="shared" si="12"/>
        <v>0</v>
      </c>
      <c r="S16">
        <f t="shared" si="12"/>
        <v>0</v>
      </c>
      <c r="V16" s="1">
        <v>11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0</v>
      </c>
      <c r="AA16">
        <f t="shared" si="5"/>
        <v>0</v>
      </c>
      <c r="AB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</row>
    <row r="17" spans="1:32" x14ac:dyDescent="0.25">
      <c r="A17" s="1">
        <v>12</v>
      </c>
      <c r="B17" s="10">
        <v>0</v>
      </c>
      <c r="C17">
        <v>0</v>
      </c>
      <c r="D17" s="3">
        <v>0</v>
      </c>
      <c r="E17" s="3">
        <v>1</v>
      </c>
      <c r="F17" s="2">
        <v>0</v>
      </c>
      <c r="G17" s="2">
        <v>0</v>
      </c>
      <c r="H17">
        <f t="shared" si="11"/>
        <v>0</v>
      </c>
      <c r="J17">
        <f t="shared" si="12"/>
        <v>0</v>
      </c>
      <c r="K17">
        <f t="shared" si="12"/>
        <v>0</v>
      </c>
      <c r="L17">
        <f t="shared" si="12"/>
        <v>0</v>
      </c>
      <c r="M17">
        <f t="shared" si="12"/>
        <v>0</v>
      </c>
      <c r="N17">
        <f t="shared" si="12"/>
        <v>0</v>
      </c>
      <c r="O17">
        <f t="shared" si="12"/>
        <v>0</v>
      </c>
      <c r="P17">
        <f t="shared" si="12"/>
        <v>0</v>
      </c>
      <c r="Q17">
        <f t="shared" si="12"/>
        <v>0</v>
      </c>
      <c r="R17">
        <f t="shared" si="12"/>
        <v>0</v>
      </c>
      <c r="S17">
        <f t="shared" si="12"/>
        <v>0</v>
      </c>
      <c r="V17" s="1">
        <v>12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  <c r="AA17">
        <f t="shared" si="5"/>
        <v>0</v>
      </c>
      <c r="AB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0</v>
      </c>
    </row>
    <row r="18" spans="1:32" x14ac:dyDescent="0.25">
      <c r="A18" s="1">
        <v>13</v>
      </c>
      <c r="B18" s="10">
        <v>0</v>
      </c>
      <c r="C18">
        <v>0</v>
      </c>
      <c r="D18" s="3">
        <v>0</v>
      </c>
      <c r="E18" s="3">
        <v>1</v>
      </c>
      <c r="F18" s="2">
        <v>0</v>
      </c>
      <c r="G18" s="2">
        <v>0</v>
      </c>
      <c r="H18">
        <f t="shared" si="11"/>
        <v>0</v>
      </c>
      <c r="J18">
        <f t="shared" si="12"/>
        <v>0</v>
      </c>
      <c r="K18">
        <f t="shared" si="12"/>
        <v>0</v>
      </c>
      <c r="L18">
        <f t="shared" si="12"/>
        <v>0</v>
      </c>
      <c r="M18">
        <f t="shared" si="12"/>
        <v>0</v>
      </c>
      <c r="N18">
        <f t="shared" si="12"/>
        <v>0</v>
      </c>
      <c r="O18">
        <f t="shared" si="12"/>
        <v>0</v>
      </c>
      <c r="P18">
        <f t="shared" si="12"/>
        <v>0</v>
      </c>
      <c r="Q18">
        <f t="shared" si="12"/>
        <v>0</v>
      </c>
      <c r="R18">
        <f t="shared" si="12"/>
        <v>0</v>
      </c>
      <c r="S18">
        <f t="shared" si="12"/>
        <v>0</v>
      </c>
      <c r="V18" s="1">
        <v>13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</row>
    <row r="19" spans="1:32" x14ac:dyDescent="0.25">
      <c r="A19" s="1">
        <v>14</v>
      </c>
      <c r="B19" s="10">
        <v>0</v>
      </c>
      <c r="C19">
        <v>0</v>
      </c>
      <c r="D19" s="3">
        <v>0</v>
      </c>
      <c r="E19" s="3">
        <v>1</v>
      </c>
      <c r="F19" s="2">
        <v>0</v>
      </c>
      <c r="G19" s="2">
        <v>0</v>
      </c>
      <c r="H19">
        <f t="shared" si="11"/>
        <v>0</v>
      </c>
      <c r="J19">
        <f t="shared" si="12"/>
        <v>0</v>
      </c>
      <c r="K19">
        <f t="shared" si="12"/>
        <v>0</v>
      </c>
      <c r="L19">
        <f t="shared" si="12"/>
        <v>0</v>
      </c>
      <c r="M19">
        <f t="shared" si="12"/>
        <v>0</v>
      </c>
      <c r="N19">
        <f t="shared" si="12"/>
        <v>0</v>
      </c>
      <c r="O19">
        <f t="shared" si="12"/>
        <v>0</v>
      </c>
      <c r="P19">
        <f t="shared" si="12"/>
        <v>0</v>
      </c>
      <c r="Q19">
        <f t="shared" si="12"/>
        <v>0</v>
      </c>
      <c r="R19">
        <f t="shared" si="12"/>
        <v>0</v>
      </c>
      <c r="S19">
        <f t="shared" si="12"/>
        <v>0</v>
      </c>
      <c r="V19" s="1">
        <v>14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0</v>
      </c>
      <c r="AF19">
        <f t="shared" si="10"/>
        <v>0</v>
      </c>
    </row>
    <row r="20" spans="1:32" x14ac:dyDescent="0.25">
      <c r="A20" s="1">
        <v>15</v>
      </c>
      <c r="B20" s="10">
        <v>2.7571271064983759E-4</v>
      </c>
      <c r="C20">
        <v>0</v>
      </c>
      <c r="D20" s="3">
        <v>0</v>
      </c>
      <c r="E20" s="3">
        <v>0</v>
      </c>
      <c r="F20" s="3">
        <v>1</v>
      </c>
      <c r="G20" s="2">
        <v>0</v>
      </c>
      <c r="H20">
        <f t="shared" si="11"/>
        <v>137.34601109750594</v>
      </c>
      <c r="J20">
        <f t="shared" si="12"/>
        <v>6.0878798965798211</v>
      </c>
      <c r="K20">
        <f t="shared" si="12"/>
        <v>33.466829840617358</v>
      </c>
      <c r="L20">
        <f t="shared" si="12"/>
        <v>34.373545260810864</v>
      </c>
      <c r="M20">
        <f t="shared" si="12"/>
        <v>25.081344371439169</v>
      </c>
      <c r="N20">
        <f t="shared" si="12"/>
        <v>16.107244771754932</v>
      </c>
      <c r="O20">
        <f t="shared" si="12"/>
        <v>9.8027498522852241</v>
      </c>
      <c r="P20">
        <f t="shared" si="12"/>
        <v>5.8259670481768735</v>
      </c>
      <c r="Q20">
        <f t="shared" si="12"/>
        <v>3.425648315426757</v>
      </c>
      <c r="R20">
        <f t="shared" si="12"/>
        <v>2.0044922724702863</v>
      </c>
      <c r="S20">
        <f t="shared" si="12"/>
        <v>1.1703094679446582</v>
      </c>
      <c r="V20" s="1">
        <v>15</v>
      </c>
      <c r="W20">
        <f t="shared" si="1"/>
        <v>95230</v>
      </c>
      <c r="X20">
        <f t="shared" si="2"/>
        <v>53053</v>
      </c>
      <c r="Y20">
        <f t="shared" si="3"/>
        <v>30917</v>
      </c>
      <c r="Z20">
        <f t="shared" si="4"/>
        <v>18017</v>
      </c>
      <c r="AA20">
        <f t="shared" si="5"/>
        <v>10499</v>
      </c>
      <c r="AB20">
        <f t="shared" si="6"/>
        <v>6118</v>
      </c>
      <c r="AC20">
        <f t="shared" si="7"/>
        <v>3565</v>
      </c>
      <c r="AD20">
        <f t="shared" si="8"/>
        <v>2078</v>
      </c>
      <c r="AE20">
        <f t="shared" si="9"/>
        <v>1211</v>
      </c>
      <c r="AF20">
        <f t="shared" si="10"/>
        <v>706</v>
      </c>
    </row>
    <row r="21" spans="1:32" x14ac:dyDescent="0.25">
      <c r="A21" s="1">
        <v>16</v>
      </c>
      <c r="B21" s="10">
        <v>3.5130464514290722E-3</v>
      </c>
      <c r="C21">
        <v>0</v>
      </c>
      <c r="D21" s="3">
        <v>0</v>
      </c>
      <c r="E21" s="3">
        <v>0</v>
      </c>
      <c r="F21" s="3">
        <v>1</v>
      </c>
      <c r="G21" s="2">
        <v>0</v>
      </c>
      <c r="H21">
        <f t="shared" si="11"/>
        <v>1750.020576732941</v>
      </c>
      <c r="J21">
        <f t="shared" si="12"/>
        <v>77.569890836727467</v>
      </c>
      <c r="K21">
        <f t="shared" si="12"/>
        <v>426.42403948318173</v>
      </c>
      <c r="L21">
        <f t="shared" si="12"/>
        <v>437.97712813788752</v>
      </c>
      <c r="M21">
        <f t="shared" si="12"/>
        <v>319.57876600422458</v>
      </c>
      <c r="N21">
        <f t="shared" si="12"/>
        <v>205.23355254222653</v>
      </c>
      <c r="O21">
        <f t="shared" si="12"/>
        <v>124.90361979195811</v>
      </c>
      <c r="P21">
        <f t="shared" si="12"/>
        <v>74.232677980283498</v>
      </c>
      <c r="Q21">
        <f t="shared" si="12"/>
        <v>43.648555882641304</v>
      </c>
      <c r="R21">
        <f t="shared" si="12"/>
        <v>25.540623238302942</v>
      </c>
      <c r="S21">
        <f t="shared" si="12"/>
        <v>14.911722835507401</v>
      </c>
      <c r="V21" s="1">
        <v>16</v>
      </c>
      <c r="W21">
        <f t="shared" si="1"/>
        <v>1213391</v>
      </c>
      <c r="X21">
        <f t="shared" si="2"/>
        <v>675987</v>
      </c>
      <c r="Y21">
        <f t="shared" si="3"/>
        <v>393931</v>
      </c>
      <c r="Z21">
        <f t="shared" si="4"/>
        <v>229562</v>
      </c>
      <c r="AA21">
        <f t="shared" si="5"/>
        <v>133777</v>
      </c>
      <c r="AB21">
        <f t="shared" si="6"/>
        <v>77958</v>
      </c>
      <c r="AC21">
        <f t="shared" si="7"/>
        <v>45430</v>
      </c>
      <c r="AD21">
        <f t="shared" si="8"/>
        <v>26474</v>
      </c>
      <c r="AE21">
        <f t="shared" si="9"/>
        <v>15428</v>
      </c>
      <c r="AF21">
        <f t="shared" si="10"/>
        <v>8991</v>
      </c>
    </row>
    <row r="22" spans="1:32" x14ac:dyDescent="0.25">
      <c r="A22" s="1">
        <v>17</v>
      </c>
      <c r="B22" s="10">
        <v>1.1131188349142462E-2</v>
      </c>
      <c r="C22">
        <v>0</v>
      </c>
      <c r="D22" s="3">
        <v>0</v>
      </c>
      <c r="E22" s="3">
        <v>0</v>
      </c>
      <c r="F22" s="3">
        <v>1</v>
      </c>
      <c r="G22" s="2">
        <v>0</v>
      </c>
      <c r="H22">
        <f t="shared" si="11"/>
        <v>5544.9903449369685</v>
      </c>
      <c r="J22">
        <f t="shared" si="12"/>
        <v>245.78242191326351</v>
      </c>
      <c r="K22">
        <f t="shared" si="12"/>
        <v>1351.1367884585145</v>
      </c>
      <c r="L22">
        <f t="shared" si="12"/>
        <v>1387.743080919452</v>
      </c>
      <c r="M22">
        <f t="shared" si="12"/>
        <v>1012.5944777452285</v>
      </c>
      <c r="N22">
        <f t="shared" si="12"/>
        <v>650.28839228181573</v>
      </c>
      <c r="O22">
        <f t="shared" si="12"/>
        <v>395.76069847536269</v>
      </c>
      <c r="P22">
        <f t="shared" si="12"/>
        <v>235.20836734841524</v>
      </c>
      <c r="Q22">
        <f t="shared" si="12"/>
        <v>138.30170008145137</v>
      </c>
      <c r="R22">
        <f t="shared" si="12"/>
        <v>80.926196607615466</v>
      </c>
      <c r="S22">
        <f t="shared" si="12"/>
        <v>47.248221105849723</v>
      </c>
      <c r="V22" s="1">
        <v>17</v>
      </c>
      <c r="W22">
        <f t="shared" si="1"/>
        <v>3844666</v>
      </c>
      <c r="X22">
        <f t="shared" si="2"/>
        <v>2141886</v>
      </c>
      <c r="Y22">
        <f t="shared" si="3"/>
        <v>1248180</v>
      </c>
      <c r="Z22">
        <f t="shared" si="4"/>
        <v>727375</v>
      </c>
      <c r="AA22">
        <f t="shared" si="5"/>
        <v>423876</v>
      </c>
      <c r="AB22">
        <f t="shared" si="6"/>
        <v>247013</v>
      </c>
      <c r="AC22">
        <f t="shared" si="7"/>
        <v>143947</v>
      </c>
      <c r="AD22">
        <f t="shared" si="8"/>
        <v>83885</v>
      </c>
      <c r="AE22">
        <f t="shared" si="9"/>
        <v>48884</v>
      </c>
      <c r="AF22">
        <f t="shared" si="10"/>
        <v>28487</v>
      </c>
    </row>
    <row r="23" spans="1:32" x14ac:dyDescent="0.25">
      <c r="A23" s="1">
        <v>18</v>
      </c>
      <c r="B23" s="10">
        <v>4.464989146435924E-5</v>
      </c>
      <c r="C23">
        <v>0</v>
      </c>
      <c r="D23" s="3">
        <v>0</v>
      </c>
      <c r="E23" s="3">
        <v>0</v>
      </c>
      <c r="F23" s="3">
        <v>1</v>
      </c>
      <c r="G23" s="2">
        <v>0</v>
      </c>
      <c r="H23">
        <f t="shared" si="11"/>
        <v>22.242298783079089</v>
      </c>
      <c r="J23">
        <f t="shared" si="12"/>
        <v>0.98589280120482425</v>
      </c>
      <c r="K23">
        <f t="shared" si="12"/>
        <v>5.4197367851405742</v>
      </c>
      <c r="L23">
        <f t="shared" si="12"/>
        <v>5.5665734870295829</v>
      </c>
      <c r="M23">
        <f t="shared" si="12"/>
        <v>4.0617616116627016</v>
      </c>
      <c r="N23">
        <f t="shared" si="12"/>
        <v>2.6084641841634628</v>
      </c>
      <c r="O23">
        <f t="shared" si="12"/>
        <v>1.5874919800584706</v>
      </c>
      <c r="P23">
        <f t="shared" si="12"/>
        <v>0.9434777082381276</v>
      </c>
      <c r="Q23">
        <f t="shared" si="12"/>
        <v>0.55476160354872583</v>
      </c>
      <c r="R23">
        <f t="shared" si="12"/>
        <v>0.32461456780863801</v>
      </c>
      <c r="S23">
        <f t="shared" si="12"/>
        <v>0.18952405422398244</v>
      </c>
      <c r="V23" s="1">
        <v>18</v>
      </c>
      <c r="W23">
        <f t="shared" si="1"/>
        <v>15422</v>
      </c>
      <c r="X23">
        <f t="shared" si="2"/>
        <v>8592</v>
      </c>
      <c r="Y23">
        <f t="shared" si="3"/>
        <v>5007</v>
      </c>
      <c r="Z23">
        <f t="shared" si="4"/>
        <v>2918</v>
      </c>
      <c r="AA23">
        <f t="shared" si="5"/>
        <v>1700</v>
      </c>
      <c r="AB23">
        <f t="shared" si="6"/>
        <v>991</v>
      </c>
      <c r="AC23">
        <f t="shared" si="7"/>
        <v>577</v>
      </c>
      <c r="AD23">
        <f t="shared" si="8"/>
        <v>336</v>
      </c>
      <c r="AE23">
        <f t="shared" si="9"/>
        <v>196</v>
      </c>
      <c r="AF23">
        <f t="shared" si="10"/>
        <v>114</v>
      </c>
    </row>
    <row r="24" spans="1:32" x14ac:dyDescent="0.25">
      <c r="A24" s="1">
        <v>19</v>
      </c>
      <c r="B24" s="10">
        <v>4.464989146435924E-5</v>
      </c>
      <c r="C24">
        <v>0</v>
      </c>
      <c r="D24" s="3">
        <v>0</v>
      </c>
      <c r="E24" s="3">
        <v>0</v>
      </c>
      <c r="F24" s="3">
        <v>1</v>
      </c>
      <c r="G24" s="2">
        <v>0</v>
      </c>
      <c r="H24">
        <f t="shared" si="11"/>
        <v>22.242298783079089</v>
      </c>
      <c r="J24">
        <f t="shared" si="12"/>
        <v>0.98589280120482425</v>
      </c>
      <c r="K24">
        <f t="shared" si="12"/>
        <v>5.4197367851405742</v>
      </c>
      <c r="L24">
        <f t="shared" si="12"/>
        <v>5.5665734870295829</v>
      </c>
      <c r="M24">
        <f t="shared" si="12"/>
        <v>4.0617616116627016</v>
      </c>
      <c r="N24">
        <f t="shared" si="12"/>
        <v>2.6084641841634628</v>
      </c>
      <c r="O24">
        <f t="shared" si="12"/>
        <v>1.5874919800584706</v>
      </c>
      <c r="P24">
        <f t="shared" si="12"/>
        <v>0.9434777082381276</v>
      </c>
      <c r="Q24">
        <f t="shared" si="12"/>
        <v>0.55476160354872583</v>
      </c>
      <c r="R24">
        <f t="shared" si="12"/>
        <v>0.32461456780863801</v>
      </c>
      <c r="S24">
        <f t="shared" si="12"/>
        <v>0.18952405422398244</v>
      </c>
      <c r="V24" s="1">
        <v>19</v>
      </c>
      <c r="W24">
        <f t="shared" si="1"/>
        <v>15422</v>
      </c>
      <c r="X24">
        <f t="shared" si="2"/>
        <v>8592</v>
      </c>
      <c r="Y24">
        <f t="shared" si="3"/>
        <v>5007</v>
      </c>
      <c r="Z24">
        <f t="shared" si="4"/>
        <v>2918</v>
      </c>
      <c r="AA24">
        <f t="shared" si="5"/>
        <v>1700</v>
      </c>
      <c r="AB24">
        <f t="shared" si="6"/>
        <v>991</v>
      </c>
      <c r="AC24">
        <f t="shared" si="7"/>
        <v>577</v>
      </c>
      <c r="AD24">
        <f t="shared" si="8"/>
        <v>336</v>
      </c>
      <c r="AE24">
        <f t="shared" si="9"/>
        <v>196</v>
      </c>
      <c r="AF24">
        <f t="shared" si="10"/>
        <v>114</v>
      </c>
    </row>
    <row r="25" spans="1:32" x14ac:dyDescent="0.25">
      <c r="A25" s="1">
        <v>20</v>
      </c>
      <c r="B25" s="10">
        <v>0.40811870559577718</v>
      </c>
      <c r="C25">
        <v>0</v>
      </c>
      <c r="D25">
        <v>0</v>
      </c>
      <c r="E25">
        <v>0</v>
      </c>
      <c r="F25" s="3">
        <v>0</v>
      </c>
      <c r="G25" s="3">
        <v>1</v>
      </c>
      <c r="H25">
        <f t="shared" si="11"/>
        <v>203303.92507383082</v>
      </c>
      <c r="J25">
        <f t="shared" si="12"/>
        <v>9011.4730559890286</v>
      </c>
      <c r="K25">
        <f t="shared" si="12"/>
        <v>49538.663787950878</v>
      </c>
      <c r="L25">
        <f t="shared" si="12"/>
        <v>50880.812732629289</v>
      </c>
      <c r="M25">
        <f t="shared" si="12"/>
        <v>37126.202035980445</v>
      </c>
      <c r="N25">
        <f t="shared" si="12"/>
        <v>23842.454965058554</v>
      </c>
      <c r="O25">
        <f t="shared" si="12"/>
        <v>14510.341476693175</v>
      </c>
      <c r="P25">
        <f t="shared" si="12"/>
        <v>8623.781344507257</v>
      </c>
      <c r="Q25">
        <f t="shared" si="12"/>
        <v>5070.7533686900279</v>
      </c>
      <c r="R25">
        <f t="shared" si="12"/>
        <v>2967.1130855344668</v>
      </c>
      <c r="S25">
        <f t="shared" si="12"/>
        <v>1732.3292207977065</v>
      </c>
      <c r="V25" s="1">
        <v>20</v>
      </c>
      <c r="W25">
        <f t="shared" si="1"/>
        <v>140962483</v>
      </c>
      <c r="X25">
        <f t="shared" si="2"/>
        <v>78531026</v>
      </c>
      <c r="Y25">
        <f t="shared" si="3"/>
        <v>45763818</v>
      </c>
      <c r="Z25">
        <f t="shared" si="4"/>
        <v>26668785</v>
      </c>
      <c r="AA25">
        <f t="shared" si="5"/>
        <v>15541188</v>
      </c>
      <c r="AB25">
        <f t="shared" si="6"/>
        <v>9056600</v>
      </c>
      <c r="AC25">
        <f t="shared" si="7"/>
        <v>5277718</v>
      </c>
      <c r="AD25">
        <f t="shared" si="8"/>
        <v>3075581</v>
      </c>
      <c r="AE25">
        <f t="shared" si="9"/>
        <v>1792289</v>
      </c>
      <c r="AF25">
        <f t="shared" si="10"/>
        <v>1044453</v>
      </c>
    </row>
    <row r="26" spans="1:32" x14ac:dyDescent="0.25">
      <c r="A26" s="1">
        <v>21</v>
      </c>
      <c r="B26" s="10">
        <v>0.4066476974839896</v>
      </c>
      <c r="C26">
        <v>0</v>
      </c>
      <c r="D26">
        <v>0</v>
      </c>
      <c r="E26">
        <v>0</v>
      </c>
      <c r="F26" s="3">
        <v>0</v>
      </c>
      <c r="G26" s="3">
        <v>1</v>
      </c>
      <c r="H26">
        <f t="shared" si="11"/>
        <v>202571.14385395194</v>
      </c>
      <c r="J26">
        <f t="shared" si="12"/>
        <v>8978.9924326244018</v>
      </c>
      <c r="K26">
        <f t="shared" si="12"/>
        <v>49360.108442949444</v>
      </c>
      <c r="L26">
        <f t="shared" si="12"/>
        <v>50697.419795138761</v>
      </c>
      <c r="M26">
        <f t="shared" si="12"/>
        <v>36992.3857134106</v>
      </c>
      <c r="N26">
        <f t="shared" si="12"/>
        <v>23756.518093806029</v>
      </c>
      <c r="O26">
        <f t="shared" si="12"/>
        <v>14458.040933433673</v>
      </c>
      <c r="P26">
        <f t="shared" si="12"/>
        <v>8592.6981029451381</v>
      </c>
      <c r="Q26">
        <f t="shared" si="12"/>
        <v>5052.4765310054418</v>
      </c>
      <c r="R26">
        <f t="shared" si="12"/>
        <v>2956.4185318235782</v>
      </c>
      <c r="S26">
        <f t="shared" si="12"/>
        <v>1726.0852768148889</v>
      </c>
      <c r="V26" s="1">
        <v>21</v>
      </c>
      <c r="W26">
        <f t="shared" si="1"/>
        <v>140454403</v>
      </c>
      <c r="X26">
        <f t="shared" si="2"/>
        <v>78247971</v>
      </c>
      <c r="Y26">
        <f t="shared" si="3"/>
        <v>45598869</v>
      </c>
      <c r="Z26">
        <f t="shared" si="4"/>
        <v>26572661</v>
      </c>
      <c r="AA26">
        <f t="shared" si="5"/>
        <v>15485172</v>
      </c>
      <c r="AB26">
        <f t="shared" si="6"/>
        <v>9023957</v>
      </c>
      <c r="AC26">
        <f t="shared" si="7"/>
        <v>5258695</v>
      </c>
      <c r="AD26">
        <f t="shared" si="8"/>
        <v>3064495</v>
      </c>
      <c r="AE26">
        <f t="shared" si="9"/>
        <v>1785829</v>
      </c>
      <c r="AF26">
        <f t="shared" si="10"/>
        <v>1040689</v>
      </c>
    </row>
    <row r="27" spans="1:32" x14ac:dyDescent="0.25">
      <c r="A27" s="1">
        <v>22</v>
      </c>
      <c r="B27" s="10">
        <v>0.16924636760430178</v>
      </c>
      <c r="C27">
        <v>0</v>
      </c>
      <c r="D27">
        <v>0</v>
      </c>
      <c r="E27">
        <v>0</v>
      </c>
      <c r="F27" s="3">
        <v>0</v>
      </c>
      <c r="G27" s="3">
        <v>1</v>
      </c>
      <c r="H27">
        <f t="shared" si="11"/>
        <v>84309.908775715332</v>
      </c>
      <c r="J27">
        <f t="shared" si="12"/>
        <v>3737.0477279734878</v>
      </c>
      <c r="K27">
        <f t="shared" si="12"/>
        <v>20543.628084485914</v>
      </c>
      <c r="L27">
        <f t="shared" si="12"/>
        <v>21100.215740371881</v>
      </c>
      <c r="M27">
        <f t="shared" si="12"/>
        <v>15396.194174340581</v>
      </c>
      <c r="N27">
        <f t="shared" si="12"/>
        <v>9887.4392236312706</v>
      </c>
      <c r="O27">
        <f t="shared" si="12"/>
        <v>6017.4222694431937</v>
      </c>
      <c r="P27">
        <f t="shared" si="12"/>
        <v>3576.2724118242354</v>
      </c>
      <c r="Q27">
        <f t="shared" si="12"/>
        <v>2102.8357115247695</v>
      </c>
      <c r="R27">
        <f t="shared" si="12"/>
        <v>1230.45845513212</v>
      </c>
      <c r="S27">
        <f t="shared" si="12"/>
        <v>718.39497698788148</v>
      </c>
      <c r="V27" s="1">
        <v>22</v>
      </c>
      <c r="W27">
        <f t="shared" si="1"/>
        <v>58456983</v>
      </c>
      <c r="X27">
        <f t="shared" si="2"/>
        <v>32566728</v>
      </c>
      <c r="Y27">
        <f t="shared" si="3"/>
        <v>18978204</v>
      </c>
      <c r="Z27">
        <f t="shared" si="4"/>
        <v>11059515</v>
      </c>
      <c r="AA27">
        <f t="shared" si="5"/>
        <v>6444913</v>
      </c>
      <c r="AB27">
        <f t="shared" si="6"/>
        <v>3755762</v>
      </c>
      <c r="AC27">
        <f t="shared" si="7"/>
        <v>2188664</v>
      </c>
      <c r="AD27">
        <f t="shared" si="8"/>
        <v>1275440</v>
      </c>
      <c r="AE27">
        <f t="shared" si="9"/>
        <v>743260</v>
      </c>
      <c r="AF27">
        <f t="shared" si="10"/>
        <v>433134</v>
      </c>
    </row>
    <row r="28" spans="1:32" x14ac:dyDescent="0.25">
      <c r="A28" s="1">
        <v>23</v>
      </c>
      <c r="B28" s="10">
        <v>8.8868223885282263E-4</v>
      </c>
      <c r="C28">
        <v>0</v>
      </c>
      <c r="D28">
        <v>0</v>
      </c>
      <c r="E28">
        <v>0</v>
      </c>
      <c r="F28" s="3">
        <v>0</v>
      </c>
      <c r="G28" s="3">
        <v>1</v>
      </c>
      <c r="H28">
        <f t="shared" si="11"/>
        <v>442.69616860229473</v>
      </c>
      <c r="J28">
        <f t="shared" si="12"/>
        <v>19.622565545158093</v>
      </c>
      <c r="K28">
        <f t="shared" si="12"/>
        <v>107.87089648485093</v>
      </c>
      <c r="L28">
        <f t="shared" si="12"/>
        <v>110.79343816862301</v>
      </c>
      <c r="M28">
        <f t="shared" si="12"/>
        <v>80.842646742381277</v>
      </c>
      <c r="N28">
        <f t="shared" si="12"/>
        <v>51.917165196250366</v>
      </c>
      <c r="O28">
        <f t="shared" si="12"/>
        <v>31.596402157559151</v>
      </c>
      <c r="P28">
        <f t="shared" si="12"/>
        <v>18.778363274053302</v>
      </c>
      <c r="Q28">
        <f t="shared" si="12"/>
        <v>11.041612145122349</v>
      </c>
      <c r="R28">
        <f t="shared" si="12"/>
        <v>6.4609160610097742</v>
      </c>
      <c r="S28">
        <f t="shared" si="12"/>
        <v>3.7721628272864947</v>
      </c>
      <c r="V28" s="1">
        <v>23</v>
      </c>
      <c r="W28">
        <f t="shared" si="1"/>
        <v>306947</v>
      </c>
      <c r="X28">
        <f t="shared" si="2"/>
        <v>171002</v>
      </c>
      <c r="Y28">
        <f t="shared" si="3"/>
        <v>99651</v>
      </c>
      <c r="Z28">
        <f t="shared" si="4"/>
        <v>58072</v>
      </c>
      <c r="AA28">
        <f t="shared" si="5"/>
        <v>33841</v>
      </c>
      <c r="AB28">
        <f t="shared" si="6"/>
        <v>19721</v>
      </c>
      <c r="AC28">
        <f t="shared" si="7"/>
        <v>11492</v>
      </c>
      <c r="AD28">
        <f t="shared" si="8"/>
        <v>6697</v>
      </c>
      <c r="AE28">
        <f t="shared" si="9"/>
        <v>3903</v>
      </c>
      <c r="AF28">
        <f t="shared" si="10"/>
        <v>2274</v>
      </c>
    </row>
    <row r="29" spans="1:32" x14ac:dyDescent="0.25">
      <c r="A29" s="1">
        <v>24</v>
      </c>
      <c r="B29" s="10">
        <v>8.929978292871848E-5</v>
      </c>
      <c r="C29">
        <v>0</v>
      </c>
      <c r="D29">
        <v>0</v>
      </c>
      <c r="E29">
        <v>0</v>
      </c>
      <c r="F29">
        <v>0</v>
      </c>
      <c r="G29" s="3">
        <v>1</v>
      </c>
      <c r="H29">
        <f t="shared" si="11"/>
        <v>44.484597566158179</v>
      </c>
      <c r="J29">
        <f t="shared" si="12"/>
        <v>1.9717856024096485</v>
      </c>
      <c r="K29">
        <f t="shared" si="12"/>
        <v>10.839473570281148</v>
      </c>
      <c r="L29">
        <f t="shared" si="12"/>
        <v>11.133146974059166</v>
      </c>
      <c r="M29">
        <f t="shared" si="12"/>
        <v>8.1235232233254031</v>
      </c>
      <c r="N29">
        <f t="shared" si="12"/>
        <v>5.2169283683269256</v>
      </c>
      <c r="O29">
        <f t="shared" si="12"/>
        <v>3.1749839601169412</v>
      </c>
      <c r="P29">
        <f t="shared" si="12"/>
        <v>1.8869554164762552</v>
      </c>
      <c r="Q29">
        <f t="shared" si="12"/>
        <v>1.1095232070974517</v>
      </c>
      <c r="R29">
        <f t="shared" si="12"/>
        <v>0.64922913561727602</v>
      </c>
      <c r="S29">
        <f t="shared" si="12"/>
        <v>0.37904810844796488</v>
      </c>
      <c r="V29" s="1">
        <v>24</v>
      </c>
      <c r="W29">
        <f t="shared" si="1"/>
        <v>30844</v>
      </c>
      <c r="X29">
        <f t="shared" si="2"/>
        <v>17183</v>
      </c>
      <c r="Y29">
        <f t="shared" si="3"/>
        <v>10014</v>
      </c>
      <c r="Z29">
        <f t="shared" si="4"/>
        <v>5835</v>
      </c>
      <c r="AA29">
        <f t="shared" si="5"/>
        <v>3401</v>
      </c>
      <c r="AB29">
        <f t="shared" si="6"/>
        <v>1982</v>
      </c>
      <c r="AC29">
        <f t="shared" si="7"/>
        <v>1155</v>
      </c>
      <c r="AD29">
        <f t="shared" si="8"/>
        <v>673</v>
      </c>
      <c r="AE29">
        <f t="shared" si="9"/>
        <v>392</v>
      </c>
      <c r="AF29">
        <f t="shared" si="10"/>
        <v>229</v>
      </c>
    </row>
    <row r="31" spans="1:32" x14ac:dyDescent="0.25">
      <c r="I31" t="s">
        <v>24</v>
      </c>
      <c r="J31" s="3">
        <v>5</v>
      </c>
      <c r="K31" s="3">
        <v>18</v>
      </c>
      <c r="L31" s="3">
        <v>30</v>
      </c>
      <c r="M31" s="3">
        <v>42</v>
      </c>
      <c r="N31" s="3">
        <v>54</v>
      </c>
      <c r="O31" s="3">
        <v>66</v>
      </c>
      <c r="P31" s="3">
        <v>78</v>
      </c>
      <c r="Q31" s="3">
        <v>90</v>
      </c>
      <c r="R31" s="3">
        <v>102</v>
      </c>
      <c r="S31" s="3">
        <v>114</v>
      </c>
      <c r="V31" s="1" t="s">
        <v>25</v>
      </c>
      <c r="W31">
        <f>ROUND((274*(J$33*$O$41)),0)</f>
        <v>475</v>
      </c>
      <c r="X31">
        <f t="shared" ref="X31:AF31" si="13">ROUND((274*(K$33*$O$41)),0)</f>
        <v>4684</v>
      </c>
      <c r="Y31">
        <f t="shared" si="13"/>
        <v>8256</v>
      </c>
      <c r="Z31">
        <f t="shared" si="13"/>
        <v>10337</v>
      </c>
      <c r="AA31">
        <f t="shared" si="13"/>
        <v>11392</v>
      </c>
      <c r="AB31">
        <f t="shared" si="13"/>
        <v>11897</v>
      </c>
      <c r="AC31">
        <f t="shared" si="13"/>
        <v>12133</v>
      </c>
      <c r="AD31">
        <f t="shared" si="13"/>
        <v>12242</v>
      </c>
      <c r="AE31">
        <f t="shared" si="13"/>
        <v>12293</v>
      </c>
      <c r="AF31">
        <f t="shared" si="13"/>
        <v>12316</v>
      </c>
    </row>
    <row r="32" spans="1:32" x14ac:dyDescent="0.25">
      <c r="I32" t="s">
        <v>26</v>
      </c>
      <c r="J32">
        <f>($I$41*(1-(EXP(-$J$41*(J31-$K$41)))))</f>
        <v>11.181475599330478</v>
      </c>
      <c r="K32">
        <f t="shared" ref="K32:S32" si="14">($I$41*(1-(EXP(-$J$41*(K31-$K$41)))))</f>
        <v>26.02355139390675</v>
      </c>
      <c r="L32">
        <f t="shared" si="14"/>
        <v>32.076648773922969</v>
      </c>
      <c r="M32">
        <f t="shared" si="14"/>
        <v>34.851424999938303</v>
      </c>
      <c r="N32">
        <f t="shared" si="14"/>
        <v>36.123399101970556</v>
      </c>
      <c r="O32">
        <f t="shared" si="14"/>
        <v>36.706479676566701</v>
      </c>
      <c r="P32">
        <f t="shared" si="14"/>
        <v>36.973767317036881</v>
      </c>
      <c r="Q32">
        <f t="shared" si="14"/>
        <v>37.096293578175995</v>
      </c>
      <c r="R32">
        <f t="shared" si="14"/>
        <v>37.152460352824924</v>
      </c>
      <c r="S32">
        <f t="shared" si="14"/>
        <v>37.178207539959615</v>
      </c>
      <c r="V32" s="1" t="s">
        <v>27</v>
      </c>
      <c r="W32">
        <f>ROUND((726*(J$33*$O$41)),0)</f>
        <v>1258</v>
      </c>
      <c r="X32">
        <f t="shared" ref="X32:AF32" si="15">ROUND((726*(K$33*$O$41)),0)</f>
        <v>12411</v>
      </c>
      <c r="Y32">
        <f t="shared" si="15"/>
        <v>21874</v>
      </c>
      <c r="Z32">
        <f t="shared" si="15"/>
        <v>27389</v>
      </c>
      <c r="AA32">
        <f t="shared" si="15"/>
        <v>30184</v>
      </c>
      <c r="AB32">
        <f t="shared" si="15"/>
        <v>31522</v>
      </c>
      <c r="AC32">
        <f t="shared" si="15"/>
        <v>32148</v>
      </c>
      <c r="AD32">
        <f t="shared" si="15"/>
        <v>32438</v>
      </c>
      <c r="AE32">
        <f t="shared" si="15"/>
        <v>32571</v>
      </c>
      <c r="AF32">
        <f t="shared" si="15"/>
        <v>32632</v>
      </c>
    </row>
    <row r="33" spans="8:22" x14ac:dyDescent="0.25">
      <c r="I33" t="s">
        <v>28</v>
      </c>
      <c r="J33">
        <f>($L$41*(J32^$M$41))</f>
        <v>63.928166161801286</v>
      </c>
      <c r="K33">
        <f t="shared" ref="K33:S33" si="16">($L$41*(K32^$M$41))</f>
        <v>630.81646157468026</v>
      </c>
      <c r="L33">
        <f t="shared" si="16"/>
        <v>1111.8131078511112</v>
      </c>
      <c r="M33">
        <f t="shared" si="16"/>
        <v>1392.1219912623212</v>
      </c>
      <c r="N33">
        <f t="shared" si="16"/>
        <v>1534.1462454514979</v>
      </c>
      <c r="O33">
        <f t="shared" si="16"/>
        <v>1602.1841967909579</v>
      </c>
      <c r="P33">
        <f t="shared" si="16"/>
        <v>1633.9981763057642</v>
      </c>
      <c r="Q33">
        <f t="shared" si="16"/>
        <v>1648.7140506280045</v>
      </c>
      <c r="R33">
        <f t="shared" si="16"/>
        <v>1655.4877457285538</v>
      </c>
      <c r="S33">
        <f t="shared" si="16"/>
        <v>1658.5987081753979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79.85162187593771</v>
      </c>
      <c r="K34">
        <f t="shared" ref="K34:S34" si="17">($H$34*(EXP(-$N$41*K31)))</f>
        <v>44.485806622294113</v>
      </c>
      <c r="L34">
        <f t="shared" si="17"/>
        <v>25.924026064589157</v>
      </c>
      <c r="M34">
        <f t="shared" si="17"/>
        <v>15.107180883637087</v>
      </c>
      <c r="N34">
        <f t="shared" si="17"/>
        <v>8.8036832582372586</v>
      </c>
      <c r="O34">
        <f t="shared" si="17"/>
        <v>5.1303310331919132</v>
      </c>
      <c r="P34">
        <f t="shared" si="17"/>
        <v>2.9896914436926321</v>
      </c>
      <c r="Q34">
        <f t="shared" si="17"/>
        <v>1.7422374639493514</v>
      </c>
      <c r="R34">
        <f t="shared" si="17"/>
        <v>1.0152858373369762</v>
      </c>
      <c r="S34">
        <f t="shared" si="17"/>
        <v>0.59165604736818567</v>
      </c>
    </row>
    <row r="35" spans="8:22" x14ac:dyDescent="0.25">
      <c r="I35" t="s">
        <v>31</v>
      </c>
      <c r="J35">
        <f>(J33*J34)</f>
        <v>5104.7677515742726</v>
      </c>
      <c r="K35">
        <f t="shared" ref="K35:S35" si="18">(K33*K34)</f>
        <v>28062.37912377105</v>
      </c>
      <c r="L35">
        <f t="shared" si="18"/>
        <v>28822.671986884081</v>
      </c>
      <c r="M35">
        <f t="shared" si="18"/>
        <v>21031.038734088936</v>
      </c>
      <c r="N35">
        <f t="shared" si="18"/>
        <v>13506.1376167689</v>
      </c>
      <c r="O35">
        <f t="shared" si="18"/>
        <v>8219.7353056863103</v>
      </c>
      <c r="P35">
        <f t="shared" si="18"/>
        <v>4885.1503667107081</v>
      </c>
      <c r="Q35">
        <f t="shared" si="18"/>
        <v>2872.4513863437974</v>
      </c>
      <c r="R35">
        <f t="shared" si="18"/>
        <v>1680.793262123118</v>
      </c>
      <c r="S35">
        <f t="shared" si="18"/>
        <v>981.31995584903473</v>
      </c>
      <c r="T35" t="s">
        <v>32</v>
      </c>
      <c r="U35">
        <f>SUM(J35:S35)</f>
        <v>115166.4454898002</v>
      </c>
    </row>
    <row r="36" spans="8:22" x14ac:dyDescent="0.25">
      <c r="I36" t="s">
        <v>33</v>
      </c>
      <c r="J36">
        <f>(J35/$U$35)</f>
        <v>4.4325130725914257E-2</v>
      </c>
      <c r="K36">
        <f t="shared" ref="K36:S36" si="19">(K35/$U$35)</f>
        <v>0.24366801462372489</v>
      </c>
      <c r="L36">
        <f t="shared" si="19"/>
        <v>0.25026970194575276</v>
      </c>
      <c r="M36">
        <f t="shared" si="19"/>
        <v>0.18261429051356426</v>
      </c>
      <c r="N36">
        <f t="shared" si="19"/>
        <v>0.11727493680409785</v>
      </c>
      <c r="O36">
        <f t="shared" si="19"/>
        <v>7.1372657814765122E-2</v>
      </c>
      <c r="P36">
        <f t="shared" si="19"/>
        <v>4.2418174373050045E-2</v>
      </c>
      <c r="Q36">
        <f t="shared" si="19"/>
        <v>2.4941738664654697E-2</v>
      </c>
      <c r="R36">
        <f t="shared" si="19"/>
        <v>1.4594470246735006E-2</v>
      </c>
      <c r="S36">
        <f t="shared" si="19"/>
        <v>8.5208842877411376E-3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37.200000000000003</v>
      </c>
      <c r="J41" s="3">
        <v>6.5000000000000002E-2</v>
      </c>
      <c r="K41" s="3">
        <v>-0.5</v>
      </c>
      <c r="L41" s="3">
        <v>9.2100000000000001E-2</v>
      </c>
      <c r="M41" s="3">
        <v>2.71</v>
      </c>
      <c r="N41" s="3">
        <v>4.4999999999999998E-2</v>
      </c>
      <c r="O41" s="3">
        <v>2.7099999999999999E-2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</cols>
  <sheetData>
    <row r="1" spans="1:32" x14ac:dyDescent="0.25">
      <c r="A1" t="s">
        <v>0</v>
      </c>
      <c r="B1" s="3" t="s">
        <v>89</v>
      </c>
      <c r="C1" t="s">
        <v>90</v>
      </c>
    </row>
    <row r="2" spans="1:32" x14ac:dyDescent="0.25">
      <c r="A2" t="s">
        <v>1</v>
      </c>
      <c r="B2" s="3">
        <v>12</v>
      </c>
    </row>
    <row r="3" spans="1:32" x14ac:dyDescent="0.25">
      <c r="A3" t="s">
        <v>2</v>
      </c>
      <c r="B3" s="3">
        <v>20912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0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0</v>
      </c>
      <c r="J6">
        <f t="shared" ref="J6:S15" si="0">($H6*J$36)</f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V6" s="1">
        <v>1</v>
      </c>
      <c r="W6">
        <f t="shared" ref="W6:W29" si="1">ROUND(((J6/J$33)*1000000),0)</f>
        <v>0</v>
      </c>
      <c r="X6">
        <f t="shared" ref="X6:X29" si="2">ROUND(((K6/K$33)*1000000),0)</f>
        <v>0</v>
      </c>
      <c r="Y6">
        <f t="shared" ref="Y6:Y29" si="3">ROUND(((L6/L$33)*1000000),0)</f>
        <v>0</v>
      </c>
      <c r="Z6">
        <f t="shared" ref="Z6:Z29" si="4">ROUND(((M6/M$33)*1000000),0)</f>
        <v>0</v>
      </c>
      <c r="AA6">
        <f t="shared" ref="AA6:AA29" si="5">ROUND(((N6/N$33)*1000000),0)</f>
        <v>0</v>
      </c>
      <c r="AB6">
        <f t="shared" ref="AB6:AB29" si="6">ROUND(((O6/O$33)*1000000),0)</f>
        <v>0</v>
      </c>
      <c r="AC6">
        <f t="shared" ref="AC6:AC29" si="7">ROUND(((P6/P$33)*1000000),0)</f>
        <v>0</v>
      </c>
      <c r="AD6">
        <f t="shared" ref="AD6:AD29" si="8">ROUND(((Q6/Q$33)*1000000),0)</f>
        <v>0</v>
      </c>
      <c r="AE6">
        <f t="shared" ref="AE6:AE29" si="9">ROUND(((R6/R$33)*1000000),0)</f>
        <v>0</v>
      </c>
      <c r="AF6">
        <f t="shared" ref="AF6:AF29" si="10">ROUND(((S6/S$33)*1000000),0)</f>
        <v>0</v>
      </c>
    </row>
    <row r="7" spans="1:32" x14ac:dyDescent="0.25">
      <c r="A7" s="1">
        <v>2</v>
      </c>
      <c r="B7" s="10">
        <v>0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V7" s="1">
        <v>2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</row>
    <row r="8" spans="1:32" x14ac:dyDescent="0.25">
      <c r="A8" s="1">
        <v>3</v>
      </c>
      <c r="B8" s="10">
        <v>0</v>
      </c>
      <c r="C8">
        <v>0</v>
      </c>
      <c r="D8" s="3">
        <v>1</v>
      </c>
      <c r="E8" s="2">
        <v>0</v>
      </c>
      <c r="F8" s="2">
        <v>0</v>
      </c>
      <c r="G8" s="2">
        <v>0</v>
      </c>
      <c r="H8">
        <f t="shared" si="11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V8" s="1">
        <v>3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</row>
    <row r="9" spans="1:32" x14ac:dyDescent="0.25">
      <c r="A9" s="1">
        <v>4</v>
      </c>
      <c r="B9" s="10">
        <v>3.3349335905829087E-5</v>
      </c>
      <c r="C9">
        <v>0</v>
      </c>
      <c r="D9" s="3">
        <v>1</v>
      </c>
      <c r="E9" s="2">
        <v>0</v>
      </c>
      <c r="F9" s="2">
        <v>0</v>
      </c>
      <c r="G9" s="2">
        <v>0</v>
      </c>
      <c r="H9">
        <f t="shared" si="11"/>
        <v>0.69740131246269788</v>
      </c>
      <c r="J9">
        <f t="shared" si="0"/>
        <v>1.2228894192227833E-2</v>
      </c>
      <c r="K9">
        <f t="shared" si="0"/>
        <v>4.2355153185769184E-2</v>
      </c>
      <c r="L9">
        <f t="shared" si="0"/>
        <v>9.120611044824288E-2</v>
      </c>
      <c r="M9">
        <f t="shared" si="0"/>
        <v>0.1167381223323819</v>
      </c>
      <c r="N9">
        <f t="shared" si="0"/>
        <v>0.11668773608451252</v>
      </c>
      <c r="O9">
        <f t="shared" si="0"/>
        <v>0.10141638961498163</v>
      </c>
      <c r="P9">
        <f t="shared" si="0"/>
        <v>8.0817895141204424E-2</v>
      </c>
      <c r="Q9">
        <f t="shared" si="0"/>
        <v>6.083836254518598E-2</v>
      </c>
      <c r="R9">
        <f t="shared" si="0"/>
        <v>4.4057608582408404E-2</v>
      </c>
      <c r="S9">
        <f t="shared" si="0"/>
        <v>3.1055040335783109E-2</v>
      </c>
      <c r="V9" s="1">
        <v>4</v>
      </c>
      <c r="W9">
        <f t="shared" si="1"/>
        <v>1025</v>
      </c>
      <c r="X9">
        <f t="shared" si="2"/>
        <v>775</v>
      </c>
      <c r="Y9">
        <f t="shared" si="3"/>
        <v>509</v>
      </c>
      <c r="Z9">
        <f t="shared" si="4"/>
        <v>335</v>
      </c>
      <c r="AA9">
        <f t="shared" si="5"/>
        <v>220</v>
      </c>
      <c r="AB9">
        <f t="shared" si="6"/>
        <v>144</v>
      </c>
      <c r="AC9">
        <f t="shared" si="7"/>
        <v>95</v>
      </c>
      <c r="AD9">
        <f t="shared" si="8"/>
        <v>62</v>
      </c>
      <c r="AE9">
        <f t="shared" si="9"/>
        <v>41</v>
      </c>
      <c r="AF9">
        <f t="shared" si="10"/>
        <v>27</v>
      </c>
    </row>
    <row r="10" spans="1:32" x14ac:dyDescent="0.25">
      <c r="A10" s="1">
        <v>5</v>
      </c>
      <c r="B10" s="10">
        <v>0</v>
      </c>
      <c r="C10">
        <v>0</v>
      </c>
      <c r="D10" s="3">
        <v>1</v>
      </c>
      <c r="E10" s="2">
        <v>0</v>
      </c>
      <c r="F10" s="2">
        <v>0</v>
      </c>
      <c r="G10" s="2">
        <v>0</v>
      </c>
      <c r="H10">
        <f t="shared" si="11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V10" s="1">
        <v>5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</row>
    <row r="11" spans="1:32" x14ac:dyDescent="0.25">
      <c r="A11" s="1">
        <v>6</v>
      </c>
      <c r="B11" s="10">
        <v>0</v>
      </c>
      <c r="C11">
        <v>0</v>
      </c>
      <c r="D11" s="3">
        <v>1</v>
      </c>
      <c r="E11" s="2">
        <v>0</v>
      </c>
      <c r="F11" s="2">
        <v>0</v>
      </c>
      <c r="G11" s="2">
        <v>0</v>
      </c>
      <c r="H11">
        <f t="shared" si="11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V11" s="1">
        <v>6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0</v>
      </c>
    </row>
    <row r="12" spans="1:32" x14ac:dyDescent="0.25">
      <c r="A12" s="1">
        <v>7</v>
      </c>
      <c r="B12" s="10">
        <v>0</v>
      </c>
      <c r="C12">
        <v>0</v>
      </c>
      <c r="D12" s="3">
        <v>1</v>
      </c>
      <c r="E12" s="2">
        <v>0</v>
      </c>
      <c r="F12" s="2">
        <v>0</v>
      </c>
      <c r="G12" s="2">
        <v>0</v>
      </c>
      <c r="H12">
        <f t="shared" si="11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V12" s="1">
        <v>7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0</v>
      </c>
    </row>
    <row r="13" spans="1:32" x14ac:dyDescent="0.25">
      <c r="A13" s="1">
        <v>8</v>
      </c>
      <c r="B13" s="10">
        <v>0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V13" s="1">
        <v>8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</row>
    <row r="14" spans="1:32" x14ac:dyDescent="0.25">
      <c r="A14" s="1">
        <v>9</v>
      </c>
      <c r="B14" s="10">
        <v>0</v>
      </c>
      <c r="C14">
        <v>0</v>
      </c>
      <c r="D14" s="3">
        <v>0</v>
      </c>
      <c r="E14" s="3">
        <v>1</v>
      </c>
      <c r="F14" s="2">
        <v>0</v>
      </c>
      <c r="G14" s="2">
        <v>0</v>
      </c>
      <c r="H14">
        <f t="shared" si="11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V14" s="1">
        <v>9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0</v>
      </c>
      <c r="AA14">
        <f t="shared" si="5"/>
        <v>0</v>
      </c>
      <c r="AB14">
        <f t="shared" si="6"/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</row>
    <row r="15" spans="1:32" x14ac:dyDescent="0.25">
      <c r="A15" s="1">
        <v>10</v>
      </c>
      <c r="B15" s="10">
        <v>0</v>
      </c>
      <c r="C15">
        <v>0</v>
      </c>
      <c r="D15" s="3">
        <v>0</v>
      </c>
      <c r="E15" s="3">
        <v>1</v>
      </c>
      <c r="F15" s="2">
        <v>0</v>
      </c>
      <c r="G15" s="2">
        <v>0</v>
      </c>
      <c r="H15">
        <f t="shared" si="11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V15" s="1">
        <v>10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</row>
    <row r="16" spans="1:32" x14ac:dyDescent="0.25">
      <c r="A16" s="1">
        <v>11</v>
      </c>
      <c r="B16" s="10">
        <v>0</v>
      </c>
      <c r="C16">
        <v>0</v>
      </c>
      <c r="D16" s="3">
        <v>0</v>
      </c>
      <c r="E16" s="3">
        <v>1</v>
      </c>
      <c r="F16" s="2">
        <v>0</v>
      </c>
      <c r="G16" s="2">
        <v>0</v>
      </c>
      <c r="H16">
        <f t="shared" si="11"/>
        <v>0</v>
      </c>
      <c r="J16">
        <f t="shared" ref="J16:S29" si="12">($H16*J$36)</f>
        <v>0</v>
      </c>
      <c r="K16">
        <f t="shared" si="12"/>
        <v>0</v>
      </c>
      <c r="L16">
        <f t="shared" si="12"/>
        <v>0</v>
      </c>
      <c r="M16">
        <f t="shared" si="12"/>
        <v>0</v>
      </c>
      <c r="N16">
        <f t="shared" si="12"/>
        <v>0</v>
      </c>
      <c r="O16">
        <f t="shared" si="12"/>
        <v>0</v>
      </c>
      <c r="P16">
        <f t="shared" si="12"/>
        <v>0</v>
      </c>
      <c r="Q16">
        <f t="shared" si="12"/>
        <v>0</v>
      </c>
      <c r="R16">
        <f t="shared" si="12"/>
        <v>0</v>
      </c>
      <c r="S16">
        <f t="shared" si="12"/>
        <v>0</v>
      </c>
      <c r="V16" s="1">
        <v>11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0</v>
      </c>
      <c r="AA16">
        <f t="shared" si="5"/>
        <v>0</v>
      </c>
      <c r="AB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</row>
    <row r="17" spans="1:32" x14ac:dyDescent="0.25">
      <c r="A17" s="1">
        <v>12</v>
      </c>
      <c r="B17" s="10">
        <v>0</v>
      </c>
      <c r="C17">
        <v>0</v>
      </c>
      <c r="D17" s="3">
        <v>0</v>
      </c>
      <c r="E17" s="3">
        <v>1</v>
      </c>
      <c r="F17" s="2">
        <v>0</v>
      </c>
      <c r="G17" s="2">
        <v>0</v>
      </c>
      <c r="H17">
        <f t="shared" si="11"/>
        <v>0</v>
      </c>
      <c r="J17">
        <f t="shared" si="12"/>
        <v>0</v>
      </c>
      <c r="K17">
        <f t="shared" si="12"/>
        <v>0</v>
      </c>
      <c r="L17">
        <f t="shared" si="12"/>
        <v>0</v>
      </c>
      <c r="M17">
        <f t="shared" si="12"/>
        <v>0</v>
      </c>
      <c r="N17">
        <f t="shared" si="12"/>
        <v>0</v>
      </c>
      <c r="O17">
        <f t="shared" si="12"/>
        <v>0</v>
      </c>
      <c r="P17">
        <f t="shared" si="12"/>
        <v>0</v>
      </c>
      <c r="Q17">
        <f t="shared" si="12"/>
        <v>0</v>
      </c>
      <c r="R17">
        <f t="shared" si="12"/>
        <v>0</v>
      </c>
      <c r="S17">
        <f t="shared" si="12"/>
        <v>0</v>
      </c>
      <c r="V17" s="1">
        <v>12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  <c r="AA17">
        <f t="shared" si="5"/>
        <v>0</v>
      </c>
      <c r="AB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0</v>
      </c>
    </row>
    <row r="18" spans="1:32" x14ac:dyDescent="0.25">
      <c r="A18" s="1">
        <v>13</v>
      </c>
      <c r="B18" s="10">
        <v>0</v>
      </c>
      <c r="C18">
        <v>0</v>
      </c>
      <c r="D18" s="3">
        <v>0</v>
      </c>
      <c r="E18" s="3">
        <v>1</v>
      </c>
      <c r="F18" s="2">
        <v>0</v>
      </c>
      <c r="G18" s="2">
        <v>0</v>
      </c>
      <c r="H18">
        <f t="shared" si="11"/>
        <v>0</v>
      </c>
      <c r="J18">
        <f t="shared" si="12"/>
        <v>0</v>
      </c>
      <c r="K18">
        <f t="shared" si="12"/>
        <v>0</v>
      </c>
      <c r="L18">
        <f t="shared" si="12"/>
        <v>0</v>
      </c>
      <c r="M18">
        <f t="shared" si="12"/>
        <v>0</v>
      </c>
      <c r="N18">
        <f t="shared" si="12"/>
        <v>0</v>
      </c>
      <c r="O18">
        <f t="shared" si="12"/>
        <v>0</v>
      </c>
      <c r="P18">
        <f t="shared" si="12"/>
        <v>0</v>
      </c>
      <c r="Q18">
        <f t="shared" si="12"/>
        <v>0</v>
      </c>
      <c r="R18">
        <f t="shared" si="12"/>
        <v>0</v>
      </c>
      <c r="S18">
        <f t="shared" si="12"/>
        <v>0</v>
      </c>
      <c r="V18" s="1">
        <v>13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</row>
    <row r="19" spans="1:32" x14ac:dyDescent="0.25">
      <c r="A19" s="1">
        <v>14</v>
      </c>
      <c r="B19" s="10">
        <v>3.0956354499190466E-5</v>
      </c>
      <c r="C19">
        <v>0</v>
      </c>
      <c r="D19" s="3">
        <v>0</v>
      </c>
      <c r="E19" s="3">
        <v>1</v>
      </c>
      <c r="F19" s="2">
        <v>0</v>
      </c>
      <c r="G19" s="2">
        <v>0</v>
      </c>
      <c r="H19">
        <f t="shared" si="11"/>
        <v>0.64735928528707098</v>
      </c>
      <c r="J19">
        <f t="shared" si="12"/>
        <v>1.1351409959606658E-2</v>
      </c>
      <c r="K19">
        <f t="shared" si="12"/>
        <v>3.9315959411863763E-2</v>
      </c>
      <c r="L19">
        <f t="shared" si="12"/>
        <v>8.4661616516166535E-2</v>
      </c>
      <c r="M19">
        <f t="shared" si="12"/>
        <v>0.10836157903400494</v>
      </c>
      <c r="N19">
        <f t="shared" si="12"/>
        <v>0.10831480825106242</v>
      </c>
      <c r="O19">
        <f t="shared" si="12"/>
        <v>9.4139257159859782E-2</v>
      </c>
      <c r="P19">
        <f t="shared" si="12"/>
        <v>7.5018807538900209E-2</v>
      </c>
      <c r="Q19">
        <f t="shared" si="12"/>
        <v>5.6472906189711056E-2</v>
      </c>
      <c r="R19">
        <f t="shared" si="12"/>
        <v>4.0896255131282026E-2</v>
      </c>
      <c r="S19">
        <f t="shared" si="12"/>
        <v>2.8826686094613582E-2</v>
      </c>
      <c r="V19" s="1">
        <v>14</v>
      </c>
      <c r="W19">
        <f t="shared" si="1"/>
        <v>952</v>
      </c>
      <c r="X19">
        <f t="shared" si="2"/>
        <v>719</v>
      </c>
      <c r="Y19">
        <f t="shared" si="3"/>
        <v>473</v>
      </c>
      <c r="Z19">
        <f t="shared" si="4"/>
        <v>311</v>
      </c>
      <c r="AA19">
        <f t="shared" si="5"/>
        <v>204</v>
      </c>
      <c r="AB19">
        <f t="shared" si="6"/>
        <v>134</v>
      </c>
      <c r="AC19">
        <f t="shared" si="7"/>
        <v>88</v>
      </c>
      <c r="AD19">
        <f t="shared" si="8"/>
        <v>58</v>
      </c>
      <c r="AE19">
        <f t="shared" si="9"/>
        <v>38</v>
      </c>
      <c r="AF19">
        <f t="shared" si="10"/>
        <v>25</v>
      </c>
    </row>
    <row r="20" spans="1:32" x14ac:dyDescent="0.25">
      <c r="A20" s="1">
        <v>15</v>
      </c>
      <c r="B20" s="10">
        <v>3.3572667476106697E-5</v>
      </c>
      <c r="C20">
        <v>0</v>
      </c>
      <c r="D20" s="3">
        <v>0</v>
      </c>
      <c r="E20" s="3">
        <v>0</v>
      </c>
      <c r="F20" s="3">
        <v>1</v>
      </c>
      <c r="G20" s="2">
        <v>0</v>
      </c>
      <c r="H20">
        <f t="shared" si="11"/>
        <v>0.70207162226034325</v>
      </c>
      <c r="J20">
        <f t="shared" si="12"/>
        <v>1.2310787821247043E-2</v>
      </c>
      <c r="K20">
        <f t="shared" si="12"/>
        <v>4.2638794302253098E-2</v>
      </c>
      <c r="L20">
        <f t="shared" si="12"/>
        <v>9.1816893341276698E-2</v>
      </c>
      <c r="M20">
        <f t="shared" si="12"/>
        <v>0.11751988627051158</v>
      </c>
      <c r="N20">
        <f t="shared" si="12"/>
        <v>0.11746916259943567</v>
      </c>
      <c r="O20">
        <f t="shared" si="12"/>
        <v>0.10209554801287468</v>
      </c>
      <c r="P20">
        <f t="shared" si="12"/>
        <v>8.1359110938705861E-2</v>
      </c>
      <c r="Q20">
        <f t="shared" si="12"/>
        <v>6.1245780764208446E-2</v>
      </c>
      <c r="R20">
        <f t="shared" si="12"/>
        <v>4.4352650586698079E-2</v>
      </c>
      <c r="S20">
        <f t="shared" si="12"/>
        <v>3.1263007623132083E-2</v>
      </c>
      <c r="V20" s="1">
        <v>15</v>
      </c>
      <c r="W20">
        <f t="shared" si="1"/>
        <v>1032</v>
      </c>
      <c r="X20">
        <f t="shared" si="2"/>
        <v>780</v>
      </c>
      <c r="Y20">
        <f t="shared" si="3"/>
        <v>513</v>
      </c>
      <c r="Z20">
        <f t="shared" si="4"/>
        <v>337</v>
      </c>
      <c r="AA20">
        <f t="shared" si="5"/>
        <v>221</v>
      </c>
      <c r="AB20">
        <f t="shared" si="6"/>
        <v>145</v>
      </c>
      <c r="AC20">
        <f t="shared" si="7"/>
        <v>96</v>
      </c>
      <c r="AD20">
        <f t="shared" si="8"/>
        <v>63</v>
      </c>
      <c r="AE20">
        <f t="shared" si="9"/>
        <v>41</v>
      </c>
      <c r="AF20">
        <f t="shared" si="10"/>
        <v>27</v>
      </c>
    </row>
    <row r="21" spans="1:32" x14ac:dyDescent="0.25">
      <c r="A21" s="1">
        <v>16</v>
      </c>
      <c r="B21" s="10">
        <v>1.1906996934703677E-4</v>
      </c>
      <c r="C21">
        <v>0</v>
      </c>
      <c r="D21" s="3">
        <v>0</v>
      </c>
      <c r="E21" s="3">
        <v>0</v>
      </c>
      <c r="F21" s="3">
        <v>1</v>
      </c>
      <c r="G21" s="2">
        <v>0</v>
      </c>
      <c r="H21">
        <f t="shared" si="11"/>
        <v>2.489991198985233</v>
      </c>
      <c r="J21">
        <f t="shared" si="12"/>
        <v>4.3661860635798008E-2</v>
      </c>
      <c r="K21">
        <f t="shared" si="12"/>
        <v>0.15122420445670956</v>
      </c>
      <c r="L21">
        <f t="shared" si="12"/>
        <v>0.32564093048211312</v>
      </c>
      <c r="M21">
        <f t="shared" si="12"/>
        <v>0.41680004324517234</v>
      </c>
      <c r="N21">
        <f t="shared" si="12"/>
        <v>0.4166201449405626</v>
      </c>
      <c r="O21">
        <f t="shared" si="12"/>
        <v>0.36209555826964207</v>
      </c>
      <c r="P21">
        <f t="shared" si="12"/>
        <v>0.2885510021647314</v>
      </c>
      <c r="Q21">
        <f t="shared" si="12"/>
        <v>0.21721637827615728</v>
      </c>
      <c r="R21">
        <f t="shared" si="12"/>
        <v>0.15730262570218623</v>
      </c>
      <c r="S21">
        <f t="shared" si="12"/>
        <v>0.1108784508121604</v>
      </c>
      <c r="V21" s="1">
        <v>16</v>
      </c>
      <c r="W21">
        <f t="shared" si="1"/>
        <v>3661</v>
      </c>
      <c r="X21">
        <f t="shared" si="2"/>
        <v>2767</v>
      </c>
      <c r="Y21">
        <f t="shared" si="3"/>
        <v>1818</v>
      </c>
      <c r="Z21">
        <f t="shared" si="4"/>
        <v>1194</v>
      </c>
      <c r="AA21">
        <f t="shared" si="5"/>
        <v>785</v>
      </c>
      <c r="AB21">
        <f t="shared" si="6"/>
        <v>516</v>
      </c>
      <c r="AC21">
        <f t="shared" si="7"/>
        <v>339</v>
      </c>
      <c r="AD21">
        <f t="shared" si="8"/>
        <v>223</v>
      </c>
      <c r="AE21">
        <f t="shared" si="9"/>
        <v>146</v>
      </c>
      <c r="AF21">
        <f t="shared" si="10"/>
        <v>96</v>
      </c>
    </row>
    <row r="22" spans="1:32" x14ac:dyDescent="0.25">
      <c r="A22" s="1">
        <v>17</v>
      </c>
      <c r="B22" s="10">
        <v>1.8596163730505118E-4</v>
      </c>
      <c r="C22">
        <v>0</v>
      </c>
      <c r="D22" s="3">
        <v>0</v>
      </c>
      <c r="E22" s="3">
        <v>0</v>
      </c>
      <c r="F22" s="3">
        <v>1</v>
      </c>
      <c r="G22" s="2">
        <v>0</v>
      </c>
      <c r="H22">
        <f t="shared" si="11"/>
        <v>3.8888297593232304</v>
      </c>
      <c r="J22">
        <f t="shared" si="12"/>
        <v>6.8190418928834845E-2</v>
      </c>
      <c r="K22">
        <f t="shared" si="12"/>
        <v>0.23617962459501871</v>
      </c>
      <c r="L22">
        <f t="shared" si="12"/>
        <v>0.50858097081975229</v>
      </c>
      <c r="M22">
        <f t="shared" si="12"/>
        <v>0.65095186381365522</v>
      </c>
      <c r="N22">
        <f t="shared" si="12"/>
        <v>0.65067090142274275</v>
      </c>
      <c r="O22">
        <f t="shared" si="12"/>
        <v>0.56551524490994542</v>
      </c>
      <c r="P22">
        <f t="shared" si="12"/>
        <v>0.45065449418377806</v>
      </c>
      <c r="Q22">
        <f t="shared" si="12"/>
        <v>0.33924518142754367</v>
      </c>
      <c r="R22">
        <f t="shared" si="12"/>
        <v>0.24567280892384108</v>
      </c>
      <c r="S22">
        <f t="shared" si="12"/>
        <v>0.17316825029811825</v>
      </c>
      <c r="V22" s="1">
        <v>17</v>
      </c>
      <c r="W22">
        <f t="shared" si="1"/>
        <v>5717</v>
      </c>
      <c r="X22">
        <f t="shared" si="2"/>
        <v>4321</v>
      </c>
      <c r="Y22">
        <f t="shared" si="3"/>
        <v>2839</v>
      </c>
      <c r="Z22">
        <f t="shared" si="4"/>
        <v>1865</v>
      </c>
      <c r="AA22">
        <f t="shared" si="5"/>
        <v>1226</v>
      </c>
      <c r="AB22">
        <f t="shared" si="6"/>
        <v>805</v>
      </c>
      <c r="AC22">
        <f t="shared" si="7"/>
        <v>529</v>
      </c>
      <c r="AD22">
        <f t="shared" si="8"/>
        <v>348</v>
      </c>
      <c r="AE22">
        <f t="shared" si="9"/>
        <v>228</v>
      </c>
      <c r="AF22">
        <f t="shared" si="10"/>
        <v>150</v>
      </c>
    </row>
    <row r="23" spans="1:32" x14ac:dyDescent="0.25">
      <c r="A23" s="1">
        <v>18</v>
      </c>
      <c r="B23" s="10">
        <v>1.5488277841166541E-4</v>
      </c>
      <c r="C23">
        <v>0</v>
      </c>
      <c r="D23" s="3">
        <v>0</v>
      </c>
      <c r="E23" s="3">
        <v>0</v>
      </c>
      <c r="F23" s="3">
        <v>1</v>
      </c>
      <c r="G23" s="2">
        <v>0</v>
      </c>
      <c r="H23">
        <f t="shared" si="11"/>
        <v>3.2389086621447469</v>
      </c>
      <c r="J23">
        <f t="shared" si="12"/>
        <v>5.6794087736645689E-2</v>
      </c>
      <c r="K23">
        <f t="shared" si="12"/>
        <v>0.19670807910501761</v>
      </c>
      <c r="L23">
        <f t="shared" si="12"/>
        <v>0.42358432066636659</v>
      </c>
      <c r="M23">
        <f t="shared" si="12"/>
        <v>0.54216146265868781</v>
      </c>
      <c r="N23">
        <f t="shared" si="12"/>
        <v>0.54192745613796478</v>
      </c>
      <c r="O23">
        <f t="shared" si="12"/>
        <v>0.47100344799678018</v>
      </c>
      <c r="P23">
        <f t="shared" si="12"/>
        <v>0.37533881274872677</v>
      </c>
      <c r="Q23">
        <f t="shared" si="12"/>
        <v>0.28254879352387952</v>
      </c>
      <c r="R23">
        <f t="shared" si="12"/>
        <v>0.20461471396869199</v>
      </c>
      <c r="S23">
        <f t="shared" si="12"/>
        <v>0.14422748760198584</v>
      </c>
      <c r="V23" s="1">
        <v>18</v>
      </c>
      <c r="W23">
        <f t="shared" si="1"/>
        <v>4762</v>
      </c>
      <c r="X23">
        <f t="shared" si="2"/>
        <v>3599</v>
      </c>
      <c r="Y23">
        <f t="shared" si="3"/>
        <v>2365</v>
      </c>
      <c r="Z23">
        <f t="shared" si="4"/>
        <v>1554</v>
      </c>
      <c r="AA23">
        <f t="shared" si="5"/>
        <v>1021</v>
      </c>
      <c r="AB23">
        <f t="shared" si="6"/>
        <v>671</v>
      </c>
      <c r="AC23">
        <f t="shared" si="7"/>
        <v>441</v>
      </c>
      <c r="AD23">
        <f t="shared" si="8"/>
        <v>290</v>
      </c>
      <c r="AE23">
        <f t="shared" si="9"/>
        <v>190</v>
      </c>
      <c r="AF23">
        <f t="shared" si="10"/>
        <v>125</v>
      </c>
    </row>
    <row r="24" spans="1:32" x14ac:dyDescent="0.25">
      <c r="A24" s="1">
        <v>19</v>
      </c>
      <c r="B24" s="10">
        <v>7.2840362971797554E-3</v>
      </c>
      <c r="C24">
        <v>0</v>
      </c>
      <c r="D24" s="3">
        <v>0</v>
      </c>
      <c r="E24" s="3">
        <v>0</v>
      </c>
      <c r="F24" s="3">
        <v>1</v>
      </c>
      <c r="G24" s="2">
        <v>0</v>
      </c>
      <c r="H24">
        <f t="shared" si="11"/>
        <v>152.32376704662303</v>
      </c>
      <c r="J24">
        <f t="shared" si="12"/>
        <v>2.6709889942662639</v>
      </c>
      <c r="K24">
        <f t="shared" si="12"/>
        <v>9.2510529759552504</v>
      </c>
      <c r="L24">
        <f t="shared" si="12"/>
        <v>19.9208950038932</v>
      </c>
      <c r="M24">
        <f t="shared" si="12"/>
        <v>25.497500841839944</v>
      </c>
      <c r="N24">
        <f t="shared" si="12"/>
        <v>25.486495667422211</v>
      </c>
      <c r="O24">
        <f t="shared" si="12"/>
        <v>22.150985709893256</v>
      </c>
      <c r="P24">
        <f t="shared" si="12"/>
        <v>17.651940156544637</v>
      </c>
      <c r="Q24">
        <f t="shared" si="12"/>
        <v>13.288085924453403</v>
      </c>
      <c r="R24">
        <f t="shared" si="12"/>
        <v>9.6228968692929318</v>
      </c>
      <c r="S24">
        <f t="shared" si="12"/>
        <v>6.7829249030619305</v>
      </c>
      <c r="V24" s="1">
        <v>19</v>
      </c>
      <c r="W24">
        <f t="shared" si="1"/>
        <v>223947</v>
      </c>
      <c r="X24">
        <f t="shared" si="2"/>
        <v>169255</v>
      </c>
      <c r="Y24">
        <f t="shared" si="3"/>
        <v>111209</v>
      </c>
      <c r="Z24">
        <f t="shared" si="4"/>
        <v>73069</v>
      </c>
      <c r="AA24">
        <f t="shared" si="5"/>
        <v>48010</v>
      </c>
      <c r="AB24">
        <f t="shared" si="6"/>
        <v>31545</v>
      </c>
      <c r="AC24">
        <f t="shared" si="7"/>
        <v>20726</v>
      </c>
      <c r="AD24">
        <f t="shared" si="8"/>
        <v>13618</v>
      </c>
      <c r="AE24">
        <f t="shared" si="9"/>
        <v>8948</v>
      </c>
      <c r="AF24">
        <f t="shared" si="10"/>
        <v>5879</v>
      </c>
    </row>
    <row r="25" spans="1:32" x14ac:dyDescent="0.25">
      <c r="A25" s="1">
        <v>20</v>
      </c>
      <c r="B25" s="10">
        <v>0.14905730653207994</v>
      </c>
      <c r="C25">
        <v>0</v>
      </c>
      <c r="D25">
        <v>0</v>
      </c>
      <c r="E25">
        <v>0</v>
      </c>
      <c r="F25">
        <v>0</v>
      </c>
      <c r="G25" s="3">
        <v>1</v>
      </c>
      <c r="H25">
        <f t="shared" si="11"/>
        <v>3117.0863941988555</v>
      </c>
      <c r="J25">
        <f t="shared" si="12"/>
        <v>54.657940874938689</v>
      </c>
      <c r="K25">
        <f t="shared" si="12"/>
        <v>189.30946839396876</v>
      </c>
      <c r="L25">
        <f t="shared" si="12"/>
        <v>407.65241026302522</v>
      </c>
      <c r="M25">
        <f t="shared" si="12"/>
        <v>521.76961285264611</v>
      </c>
      <c r="N25">
        <f t="shared" si="12"/>
        <v>521.54440781663357</v>
      </c>
      <c r="O25">
        <f t="shared" si="12"/>
        <v>453.28800300262981</v>
      </c>
      <c r="P25">
        <f t="shared" si="12"/>
        <v>361.22151887391584</v>
      </c>
      <c r="Q25">
        <f t="shared" si="12"/>
        <v>271.92153032416286</v>
      </c>
      <c r="R25">
        <f t="shared" si="12"/>
        <v>196.91871784441105</v>
      </c>
      <c r="S25">
        <f t="shared" si="12"/>
        <v>138.8027839525235</v>
      </c>
      <c r="V25" s="1">
        <v>20</v>
      </c>
      <c r="W25">
        <f t="shared" si="1"/>
        <v>4582746</v>
      </c>
      <c r="X25">
        <f t="shared" si="2"/>
        <v>3463565</v>
      </c>
      <c r="Y25">
        <f t="shared" si="3"/>
        <v>2275724</v>
      </c>
      <c r="Z25">
        <f t="shared" si="4"/>
        <v>1495257</v>
      </c>
      <c r="AA25">
        <f t="shared" si="5"/>
        <v>982454</v>
      </c>
      <c r="AB25">
        <f t="shared" si="6"/>
        <v>645518</v>
      </c>
      <c r="AC25">
        <f t="shared" si="7"/>
        <v>424136</v>
      </c>
      <c r="AD25">
        <f t="shared" si="8"/>
        <v>278677</v>
      </c>
      <c r="AE25">
        <f t="shared" si="9"/>
        <v>183104</v>
      </c>
      <c r="AF25">
        <f t="shared" si="10"/>
        <v>120308</v>
      </c>
    </row>
    <row r="26" spans="1:32" x14ac:dyDescent="0.25">
      <c r="A26" s="1">
        <v>21</v>
      </c>
      <c r="B26" s="10">
        <v>0.20207254471875849</v>
      </c>
      <c r="C26">
        <v>0</v>
      </c>
      <c r="D26">
        <v>0</v>
      </c>
      <c r="E26">
        <v>0</v>
      </c>
      <c r="F26">
        <v>0</v>
      </c>
      <c r="G26" s="3">
        <v>1</v>
      </c>
      <c r="H26">
        <f t="shared" si="11"/>
        <v>4225.7410551586772</v>
      </c>
      <c r="J26">
        <f t="shared" si="12"/>
        <v>74.098140229772909</v>
      </c>
      <c r="K26">
        <f t="shared" si="12"/>
        <v>256.64120000378256</v>
      </c>
      <c r="L26">
        <f t="shared" si="12"/>
        <v>552.64221405245985</v>
      </c>
      <c r="M26">
        <f t="shared" si="12"/>
        <v>707.34750197142455</v>
      </c>
      <c r="N26">
        <f t="shared" si="12"/>
        <v>707.04219822101265</v>
      </c>
      <c r="O26">
        <f t="shared" si="12"/>
        <v>614.50902601351004</v>
      </c>
      <c r="P26">
        <f t="shared" si="12"/>
        <v>489.69723943265916</v>
      </c>
      <c r="Q26">
        <f t="shared" si="12"/>
        <v>368.635908395385</v>
      </c>
      <c r="R26">
        <f t="shared" si="12"/>
        <v>266.95683253213338</v>
      </c>
      <c r="S26">
        <f t="shared" si="12"/>
        <v>188.17079430653718</v>
      </c>
      <c r="V26" s="1">
        <v>21</v>
      </c>
      <c r="W26">
        <f t="shared" si="1"/>
        <v>6212692</v>
      </c>
      <c r="X26">
        <f t="shared" si="2"/>
        <v>4695452</v>
      </c>
      <c r="Y26">
        <f t="shared" si="3"/>
        <v>3085132</v>
      </c>
      <c r="Z26">
        <f t="shared" si="4"/>
        <v>2027076</v>
      </c>
      <c r="AA26">
        <f t="shared" si="5"/>
        <v>1331884</v>
      </c>
      <c r="AB26">
        <f t="shared" si="6"/>
        <v>875110</v>
      </c>
      <c r="AC26">
        <f t="shared" si="7"/>
        <v>574988</v>
      </c>
      <c r="AD26">
        <f t="shared" si="8"/>
        <v>377794</v>
      </c>
      <c r="AE26">
        <f t="shared" si="9"/>
        <v>248228</v>
      </c>
      <c r="AF26">
        <f t="shared" si="10"/>
        <v>163098</v>
      </c>
    </row>
    <row r="27" spans="1:32" x14ac:dyDescent="0.25">
      <c r="A27" s="1">
        <v>22</v>
      </c>
      <c r="B27" s="10">
        <v>0.23821190568328662</v>
      </c>
      <c r="C27">
        <v>0</v>
      </c>
      <c r="D27">
        <v>0</v>
      </c>
      <c r="E27">
        <v>0</v>
      </c>
      <c r="F27">
        <v>0</v>
      </c>
      <c r="G27" s="3">
        <v>1</v>
      </c>
      <c r="H27">
        <f t="shared" si="11"/>
        <v>4981.4873716488901</v>
      </c>
      <c r="J27">
        <f t="shared" si="12"/>
        <v>87.350110903428714</v>
      </c>
      <c r="K27">
        <f t="shared" si="12"/>
        <v>302.53981021931162</v>
      </c>
      <c r="L27">
        <f t="shared" si="12"/>
        <v>651.47868135025533</v>
      </c>
      <c r="M27">
        <f t="shared" si="12"/>
        <v>833.8520042860805</v>
      </c>
      <c r="N27">
        <f t="shared" si="12"/>
        <v>833.49209894466424</v>
      </c>
      <c r="O27">
        <f t="shared" si="12"/>
        <v>724.40997043904576</v>
      </c>
      <c r="P27">
        <f t="shared" si="12"/>
        <v>577.27640722025114</v>
      </c>
      <c r="Q27">
        <f t="shared" si="12"/>
        <v>434.56404413757247</v>
      </c>
      <c r="R27">
        <f t="shared" si="12"/>
        <v>314.70032656420648</v>
      </c>
      <c r="S27">
        <f t="shared" si="12"/>
        <v>221.82391758407388</v>
      </c>
      <c r="V27" s="1">
        <v>22</v>
      </c>
      <c r="W27">
        <f t="shared" si="1"/>
        <v>7323792</v>
      </c>
      <c r="X27">
        <f t="shared" si="2"/>
        <v>5535203</v>
      </c>
      <c r="Y27">
        <f t="shared" si="3"/>
        <v>3636887</v>
      </c>
      <c r="Z27">
        <f t="shared" si="4"/>
        <v>2389605</v>
      </c>
      <c r="AA27">
        <f t="shared" si="5"/>
        <v>1570083</v>
      </c>
      <c r="AB27">
        <f t="shared" si="6"/>
        <v>1031618</v>
      </c>
      <c r="AC27">
        <f t="shared" si="7"/>
        <v>677821</v>
      </c>
      <c r="AD27">
        <f t="shared" si="8"/>
        <v>445360</v>
      </c>
      <c r="AE27">
        <f t="shared" si="9"/>
        <v>292623</v>
      </c>
      <c r="AF27">
        <f t="shared" si="10"/>
        <v>192267</v>
      </c>
    </row>
    <row r="28" spans="1:32" x14ac:dyDescent="0.25">
      <c r="A28" s="1">
        <v>23</v>
      </c>
      <c r="B28" s="10">
        <v>0.14022748069096455</v>
      </c>
      <c r="C28">
        <v>0</v>
      </c>
      <c r="D28">
        <v>0</v>
      </c>
      <c r="E28">
        <v>0</v>
      </c>
      <c r="F28">
        <v>0</v>
      </c>
      <c r="G28" s="3">
        <v>1</v>
      </c>
      <c r="H28">
        <f t="shared" si="11"/>
        <v>2932.4370762094509</v>
      </c>
      <c r="J28">
        <f t="shared" si="12"/>
        <v>51.420125097985675</v>
      </c>
      <c r="K28">
        <f t="shared" si="12"/>
        <v>178.09519332833736</v>
      </c>
      <c r="L28">
        <f t="shared" si="12"/>
        <v>383.50398124550003</v>
      </c>
      <c r="M28">
        <f t="shared" si="12"/>
        <v>490.86113263209745</v>
      </c>
      <c r="N28">
        <f t="shared" si="12"/>
        <v>490.64926824534791</v>
      </c>
      <c r="O28">
        <f t="shared" si="12"/>
        <v>426.43622219764927</v>
      </c>
      <c r="P28">
        <f t="shared" si="12"/>
        <v>339.82355338046716</v>
      </c>
      <c r="Q28">
        <f t="shared" si="12"/>
        <v>255.81349905033071</v>
      </c>
      <c r="R28">
        <f t="shared" si="12"/>
        <v>185.25368763639725</v>
      </c>
      <c r="S28">
        <f t="shared" si="12"/>
        <v>130.58041339533801</v>
      </c>
      <c r="V28" s="1">
        <v>23</v>
      </c>
      <c r="W28">
        <f t="shared" si="1"/>
        <v>4311274</v>
      </c>
      <c r="X28">
        <f t="shared" si="2"/>
        <v>3258391</v>
      </c>
      <c r="Y28">
        <f t="shared" si="3"/>
        <v>2140916</v>
      </c>
      <c r="Z28">
        <f t="shared" si="4"/>
        <v>1406682</v>
      </c>
      <c r="AA28">
        <f t="shared" si="5"/>
        <v>924256</v>
      </c>
      <c r="AB28">
        <f t="shared" si="6"/>
        <v>607279</v>
      </c>
      <c r="AC28">
        <f t="shared" si="7"/>
        <v>399011</v>
      </c>
      <c r="AD28">
        <f t="shared" si="8"/>
        <v>262169</v>
      </c>
      <c r="AE28">
        <f t="shared" si="9"/>
        <v>172257</v>
      </c>
      <c r="AF28">
        <f t="shared" si="10"/>
        <v>113181</v>
      </c>
    </row>
    <row r="29" spans="1:32" x14ac:dyDescent="0.25">
      <c r="A29" s="1">
        <v>24</v>
      </c>
      <c r="B29" s="10">
        <v>0.26258893333478578</v>
      </c>
      <c r="C29">
        <v>0</v>
      </c>
      <c r="D29">
        <v>0</v>
      </c>
      <c r="E29">
        <v>0</v>
      </c>
      <c r="F29">
        <v>0</v>
      </c>
      <c r="G29" s="3">
        <v>1</v>
      </c>
      <c r="H29">
        <f t="shared" si="11"/>
        <v>5491.2597738970398</v>
      </c>
      <c r="J29">
        <f t="shared" si="12"/>
        <v>96.288942330626341</v>
      </c>
      <c r="K29">
        <f t="shared" si="12"/>
        <v>333.49972928062368</v>
      </c>
      <c r="L29">
        <f t="shared" si="12"/>
        <v>718.14669185159448</v>
      </c>
      <c r="M29">
        <f t="shared" si="12"/>
        <v>919.18289195701493</v>
      </c>
      <c r="N29">
        <f t="shared" si="12"/>
        <v>918.78615628827106</v>
      </c>
      <c r="O29">
        <f t="shared" si="12"/>
        <v>798.54128570543151</v>
      </c>
      <c r="P29">
        <f t="shared" si="12"/>
        <v>636.35104877102185</v>
      </c>
      <c r="Q29">
        <f t="shared" si="12"/>
        <v>479.03444829265806</v>
      </c>
      <c r="R29">
        <f t="shared" si="12"/>
        <v>346.9046722730688</v>
      </c>
      <c r="S29">
        <f t="shared" si="12"/>
        <v>244.52390714672919</v>
      </c>
      <c r="V29" s="1">
        <v>24</v>
      </c>
      <c r="W29">
        <f t="shared" si="1"/>
        <v>8073260</v>
      </c>
      <c r="X29">
        <f t="shared" si="2"/>
        <v>6101639</v>
      </c>
      <c r="Y29">
        <f t="shared" si="3"/>
        <v>4009062</v>
      </c>
      <c r="Z29">
        <f t="shared" si="4"/>
        <v>2634142</v>
      </c>
      <c r="AA29">
        <f t="shared" si="5"/>
        <v>1730754</v>
      </c>
      <c r="AB29">
        <f t="shared" si="6"/>
        <v>1137187</v>
      </c>
      <c r="AC29">
        <f t="shared" si="7"/>
        <v>747185</v>
      </c>
      <c r="AD29">
        <f t="shared" si="8"/>
        <v>490935</v>
      </c>
      <c r="AE29">
        <f t="shared" si="9"/>
        <v>322568</v>
      </c>
      <c r="AF29">
        <f t="shared" si="10"/>
        <v>211942</v>
      </c>
    </row>
    <row r="31" spans="1:32" x14ac:dyDescent="0.25">
      <c r="I31" t="s">
        <v>24</v>
      </c>
      <c r="J31" s="3">
        <v>2</v>
      </c>
      <c r="K31" s="3">
        <v>4</v>
      </c>
      <c r="L31" s="3">
        <v>7</v>
      </c>
      <c r="M31" s="3">
        <v>10</v>
      </c>
      <c r="N31" s="3">
        <v>13</v>
      </c>
      <c r="O31" s="3">
        <v>16</v>
      </c>
      <c r="P31" s="3">
        <v>19</v>
      </c>
      <c r="Q31" s="3">
        <v>22</v>
      </c>
      <c r="R31" s="3">
        <v>25</v>
      </c>
      <c r="S31" s="3">
        <v>28</v>
      </c>
      <c r="V31" s="1" t="s">
        <v>25</v>
      </c>
      <c r="W31">
        <f>ROUND((274*(J$33*$O$41)),0)</f>
        <v>89</v>
      </c>
      <c r="X31">
        <f t="shared" ref="X31:AF31" si="13">ROUND((274*(K$33*$O$41)),0)</f>
        <v>406</v>
      </c>
      <c r="Y31">
        <f t="shared" si="13"/>
        <v>1330</v>
      </c>
      <c r="Z31">
        <f t="shared" si="13"/>
        <v>2591</v>
      </c>
      <c r="AA31">
        <f t="shared" si="13"/>
        <v>3942</v>
      </c>
      <c r="AB31">
        <f t="shared" si="13"/>
        <v>5214</v>
      </c>
      <c r="AC31">
        <f t="shared" si="13"/>
        <v>6324</v>
      </c>
      <c r="AD31">
        <f t="shared" si="13"/>
        <v>7245</v>
      </c>
      <c r="AE31">
        <f t="shared" si="13"/>
        <v>7986</v>
      </c>
      <c r="AF31">
        <f t="shared" si="13"/>
        <v>8567</v>
      </c>
    </row>
    <row r="32" spans="1:32" x14ac:dyDescent="0.25">
      <c r="I32" t="s">
        <v>26</v>
      </c>
      <c r="J32">
        <f>($I$41*(1-(EXP(-$J$41*(J31-$K$41)))))</f>
        <v>25.081773600293566</v>
      </c>
      <c r="K32">
        <f t="shared" ref="K32:S32" si="14">($I$41*(1-(EXP(-$J$41*(K31-$K$41)))))</f>
        <v>39.749759562033717</v>
      </c>
      <c r="L32">
        <f t="shared" si="14"/>
        <v>56.920614759009815</v>
      </c>
      <c r="M32">
        <f t="shared" si="14"/>
        <v>69.641097153617096</v>
      </c>
      <c r="N32">
        <f t="shared" si="14"/>
        <v>79.064662287403166</v>
      </c>
      <c r="O32">
        <f t="shared" si="14"/>
        <v>86.04581104229284</v>
      </c>
      <c r="P32">
        <f t="shared" si="14"/>
        <v>91.217573241204605</v>
      </c>
      <c r="Q32">
        <f t="shared" si="14"/>
        <v>95.048908911191376</v>
      </c>
      <c r="R32">
        <f t="shared" si="14"/>
        <v>97.887232185065386</v>
      </c>
      <c r="S32">
        <f t="shared" si="14"/>
        <v>99.989913782536235</v>
      </c>
      <c r="V32" s="1" t="s">
        <v>27</v>
      </c>
      <c r="W32">
        <f>ROUND((726*(J$33*$O$41)),0)</f>
        <v>235</v>
      </c>
      <c r="X32">
        <f t="shared" ref="X32:AF32" si="15">ROUND((726*(K$33*$O$41)),0)</f>
        <v>1075</v>
      </c>
      <c r="Y32">
        <f t="shared" si="15"/>
        <v>3524</v>
      </c>
      <c r="Z32">
        <f t="shared" si="15"/>
        <v>6865</v>
      </c>
      <c r="AA32">
        <f t="shared" si="15"/>
        <v>10444</v>
      </c>
      <c r="AB32">
        <f t="shared" si="15"/>
        <v>13816</v>
      </c>
      <c r="AC32">
        <f t="shared" si="15"/>
        <v>16756</v>
      </c>
      <c r="AD32">
        <f t="shared" si="15"/>
        <v>19198</v>
      </c>
      <c r="AE32">
        <f t="shared" si="15"/>
        <v>21159</v>
      </c>
      <c r="AF32">
        <f t="shared" si="15"/>
        <v>22699</v>
      </c>
    </row>
    <row r="33" spans="8:22" x14ac:dyDescent="0.25">
      <c r="I33" t="s">
        <v>28</v>
      </c>
      <c r="J33">
        <f>($L$41*(J32^$M$41))</f>
        <v>11.926896786516588</v>
      </c>
      <c r="K33">
        <f t="shared" ref="K33:S33" si="16">($L$41*(K32^$M$41))</f>
        <v>54.657402067068915</v>
      </c>
      <c r="L33">
        <f t="shared" si="16"/>
        <v>179.13083330775464</v>
      </c>
      <c r="M33">
        <f t="shared" si="16"/>
        <v>348.94967401899737</v>
      </c>
      <c r="N33">
        <f t="shared" si="16"/>
        <v>530.85876168996492</v>
      </c>
      <c r="O33">
        <f t="shared" si="16"/>
        <v>702.2077266782735</v>
      </c>
      <c r="P33">
        <f t="shared" si="16"/>
        <v>851.66475670305999</v>
      </c>
      <c r="Q33">
        <f t="shared" si="16"/>
        <v>975.75849167271679</v>
      </c>
      <c r="R33">
        <f t="shared" si="16"/>
        <v>1075.4480230188624</v>
      </c>
      <c r="S33">
        <f t="shared" si="16"/>
        <v>1153.7302651211962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75.578374145572553</v>
      </c>
      <c r="K34">
        <f t="shared" ref="K34:S34" si="17">($H$34*(EXP(-$N$41*K31)))</f>
        <v>57.120906384881486</v>
      </c>
      <c r="L34">
        <f t="shared" si="17"/>
        <v>37.531109885139955</v>
      </c>
      <c r="M34">
        <f t="shared" si="17"/>
        <v>24.659696394160644</v>
      </c>
      <c r="N34">
        <f t="shared" si="17"/>
        <v>16.20257509338807</v>
      </c>
      <c r="O34">
        <f t="shared" si="17"/>
        <v>10.645850437925281</v>
      </c>
      <c r="P34">
        <f t="shared" si="17"/>
        <v>6.9948221744655354</v>
      </c>
      <c r="Q34">
        <f t="shared" si="17"/>
        <v>4.5959256649044207</v>
      </c>
      <c r="R34">
        <f t="shared" si="17"/>
        <v>3.0197383422318489</v>
      </c>
      <c r="S34">
        <f t="shared" si="17"/>
        <v>1.984109474437028</v>
      </c>
    </row>
    <row r="35" spans="8:22" x14ac:dyDescent="0.25">
      <c r="I35" t="s">
        <v>31</v>
      </c>
      <c r="J35">
        <f>(J33*J34)</f>
        <v>901.41546772697768</v>
      </c>
      <c r="K35">
        <f t="shared" ref="K35:S35" si="18">(K33*K34)</f>
        <v>3122.0803467138712</v>
      </c>
      <c r="L35">
        <f t="shared" si="18"/>
        <v>6722.978988690028</v>
      </c>
      <c r="M35">
        <f t="shared" si="18"/>
        <v>8604.9930181498021</v>
      </c>
      <c r="N35">
        <f t="shared" si="18"/>
        <v>8601.2789502646592</v>
      </c>
      <c r="O35">
        <f t="shared" si="18"/>
        <v>7475.5984345724137</v>
      </c>
      <c r="P35">
        <f t="shared" si="18"/>
        <v>5957.243525397359</v>
      </c>
      <c r="Q35">
        <f t="shared" si="18"/>
        <v>4484.5134946270655</v>
      </c>
      <c r="R35">
        <f t="shared" si="18"/>
        <v>3247.5716301874986</v>
      </c>
      <c r="S35">
        <f t="shared" si="18"/>
        <v>2289.1271499717095</v>
      </c>
      <c r="T35" t="s">
        <v>32</v>
      </c>
      <c r="U35">
        <f>SUM(J35:S35)</f>
        <v>51406.801006301386</v>
      </c>
    </row>
    <row r="36" spans="8:22" x14ac:dyDescent="0.25">
      <c r="I36" t="s">
        <v>33</v>
      </c>
      <c r="J36">
        <f>(J35/$U$35)</f>
        <v>1.7534945767515922E-2</v>
      </c>
      <c r="K36">
        <f t="shared" ref="K36:S36" si="19">(K35/$U$35)</f>
        <v>6.0732826894464222E-2</v>
      </c>
      <c r="L36">
        <f t="shared" si="19"/>
        <v>0.13077995240096604</v>
      </c>
      <c r="M36">
        <f t="shared" si="19"/>
        <v>0.16739016724839603</v>
      </c>
      <c r="N36">
        <f t="shared" si="19"/>
        <v>0.16731791867792598</v>
      </c>
      <c r="O36">
        <f t="shared" si="19"/>
        <v>0.14542041691440913</v>
      </c>
      <c r="P36">
        <f t="shared" si="19"/>
        <v>0.11588434621067215</v>
      </c>
      <c r="Q36">
        <f t="shared" si="19"/>
        <v>8.7235801622383757E-2</v>
      </c>
      <c r="R36">
        <f t="shared" si="19"/>
        <v>6.3173968553098939E-2</v>
      </c>
      <c r="S36">
        <f t="shared" si="19"/>
        <v>4.4529655710167822E-2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106</v>
      </c>
      <c r="J41" s="3">
        <v>0.1</v>
      </c>
      <c r="K41" s="3">
        <v>-0.7</v>
      </c>
      <c r="L41" s="3">
        <v>2.8200000000000002E-4</v>
      </c>
      <c r="M41" s="3">
        <v>3.306</v>
      </c>
      <c r="N41" s="3">
        <v>0.14000000000000001</v>
      </c>
      <c r="O41" s="3">
        <v>2.7099999999999999E-2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</cols>
  <sheetData>
    <row r="1" spans="1:32" x14ac:dyDescent="0.25">
      <c r="A1" t="s">
        <v>0</v>
      </c>
      <c r="B1" s="3" t="s">
        <v>53</v>
      </c>
      <c r="C1" t="s">
        <v>54</v>
      </c>
    </row>
    <row r="2" spans="1:32" x14ac:dyDescent="0.25">
      <c r="A2" t="s">
        <v>1</v>
      </c>
      <c r="B2" s="3">
        <v>13</v>
      </c>
    </row>
    <row r="3" spans="1:32" x14ac:dyDescent="0.25">
      <c r="A3" t="s">
        <v>2</v>
      </c>
      <c r="B3" s="3">
        <v>34428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1.6814819290208564E-2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578.90059852330046</v>
      </c>
      <c r="J6">
        <f t="shared" ref="J6:S15" si="0">($H6*J$36)</f>
        <v>78.578388836173644</v>
      </c>
      <c r="K6">
        <f t="shared" si="0"/>
        <v>143.37688361675367</v>
      </c>
      <c r="L6">
        <f t="shared" si="0"/>
        <v>148.27978906808158</v>
      </c>
      <c r="M6">
        <f t="shared" si="0"/>
        <v>101.06075966961365</v>
      </c>
      <c r="N6">
        <f t="shared" si="0"/>
        <v>56.510593041715197</v>
      </c>
      <c r="O6">
        <f t="shared" si="0"/>
        <v>28.281361327625959</v>
      </c>
      <c r="P6">
        <f t="shared" si="0"/>
        <v>13.22461882070238</v>
      </c>
      <c r="Q6">
        <f t="shared" si="0"/>
        <v>5.9189584450325201</v>
      </c>
      <c r="R6">
        <f t="shared" si="0"/>
        <v>2.5728945476978615</v>
      </c>
      <c r="S6">
        <f t="shared" si="0"/>
        <v>1.0963511499040206</v>
      </c>
      <c r="V6" s="1">
        <v>1</v>
      </c>
      <c r="W6">
        <f t="shared" ref="W6:W29" si="1">ROUND(((J6/J$33)*1000000),0)</f>
        <v>840579</v>
      </c>
      <c r="X6">
        <f t="shared" ref="X6:X29" si="2">ROUND(((K6/K$33)*1000000),0)</f>
        <v>461319</v>
      </c>
      <c r="Y6">
        <f t="shared" ref="Y6:Y29" si="3">ROUND(((L6/L$33)*1000000),0)</f>
        <v>187558</v>
      </c>
      <c r="Z6">
        <f t="shared" ref="Z6:Z29" si="4">ROUND(((M6/M$33)*1000000),0)</f>
        <v>76256</v>
      </c>
      <c r="AA6">
        <f t="shared" ref="AA6:AA29" si="5">ROUND(((N6/N$33)*1000000),0)</f>
        <v>31003</v>
      </c>
      <c r="AB6">
        <f t="shared" ref="AB6:AB29" si="6">ROUND(((O6/O$33)*1000000),0)</f>
        <v>12605</v>
      </c>
      <c r="AC6">
        <f t="shared" ref="AC6:AC29" si="7">ROUND(((P6/P$33)*1000000),0)</f>
        <v>5125</v>
      </c>
      <c r="AD6">
        <f t="shared" ref="AD6:AD29" si="8">ROUND(((Q6/Q$33)*1000000),0)</f>
        <v>2084</v>
      </c>
      <c r="AE6">
        <f t="shared" ref="AE6:AE29" si="9">ROUND(((R6/R$33)*1000000),0)</f>
        <v>847</v>
      </c>
      <c r="AF6">
        <f t="shared" ref="AF6:AF29" si="10">ROUND(((S6/S$33)*1000000),0)</f>
        <v>344</v>
      </c>
    </row>
    <row r="7" spans="1:32" x14ac:dyDescent="0.25">
      <c r="A7" s="1">
        <v>2</v>
      </c>
      <c r="B7" s="10">
        <v>0.16814819290208563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5789.0059852330041</v>
      </c>
      <c r="J7">
        <f t="shared" si="0"/>
        <v>785.78388836173644</v>
      </c>
      <c r="K7">
        <f t="shared" si="0"/>
        <v>1433.7688361675366</v>
      </c>
      <c r="L7">
        <f t="shared" si="0"/>
        <v>1482.7978906808157</v>
      </c>
      <c r="M7">
        <f t="shared" si="0"/>
        <v>1010.6075966961364</v>
      </c>
      <c r="N7">
        <f t="shared" si="0"/>
        <v>565.10593041715197</v>
      </c>
      <c r="O7">
        <f t="shared" si="0"/>
        <v>282.81361327625956</v>
      </c>
      <c r="P7">
        <f t="shared" si="0"/>
        <v>132.24618820702378</v>
      </c>
      <c r="Q7">
        <f t="shared" si="0"/>
        <v>59.189584450325192</v>
      </c>
      <c r="R7">
        <f t="shared" si="0"/>
        <v>25.728945476978616</v>
      </c>
      <c r="S7">
        <f t="shared" si="0"/>
        <v>10.963511499040205</v>
      </c>
      <c r="V7" s="1">
        <v>2</v>
      </c>
      <c r="W7">
        <f t="shared" si="1"/>
        <v>8405789</v>
      </c>
      <c r="X7">
        <f t="shared" si="2"/>
        <v>4613195</v>
      </c>
      <c r="Y7">
        <f t="shared" si="3"/>
        <v>1875585</v>
      </c>
      <c r="Z7">
        <f t="shared" si="4"/>
        <v>762556</v>
      </c>
      <c r="AA7">
        <f t="shared" si="5"/>
        <v>310032</v>
      </c>
      <c r="AB7">
        <f t="shared" si="6"/>
        <v>126050</v>
      </c>
      <c r="AC7">
        <f t="shared" si="7"/>
        <v>51248</v>
      </c>
      <c r="AD7">
        <f t="shared" si="8"/>
        <v>20836</v>
      </c>
      <c r="AE7">
        <f t="shared" si="9"/>
        <v>8471</v>
      </c>
      <c r="AF7">
        <f t="shared" si="10"/>
        <v>3444</v>
      </c>
    </row>
    <row r="8" spans="1:32" x14ac:dyDescent="0.25">
      <c r="A8" s="1">
        <v>3</v>
      </c>
      <c r="B8" s="10">
        <v>0.20476050169994545</v>
      </c>
      <c r="C8">
        <v>0.4</v>
      </c>
      <c r="D8" s="3">
        <v>0.6</v>
      </c>
      <c r="E8" s="2">
        <v>0</v>
      </c>
      <c r="F8" s="2">
        <v>0</v>
      </c>
      <c r="G8" s="2">
        <v>0</v>
      </c>
      <c r="H8">
        <f t="shared" si="11"/>
        <v>7049.4945525257217</v>
      </c>
      <c r="J8">
        <f t="shared" si="0"/>
        <v>956.8791696879864</v>
      </c>
      <c r="K8">
        <f t="shared" si="0"/>
        <v>1745.9552859207104</v>
      </c>
      <c r="L8">
        <f t="shared" si="0"/>
        <v>1805.6598454925097</v>
      </c>
      <c r="M8">
        <f t="shared" si="0"/>
        <v>1230.6556196044039</v>
      </c>
      <c r="N8">
        <f t="shared" si="0"/>
        <v>688.15115897921294</v>
      </c>
      <c r="O8">
        <f t="shared" si="0"/>
        <v>344.39298063549381</v>
      </c>
      <c r="P8">
        <f t="shared" si="0"/>
        <v>161.04125401421263</v>
      </c>
      <c r="Q8">
        <f t="shared" si="0"/>
        <v>72.077426455110896</v>
      </c>
      <c r="R8">
        <f t="shared" si="0"/>
        <v>31.331123416499935</v>
      </c>
      <c r="S8">
        <f t="shared" si="0"/>
        <v>13.350688319581392</v>
      </c>
      <c r="V8" s="1">
        <v>3</v>
      </c>
      <c r="W8">
        <f t="shared" si="1"/>
        <v>10236051</v>
      </c>
      <c r="X8">
        <f t="shared" si="2"/>
        <v>5617664</v>
      </c>
      <c r="Y8">
        <f t="shared" si="3"/>
        <v>2283972</v>
      </c>
      <c r="Z8">
        <f t="shared" si="4"/>
        <v>928594</v>
      </c>
      <c r="AA8">
        <f t="shared" si="5"/>
        <v>377538</v>
      </c>
      <c r="AB8">
        <f t="shared" si="6"/>
        <v>153495</v>
      </c>
      <c r="AC8">
        <f t="shared" si="7"/>
        <v>62407</v>
      </c>
      <c r="AD8">
        <f t="shared" si="8"/>
        <v>25373</v>
      </c>
      <c r="AE8">
        <f t="shared" si="9"/>
        <v>10316</v>
      </c>
      <c r="AF8">
        <f t="shared" si="10"/>
        <v>4194</v>
      </c>
    </row>
    <row r="9" spans="1:32" x14ac:dyDescent="0.25">
      <c r="A9" s="1">
        <v>4</v>
      </c>
      <c r="B9" s="10">
        <v>5.8512574294576368E-2</v>
      </c>
      <c r="C9">
        <v>0.4</v>
      </c>
      <c r="D9" s="3">
        <v>0.6</v>
      </c>
      <c r="E9" s="2">
        <v>0</v>
      </c>
      <c r="F9" s="2">
        <v>0</v>
      </c>
      <c r="G9" s="2">
        <v>0</v>
      </c>
      <c r="H9">
        <f t="shared" si="11"/>
        <v>2014.4709078136752</v>
      </c>
      <c r="J9">
        <f t="shared" si="0"/>
        <v>273.43878845026177</v>
      </c>
      <c r="K9">
        <f t="shared" si="0"/>
        <v>498.92600152029769</v>
      </c>
      <c r="L9">
        <f t="shared" si="0"/>
        <v>515.98723866645969</v>
      </c>
      <c r="M9">
        <f t="shared" si="0"/>
        <v>351.67343201112982</v>
      </c>
      <c r="N9">
        <f t="shared" si="0"/>
        <v>196.64679213706358</v>
      </c>
      <c r="O9">
        <f t="shared" si="0"/>
        <v>98.41409695066352</v>
      </c>
      <c r="P9">
        <f t="shared" si="0"/>
        <v>46.019316527201461</v>
      </c>
      <c r="Q9">
        <f t="shared" si="0"/>
        <v>20.596920477352317</v>
      </c>
      <c r="R9">
        <f t="shared" si="0"/>
        <v>8.9532144696878433</v>
      </c>
      <c r="S9">
        <f t="shared" si="0"/>
        <v>3.8151066035576493</v>
      </c>
      <c r="V9" s="1">
        <v>4</v>
      </c>
      <c r="W9">
        <f t="shared" si="1"/>
        <v>2925065</v>
      </c>
      <c r="X9">
        <f t="shared" si="2"/>
        <v>1605309</v>
      </c>
      <c r="Y9">
        <f t="shared" si="3"/>
        <v>652670</v>
      </c>
      <c r="Z9">
        <f t="shared" si="4"/>
        <v>265356</v>
      </c>
      <c r="AA9">
        <f t="shared" si="5"/>
        <v>107886</v>
      </c>
      <c r="AB9">
        <f t="shared" si="6"/>
        <v>43863</v>
      </c>
      <c r="AC9">
        <f t="shared" si="7"/>
        <v>17833</v>
      </c>
      <c r="AD9">
        <f t="shared" si="8"/>
        <v>7251</v>
      </c>
      <c r="AE9">
        <f t="shared" si="9"/>
        <v>2948</v>
      </c>
      <c r="AF9">
        <f t="shared" si="10"/>
        <v>1199</v>
      </c>
    </row>
    <row r="10" spans="1:32" x14ac:dyDescent="0.25">
      <c r="A10" s="1">
        <v>5</v>
      </c>
      <c r="B10" s="10">
        <v>2.4398030783251354E-2</v>
      </c>
      <c r="C10">
        <v>0.4</v>
      </c>
      <c r="D10" s="3">
        <v>0.6</v>
      </c>
      <c r="E10" s="2">
        <v>0</v>
      </c>
      <c r="F10" s="2">
        <v>0</v>
      </c>
      <c r="G10" s="2">
        <v>0</v>
      </c>
      <c r="H10">
        <f t="shared" si="11"/>
        <v>839.97540380577766</v>
      </c>
      <c r="J10">
        <f t="shared" si="0"/>
        <v>114.01597106902238</v>
      </c>
      <c r="K10">
        <f t="shared" si="0"/>
        <v>208.03753877540566</v>
      </c>
      <c r="L10">
        <f t="shared" si="0"/>
        <v>215.15157527287343</v>
      </c>
      <c r="M10">
        <f t="shared" si="0"/>
        <v>146.63752745970888</v>
      </c>
      <c r="N10">
        <f t="shared" si="0"/>
        <v>81.995956353477752</v>
      </c>
      <c r="O10">
        <f t="shared" si="0"/>
        <v>41.035797789719446</v>
      </c>
      <c r="P10">
        <f t="shared" si="0"/>
        <v>19.188707979285088</v>
      </c>
      <c r="Q10">
        <f t="shared" si="0"/>
        <v>8.5883129550360913</v>
      </c>
      <c r="R10">
        <f t="shared" si="0"/>
        <v>3.7332283679876159</v>
      </c>
      <c r="S10">
        <f t="shared" si="0"/>
        <v>1.5907877832613646</v>
      </c>
      <c r="V10" s="1">
        <v>5</v>
      </c>
      <c r="W10">
        <f t="shared" si="1"/>
        <v>1219666</v>
      </c>
      <c r="X10">
        <f t="shared" si="2"/>
        <v>669367</v>
      </c>
      <c r="Y10">
        <f t="shared" si="3"/>
        <v>272144</v>
      </c>
      <c r="Z10">
        <f t="shared" si="4"/>
        <v>110646</v>
      </c>
      <c r="AA10">
        <f t="shared" si="5"/>
        <v>44985</v>
      </c>
      <c r="AB10">
        <f t="shared" si="6"/>
        <v>18290</v>
      </c>
      <c r="AC10">
        <f t="shared" si="7"/>
        <v>7436</v>
      </c>
      <c r="AD10">
        <f t="shared" si="8"/>
        <v>3023</v>
      </c>
      <c r="AE10">
        <f t="shared" si="9"/>
        <v>1229</v>
      </c>
      <c r="AF10">
        <f t="shared" si="10"/>
        <v>500</v>
      </c>
    </row>
    <row r="11" spans="1:32" x14ac:dyDescent="0.25">
      <c r="A11" s="1">
        <v>6</v>
      </c>
      <c r="B11" s="10">
        <v>0.1602595585829418</v>
      </c>
      <c r="C11">
        <v>0.4</v>
      </c>
      <c r="D11" s="3">
        <v>0.6</v>
      </c>
      <c r="E11" s="2">
        <v>0</v>
      </c>
      <c r="F11" s="2">
        <v>0</v>
      </c>
      <c r="G11" s="2">
        <v>0</v>
      </c>
      <c r="H11">
        <f t="shared" si="11"/>
        <v>5517.4160828935201</v>
      </c>
      <c r="J11">
        <f t="shared" si="0"/>
        <v>748.9190155244155</v>
      </c>
      <c r="K11">
        <f t="shared" si="0"/>
        <v>1366.5038965241095</v>
      </c>
      <c r="L11">
        <f t="shared" si="0"/>
        <v>1413.2327640690166</v>
      </c>
      <c r="M11">
        <f t="shared" si="0"/>
        <v>963.19517059217605</v>
      </c>
      <c r="N11">
        <f t="shared" si="0"/>
        <v>538.59411390755463</v>
      </c>
      <c r="O11">
        <f t="shared" si="0"/>
        <v>269.54547677650356</v>
      </c>
      <c r="P11">
        <f t="shared" si="0"/>
        <v>126.04188829240398</v>
      </c>
      <c r="Q11">
        <f t="shared" si="0"/>
        <v>56.412718525262335</v>
      </c>
      <c r="R11">
        <f t="shared" si="0"/>
        <v>24.521877837522844</v>
      </c>
      <c r="S11">
        <f t="shared" si="0"/>
        <v>10.449160844555212</v>
      </c>
      <c r="V11" s="1">
        <v>6</v>
      </c>
      <c r="W11">
        <f t="shared" si="1"/>
        <v>8011433</v>
      </c>
      <c r="X11">
        <f t="shared" si="2"/>
        <v>4396768</v>
      </c>
      <c r="Y11">
        <f t="shared" si="3"/>
        <v>1787592</v>
      </c>
      <c r="Z11">
        <f t="shared" si="4"/>
        <v>726781</v>
      </c>
      <c r="AA11">
        <f t="shared" si="5"/>
        <v>295487</v>
      </c>
      <c r="AB11">
        <f t="shared" si="6"/>
        <v>120136</v>
      </c>
      <c r="AC11">
        <f t="shared" si="7"/>
        <v>48844</v>
      </c>
      <c r="AD11">
        <f t="shared" si="8"/>
        <v>19858</v>
      </c>
      <c r="AE11">
        <f t="shared" si="9"/>
        <v>8074</v>
      </c>
      <c r="AF11">
        <f t="shared" si="10"/>
        <v>3283</v>
      </c>
    </row>
    <row r="12" spans="1:32" x14ac:dyDescent="0.25">
      <c r="A12" s="1">
        <v>7</v>
      </c>
      <c r="B12" s="10">
        <v>0.25372098895103273</v>
      </c>
      <c r="C12">
        <v>0.4</v>
      </c>
      <c r="D12" s="3">
        <v>0.6</v>
      </c>
      <c r="E12" s="2">
        <v>0</v>
      </c>
      <c r="F12" s="2">
        <v>0</v>
      </c>
      <c r="G12" s="2">
        <v>0</v>
      </c>
      <c r="H12">
        <f t="shared" si="11"/>
        <v>8735.1062076061553</v>
      </c>
      <c r="J12">
        <f t="shared" si="0"/>
        <v>1185.6794998268149</v>
      </c>
      <c r="K12">
        <f t="shared" si="0"/>
        <v>2163.4323911612287</v>
      </c>
      <c r="L12">
        <f t="shared" si="0"/>
        <v>2237.4129673645484</v>
      </c>
      <c r="M12">
        <f t="shared" si="0"/>
        <v>1524.918909027358</v>
      </c>
      <c r="N12">
        <f t="shared" si="0"/>
        <v>852.69566715489134</v>
      </c>
      <c r="O12">
        <f t="shared" si="0"/>
        <v>426.74112882706737</v>
      </c>
      <c r="P12">
        <f t="shared" si="0"/>
        <v>199.54798846056642</v>
      </c>
      <c r="Q12">
        <f t="shared" si="0"/>
        <v>89.311931595257164</v>
      </c>
      <c r="R12">
        <f t="shared" si="0"/>
        <v>38.822739503882261</v>
      </c>
      <c r="S12">
        <f t="shared" si="0"/>
        <v>16.54298468454131</v>
      </c>
      <c r="V12" s="1">
        <v>7</v>
      </c>
      <c r="W12">
        <f t="shared" si="1"/>
        <v>12683603</v>
      </c>
      <c r="X12">
        <f t="shared" si="2"/>
        <v>6960909</v>
      </c>
      <c r="Y12">
        <f t="shared" si="3"/>
        <v>2830094</v>
      </c>
      <c r="Z12">
        <f t="shared" si="4"/>
        <v>1150631</v>
      </c>
      <c r="AA12">
        <f t="shared" si="5"/>
        <v>467811</v>
      </c>
      <c r="AB12">
        <f t="shared" si="6"/>
        <v>190198</v>
      </c>
      <c r="AC12">
        <f t="shared" si="7"/>
        <v>77329</v>
      </c>
      <c r="AD12">
        <f t="shared" si="8"/>
        <v>31440</v>
      </c>
      <c r="AE12">
        <f t="shared" si="9"/>
        <v>12782</v>
      </c>
      <c r="AF12">
        <f t="shared" si="10"/>
        <v>5197</v>
      </c>
    </row>
    <row r="13" spans="1:32" x14ac:dyDescent="0.25">
      <c r="A13" s="1">
        <v>8</v>
      </c>
      <c r="B13" s="10">
        <v>5.7744556742521554E-3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198.80295995315319</v>
      </c>
      <c r="J13">
        <f t="shared" si="0"/>
        <v>26.984971735786463</v>
      </c>
      <c r="K13">
        <f t="shared" si="0"/>
        <v>49.237725655455726</v>
      </c>
      <c r="L13">
        <f t="shared" si="0"/>
        <v>50.921455329566967</v>
      </c>
      <c r="M13">
        <f t="shared" si="0"/>
        <v>34.705747772041356</v>
      </c>
      <c r="N13">
        <f t="shared" si="0"/>
        <v>19.406566851129039</v>
      </c>
      <c r="O13">
        <f t="shared" si="0"/>
        <v>9.7122344626672188</v>
      </c>
      <c r="P13">
        <f t="shared" si="0"/>
        <v>4.5415281526988984</v>
      </c>
      <c r="Q13">
        <f t="shared" si="0"/>
        <v>2.0326571810666665</v>
      </c>
      <c r="R13">
        <f t="shared" si="0"/>
        <v>0.88356974070234373</v>
      </c>
      <c r="S13">
        <f t="shared" si="0"/>
        <v>0.37650307203852329</v>
      </c>
      <c r="V13" s="1">
        <v>8</v>
      </c>
      <c r="W13">
        <f t="shared" si="1"/>
        <v>288667</v>
      </c>
      <c r="X13">
        <f t="shared" si="2"/>
        <v>158424</v>
      </c>
      <c r="Y13">
        <f t="shared" si="3"/>
        <v>64410</v>
      </c>
      <c r="Z13">
        <f t="shared" si="4"/>
        <v>26187</v>
      </c>
      <c r="AA13">
        <f t="shared" si="5"/>
        <v>10647</v>
      </c>
      <c r="AB13">
        <f t="shared" si="6"/>
        <v>4329</v>
      </c>
      <c r="AC13">
        <f t="shared" si="7"/>
        <v>1760</v>
      </c>
      <c r="AD13">
        <f t="shared" si="8"/>
        <v>716</v>
      </c>
      <c r="AE13">
        <f t="shared" si="9"/>
        <v>291</v>
      </c>
      <c r="AF13">
        <f t="shared" si="10"/>
        <v>118</v>
      </c>
    </row>
    <row r="14" spans="1:32" x14ac:dyDescent="0.25">
      <c r="A14" s="1">
        <v>9</v>
      </c>
      <c r="B14" s="10">
        <v>2.4937061278161473E-2</v>
      </c>
      <c r="C14">
        <v>0.5</v>
      </c>
      <c r="D14" s="3">
        <v>0.3</v>
      </c>
      <c r="E14" s="3">
        <v>0.2</v>
      </c>
      <c r="F14" s="2">
        <v>0</v>
      </c>
      <c r="G14" s="2">
        <v>0</v>
      </c>
      <c r="H14">
        <f t="shared" si="11"/>
        <v>858.53314568454323</v>
      </c>
      <c r="J14">
        <f t="shared" si="0"/>
        <v>116.5349483528441</v>
      </c>
      <c r="K14">
        <f t="shared" si="0"/>
        <v>212.63375305524704</v>
      </c>
      <c r="L14">
        <f t="shared" si="0"/>
        <v>219.90496136088677</v>
      </c>
      <c r="M14">
        <f t="shared" si="0"/>
        <v>149.87721920783403</v>
      </c>
      <c r="N14">
        <f t="shared" si="0"/>
        <v>83.807509151590651</v>
      </c>
      <c r="O14">
        <f t="shared" si="0"/>
        <v>41.942409744927268</v>
      </c>
      <c r="P14">
        <f t="shared" si="0"/>
        <v>19.612647880445479</v>
      </c>
      <c r="Q14">
        <f t="shared" si="0"/>
        <v>8.7780562430794049</v>
      </c>
      <c r="R14">
        <f t="shared" si="0"/>
        <v>3.8157073169112428</v>
      </c>
      <c r="S14">
        <f t="shared" si="0"/>
        <v>1.6259333707772632</v>
      </c>
      <c r="V14" s="1">
        <v>9</v>
      </c>
      <c r="W14">
        <f t="shared" si="1"/>
        <v>1246613</v>
      </c>
      <c r="X14">
        <f t="shared" si="2"/>
        <v>684156</v>
      </c>
      <c r="Y14">
        <f t="shared" si="3"/>
        <v>278157</v>
      </c>
      <c r="Z14">
        <f t="shared" si="4"/>
        <v>113090</v>
      </c>
      <c r="AA14">
        <f t="shared" si="5"/>
        <v>45979</v>
      </c>
      <c r="AB14">
        <f t="shared" si="6"/>
        <v>18694</v>
      </c>
      <c r="AC14">
        <f t="shared" si="7"/>
        <v>7600</v>
      </c>
      <c r="AD14">
        <f t="shared" si="8"/>
        <v>3090</v>
      </c>
      <c r="AE14">
        <f t="shared" si="9"/>
        <v>1256</v>
      </c>
      <c r="AF14">
        <f t="shared" si="10"/>
        <v>511</v>
      </c>
    </row>
    <row r="15" spans="1:32" x14ac:dyDescent="0.25">
      <c r="A15" s="1">
        <v>10</v>
      </c>
      <c r="B15" s="10">
        <v>9.0393322608112679E-4</v>
      </c>
      <c r="C15">
        <v>0.5</v>
      </c>
      <c r="D15" s="3">
        <v>0.3</v>
      </c>
      <c r="E15" s="3">
        <v>0.2</v>
      </c>
      <c r="F15" s="2">
        <v>0</v>
      </c>
      <c r="G15" s="2">
        <v>0</v>
      </c>
      <c r="H15">
        <f t="shared" si="11"/>
        <v>31.120613107521034</v>
      </c>
      <c r="J15">
        <f t="shared" si="0"/>
        <v>4.2242271709872545</v>
      </c>
      <c r="K15">
        <f t="shared" si="0"/>
        <v>7.7076730184438906</v>
      </c>
      <c r="L15">
        <f t="shared" si="0"/>
        <v>7.9712440426279159</v>
      </c>
      <c r="M15">
        <f t="shared" si="0"/>
        <v>5.4328373645715349</v>
      </c>
      <c r="N15">
        <f t="shared" si="0"/>
        <v>3.0379037558673456</v>
      </c>
      <c r="O15">
        <f t="shared" si="0"/>
        <v>1.5203530731807144</v>
      </c>
      <c r="P15">
        <f t="shared" si="0"/>
        <v>0.71093076577110292</v>
      </c>
      <c r="Q15">
        <f t="shared" si="0"/>
        <v>0.31819213218508591</v>
      </c>
      <c r="R15">
        <f t="shared" si="0"/>
        <v>0.13831399723821963</v>
      </c>
      <c r="S15">
        <f t="shared" si="0"/>
        <v>5.8937786647970697E-2</v>
      </c>
      <c r="V15" s="1">
        <v>10</v>
      </c>
      <c r="W15">
        <f t="shared" si="1"/>
        <v>45188</v>
      </c>
      <c r="X15">
        <f t="shared" si="2"/>
        <v>24800</v>
      </c>
      <c r="Y15">
        <f t="shared" si="3"/>
        <v>10083</v>
      </c>
      <c r="Z15">
        <f t="shared" si="4"/>
        <v>4099</v>
      </c>
      <c r="AA15">
        <f t="shared" si="5"/>
        <v>1667</v>
      </c>
      <c r="AB15">
        <f t="shared" si="6"/>
        <v>678</v>
      </c>
      <c r="AC15">
        <f t="shared" si="7"/>
        <v>275</v>
      </c>
      <c r="AD15">
        <f t="shared" si="8"/>
        <v>112</v>
      </c>
      <c r="AE15">
        <f t="shared" si="9"/>
        <v>46</v>
      </c>
      <c r="AF15">
        <f t="shared" si="10"/>
        <v>19</v>
      </c>
    </row>
    <row r="16" spans="1:32" x14ac:dyDescent="0.25">
      <c r="A16" s="1">
        <v>11</v>
      </c>
      <c r="B16" s="10">
        <v>8.1990127714730472E-3</v>
      </c>
      <c r="C16">
        <v>0.5</v>
      </c>
      <c r="D16" s="3">
        <v>0.3</v>
      </c>
      <c r="E16" s="3">
        <v>0.2</v>
      </c>
      <c r="F16" s="2">
        <v>0</v>
      </c>
      <c r="G16" s="2">
        <v>0</v>
      </c>
      <c r="H16">
        <f t="shared" si="11"/>
        <v>282.2756116962741</v>
      </c>
      <c r="J16">
        <f t="shared" ref="J16:S29" si="12">($H16*J$36)</f>
        <v>38.315321890180819</v>
      </c>
      <c r="K16">
        <f t="shared" si="12"/>
        <v>69.911479845180494</v>
      </c>
      <c r="L16">
        <f t="shared" si="12"/>
        <v>72.302167709198784</v>
      </c>
      <c r="M16">
        <f t="shared" si="12"/>
        <v>49.277868820655819</v>
      </c>
      <c r="N16">
        <f t="shared" si="12"/>
        <v>27.554924384012924</v>
      </c>
      <c r="O16">
        <f t="shared" si="12"/>
        <v>13.79017155747102</v>
      </c>
      <c r="P16">
        <f t="shared" si="12"/>
        <v>6.4484082009695358</v>
      </c>
      <c r="Q16">
        <f t="shared" si="12"/>
        <v>2.8861217624205548</v>
      </c>
      <c r="R16">
        <f t="shared" si="12"/>
        <v>1.2545597363934848</v>
      </c>
      <c r="S16">
        <f t="shared" si="12"/>
        <v>0.53458778979067645</v>
      </c>
      <c r="V16" s="1">
        <v>11</v>
      </c>
      <c r="W16">
        <f t="shared" si="1"/>
        <v>409872</v>
      </c>
      <c r="X16">
        <f t="shared" si="2"/>
        <v>224942</v>
      </c>
      <c r="Y16">
        <f t="shared" si="3"/>
        <v>91455</v>
      </c>
      <c r="Z16">
        <f t="shared" si="4"/>
        <v>37183</v>
      </c>
      <c r="AA16">
        <f t="shared" si="5"/>
        <v>15117</v>
      </c>
      <c r="AB16">
        <f t="shared" si="6"/>
        <v>6146</v>
      </c>
      <c r="AC16">
        <f t="shared" si="7"/>
        <v>2499</v>
      </c>
      <c r="AD16">
        <f t="shared" si="8"/>
        <v>1016</v>
      </c>
      <c r="AE16">
        <f t="shared" si="9"/>
        <v>413</v>
      </c>
      <c r="AF16">
        <f t="shared" si="10"/>
        <v>168</v>
      </c>
    </row>
    <row r="17" spans="1:32" x14ac:dyDescent="0.25">
      <c r="A17" s="1">
        <v>12</v>
      </c>
      <c r="B17" s="10">
        <v>2.0272368260326676E-2</v>
      </c>
      <c r="C17">
        <v>0.5</v>
      </c>
      <c r="D17" s="3">
        <v>0.3</v>
      </c>
      <c r="E17" s="3">
        <v>0.2</v>
      </c>
      <c r="F17" s="2">
        <v>0</v>
      </c>
      <c r="G17" s="2">
        <v>0</v>
      </c>
      <c r="H17">
        <f t="shared" si="11"/>
        <v>697.93709446652679</v>
      </c>
      <c r="J17">
        <f t="shared" si="12"/>
        <v>94.736078235325238</v>
      </c>
      <c r="K17">
        <f t="shared" si="12"/>
        <v>172.85877026281005</v>
      </c>
      <c r="L17">
        <f t="shared" si="12"/>
        <v>178.7698361588771</v>
      </c>
      <c r="M17">
        <f t="shared" si="12"/>
        <v>121.84138891601292</v>
      </c>
      <c r="N17">
        <f t="shared" si="12"/>
        <v>68.13058962924454</v>
      </c>
      <c r="O17">
        <f t="shared" si="12"/>
        <v>34.096719200000599</v>
      </c>
      <c r="P17">
        <f t="shared" si="12"/>
        <v>15.943932444866636</v>
      </c>
      <c r="Q17">
        <f t="shared" si="12"/>
        <v>7.1360448925634259</v>
      </c>
      <c r="R17">
        <f t="shared" si="12"/>
        <v>3.1019462573879815</v>
      </c>
      <c r="S17">
        <f t="shared" si="12"/>
        <v>1.3217884694383322</v>
      </c>
      <c r="V17" s="1">
        <v>12</v>
      </c>
      <c r="W17">
        <f t="shared" si="1"/>
        <v>1013423</v>
      </c>
      <c r="X17">
        <f t="shared" si="2"/>
        <v>556178</v>
      </c>
      <c r="Y17">
        <f t="shared" si="3"/>
        <v>226125</v>
      </c>
      <c r="Z17">
        <f t="shared" si="4"/>
        <v>91936</v>
      </c>
      <c r="AA17">
        <f t="shared" si="5"/>
        <v>37378</v>
      </c>
      <c r="AB17">
        <f t="shared" si="6"/>
        <v>15197</v>
      </c>
      <c r="AC17">
        <f t="shared" si="7"/>
        <v>6179</v>
      </c>
      <c r="AD17">
        <f t="shared" si="8"/>
        <v>2512</v>
      </c>
      <c r="AE17">
        <f t="shared" si="9"/>
        <v>1021</v>
      </c>
      <c r="AF17">
        <f t="shared" si="10"/>
        <v>415</v>
      </c>
    </row>
    <row r="18" spans="1:32" x14ac:dyDescent="0.25">
      <c r="A18" s="1">
        <v>13</v>
      </c>
      <c r="B18" s="10">
        <v>7.5149522379193805E-3</v>
      </c>
      <c r="C18">
        <v>0.5</v>
      </c>
      <c r="D18" s="3">
        <v>0.3</v>
      </c>
      <c r="E18" s="3">
        <v>0.2</v>
      </c>
      <c r="F18" s="2">
        <v>0</v>
      </c>
      <c r="G18" s="2">
        <v>0</v>
      </c>
      <c r="H18">
        <f t="shared" si="11"/>
        <v>258.72477564708845</v>
      </c>
      <c r="J18">
        <f t="shared" si="12"/>
        <v>35.11859561763854</v>
      </c>
      <c r="K18">
        <f t="shared" si="12"/>
        <v>64.078620995293804</v>
      </c>
      <c r="L18">
        <f t="shared" si="12"/>
        <v>66.269848843648901</v>
      </c>
      <c r="M18">
        <f t="shared" si="12"/>
        <v>45.166514664076161</v>
      </c>
      <c r="N18">
        <f t="shared" si="12"/>
        <v>25.255960252411462</v>
      </c>
      <c r="O18">
        <f t="shared" si="12"/>
        <v>12.639629123115789</v>
      </c>
      <c r="P18">
        <f t="shared" si="12"/>
        <v>5.9104042147000326</v>
      </c>
      <c r="Q18">
        <f t="shared" si="12"/>
        <v>2.6453266755326061</v>
      </c>
      <c r="R18">
        <f t="shared" si="12"/>
        <v>1.1498892319593161</v>
      </c>
      <c r="S18">
        <f t="shared" si="12"/>
        <v>0.48998602871185021</v>
      </c>
      <c r="V18" s="1">
        <v>13</v>
      </c>
      <c r="W18">
        <f t="shared" si="1"/>
        <v>375675</v>
      </c>
      <c r="X18">
        <f t="shared" si="2"/>
        <v>206175</v>
      </c>
      <c r="Y18">
        <f t="shared" si="3"/>
        <v>83824</v>
      </c>
      <c r="Z18">
        <f t="shared" si="4"/>
        <v>34080</v>
      </c>
      <c r="AA18">
        <f t="shared" si="5"/>
        <v>13856</v>
      </c>
      <c r="AB18">
        <f t="shared" si="6"/>
        <v>5633</v>
      </c>
      <c r="AC18">
        <f t="shared" si="7"/>
        <v>2290</v>
      </c>
      <c r="AD18">
        <f t="shared" si="8"/>
        <v>931</v>
      </c>
      <c r="AE18">
        <f t="shared" si="9"/>
        <v>379</v>
      </c>
      <c r="AF18">
        <f t="shared" si="10"/>
        <v>154</v>
      </c>
    </row>
    <row r="19" spans="1:32" x14ac:dyDescent="0.25">
      <c r="A19" s="1">
        <v>14</v>
      </c>
      <c r="B19" s="10">
        <v>3.9447917804757329E-2</v>
      </c>
      <c r="C19">
        <v>0.5</v>
      </c>
      <c r="D19" s="3">
        <v>0.3</v>
      </c>
      <c r="E19" s="3">
        <v>0.2</v>
      </c>
      <c r="F19" s="2">
        <v>0</v>
      </c>
      <c r="G19" s="2">
        <v>0</v>
      </c>
      <c r="H19">
        <f t="shared" si="11"/>
        <v>1358.1129141821852</v>
      </c>
      <c r="J19">
        <f t="shared" si="12"/>
        <v>184.34654399435956</v>
      </c>
      <c r="K19">
        <f t="shared" si="12"/>
        <v>336.36516827209999</v>
      </c>
      <c r="L19">
        <f t="shared" si="12"/>
        <v>347.86748702500523</v>
      </c>
      <c r="M19">
        <f t="shared" si="12"/>
        <v>237.09065627929238</v>
      </c>
      <c r="N19">
        <f t="shared" si="12"/>
        <v>132.57503342339055</v>
      </c>
      <c r="O19">
        <f t="shared" si="12"/>
        <v>66.348665293624649</v>
      </c>
      <c r="P19">
        <f t="shared" si="12"/>
        <v>31.02523239973776</v>
      </c>
      <c r="Q19">
        <f t="shared" si="12"/>
        <v>13.886000330992612</v>
      </c>
      <c r="R19">
        <f t="shared" si="12"/>
        <v>6.0360644313909022</v>
      </c>
      <c r="S19">
        <f t="shared" si="12"/>
        <v>2.5720627322916974</v>
      </c>
      <c r="V19" s="1">
        <v>14</v>
      </c>
      <c r="W19">
        <f t="shared" si="1"/>
        <v>1972016</v>
      </c>
      <c r="X19">
        <f t="shared" si="2"/>
        <v>1082265</v>
      </c>
      <c r="Y19">
        <f t="shared" si="3"/>
        <v>440016</v>
      </c>
      <c r="Z19">
        <f t="shared" si="4"/>
        <v>178897</v>
      </c>
      <c r="AA19">
        <f t="shared" si="5"/>
        <v>72734</v>
      </c>
      <c r="AB19">
        <f t="shared" si="6"/>
        <v>29572</v>
      </c>
      <c r="AC19">
        <f t="shared" si="7"/>
        <v>12023</v>
      </c>
      <c r="AD19">
        <f t="shared" si="8"/>
        <v>4888</v>
      </c>
      <c r="AE19">
        <f t="shared" si="9"/>
        <v>1987</v>
      </c>
      <c r="AF19">
        <f t="shared" si="10"/>
        <v>808</v>
      </c>
    </row>
    <row r="20" spans="1:32" x14ac:dyDescent="0.25">
      <c r="A20" s="1">
        <v>15</v>
      </c>
      <c r="B20" s="10">
        <v>4.8042340829167321E-4</v>
      </c>
      <c r="C20">
        <v>0.5</v>
      </c>
      <c r="D20" s="3">
        <v>0.3</v>
      </c>
      <c r="E20" s="3">
        <v>0.18</v>
      </c>
      <c r="F20" s="3">
        <v>0.02</v>
      </c>
      <c r="G20" s="2">
        <v>0</v>
      </c>
      <c r="H20">
        <f t="shared" si="11"/>
        <v>16.540017100665725</v>
      </c>
      <c r="J20">
        <f t="shared" si="12"/>
        <v>2.2450968238906754</v>
      </c>
      <c r="K20">
        <f t="shared" si="12"/>
        <v>4.096482389050105</v>
      </c>
      <c r="L20">
        <f t="shared" si="12"/>
        <v>4.236565401945187</v>
      </c>
      <c r="M20">
        <f t="shared" si="12"/>
        <v>2.8874502762746754</v>
      </c>
      <c r="N20">
        <f t="shared" si="12"/>
        <v>1.614588372620434</v>
      </c>
      <c r="O20">
        <f t="shared" si="12"/>
        <v>0.80803889507502724</v>
      </c>
      <c r="P20">
        <f t="shared" si="12"/>
        <v>0.37784625202006794</v>
      </c>
      <c r="Q20">
        <f t="shared" si="12"/>
        <v>0.16911309842950054</v>
      </c>
      <c r="R20">
        <f t="shared" si="12"/>
        <v>7.3511272791367474E-2</v>
      </c>
      <c r="S20">
        <f t="shared" si="12"/>
        <v>3.1324318568686296E-2</v>
      </c>
      <c r="V20" s="1">
        <v>15</v>
      </c>
      <c r="W20">
        <f t="shared" si="1"/>
        <v>24017</v>
      </c>
      <c r="X20">
        <f t="shared" si="2"/>
        <v>13181</v>
      </c>
      <c r="Y20">
        <f t="shared" si="3"/>
        <v>5359</v>
      </c>
      <c r="Z20">
        <f t="shared" si="4"/>
        <v>2179</v>
      </c>
      <c r="AA20">
        <f t="shared" si="5"/>
        <v>886</v>
      </c>
      <c r="AB20">
        <f t="shared" si="6"/>
        <v>360</v>
      </c>
      <c r="AC20">
        <f t="shared" si="7"/>
        <v>146</v>
      </c>
      <c r="AD20">
        <f t="shared" si="8"/>
        <v>60</v>
      </c>
      <c r="AE20">
        <f t="shared" si="9"/>
        <v>24</v>
      </c>
      <c r="AF20">
        <f t="shared" si="10"/>
        <v>10</v>
      </c>
    </row>
    <row r="21" spans="1:32" x14ac:dyDescent="0.25">
      <c r="A21" s="1">
        <v>16</v>
      </c>
      <c r="B21" s="10">
        <v>4.8042340829167321E-4</v>
      </c>
      <c r="C21">
        <v>0.5</v>
      </c>
      <c r="D21" s="3">
        <v>0.3</v>
      </c>
      <c r="E21" s="3">
        <v>0.18</v>
      </c>
      <c r="F21" s="3">
        <v>0.02</v>
      </c>
      <c r="G21" s="2">
        <v>0</v>
      </c>
      <c r="H21">
        <f t="shared" si="11"/>
        <v>16.540017100665725</v>
      </c>
      <c r="J21">
        <f t="shared" si="12"/>
        <v>2.2450968238906754</v>
      </c>
      <c r="K21">
        <f t="shared" si="12"/>
        <v>4.096482389050105</v>
      </c>
      <c r="L21">
        <f t="shared" si="12"/>
        <v>4.236565401945187</v>
      </c>
      <c r="M21">
        <f t="shared" si="12"/>
        <v>2.8874502762746754</v>
      </c>
      <c r="N21">
        <f t="shared" si="12"/>
        <v>1.614588372620434</v>
      </c>
      <c r="O21">
        <f t="shared" si="12"/>
        <v>0.80803889507502724</v>
      </c>
      <c r="P21">
        <f t="shared" si="12"/>
        <v>0.37784625202006794</v>
      </c>
      <c r="Q21">
        <f t="shared" si="12"/>
        <v>0.16911309842950054</v>
      </c>
      <c r="R21">
        <f t="shared" si="12"/>
        <v>7.3511272791367474E-2</v>
      </c>
      <c r="S21">
        <f t="shared" si="12"/>
        <v>3.1324318568686296E-2</v>
      </c>
      <c r="V21" s="1">
        <v>16</v>
      </c>
      <c r="W21">
        <f t="shared" si="1"/>
        <v>24017</v>
      </c>
      <c r="X21">
        <f t="shared" si="2"/>
        <v>13181</v>
      </c>
      <c r="Y21">
        <f t="shared" si="3"/>
        <v>5359</v>
      </c>
      <c r="Z21">
        <f t="shared" si="4"/>
        <v>2179</v>
      </c>
      <c r="AA21">
        <f t="shared" si="5"/>
        <v>886</v>
      </c>
      <c r="AB21">
        <f t="shared" si="6"/>
        <v>360</v>
      </c>
      <c r="AC21">
        <f t="shared" si="7"/>
        <v>146</v>
      </c>
      <c r="AD21">
        <f t="shared" si="8"/>
        <v>60</v>
      </c>
      <c r="AE21">
        <f t="shared" si="9"/>
        <v>24</v>
      </c>
      <c r="AF21">
        <f t="shared" si="10"/>
        <v>10</v>
      </c>
    </row>
    <row r="22" spans="1:32" x14ac:dyDescent="0.25">
      <c r="A22" s="1">
        <v>17</v>
      </c>
      <c r="B22" s="10">
        <v>1.3902992423455959E-3</v>
      </c>
      <c r="C22">
        <v>0.5</v>
      </c>
      <c r="D22" s="3">
        <v>0.3</v>
      </c>
      <c r="E22" s="3">
        <v>0.18</v>
      </c>
      <c r="F22" s="3">
        <v>0.02</v>
      </c>
      <c r="G22" s="2">
        <v>0</v>
      </c>
      <c r="H22">
        <f t="shared" si="11"/>
        <v>47.865222315474171</v>
      </c>
      <c r="J22">
        <f t="shared" si="12"/>
        <v>6.4970947696884096</v>
      </c>
      <c r="K22">
        <f t="shared" si="12"/>
        <v>11.854826936993671</v>
      </c>
      <c r="L22">
        <f t="shared" si="12"/>
        <v>12.260213733998537</v>
      </c>
      <c r="M22">
        <f t="shared" si="12"/>
        <v>8.3560040208907544</v>
      </c>
      <c r="N22">
        <f t="shared" si="12"/>
        <v>4.6724638150674069</v>
      </c>
      <c r="O22">
        <f t="shared" si="12"/>
        <v>2.33838702323709</v>
      </c>
      <c r="P22">
        <f t="shared" si="12"/>
        <v>1.0934507953611061</v>
      </c>
      <c r="Q22">
        <f t="shared" si="12"/>
        <v>0.48939707882532391</v>
      </c>
      <c r="R22">
        <f t="shared" si="12"/>
        <v>0.21273456934398505</v>
      </c>
      <c r="S22">
        <f t="shared" si="12"/>
        <v>9.064957206788847E-2</v>
      </c>
      <c r="V22" s="1">
        <v>17</v>
      </c>
      <c r="W22">
        <f t="shared" si="1"/>
        <v>69502</v>
      </c>
      <c r="X22">
        <f t="shared" si="2"/>
        <v>38143</v>
      </c>
      <c r="Y22">
        <f t="shared" si="3"/>
        <v>15508</v>
      </c>
      <c r="Z22">
        <f t="shared" si="4"/>
        <v>6305</v>
      </c>
      <c r="AA22">
        <f t="shared" si="5"/>
        <v>2563</v>
      </c>
      <c r="AB22">
        <f t="shared" si="6"/>
        <v>1042</v>
      </c>
      <c r="AC22">
        <f t="shared" si="7"/>
        <v>424</v>
      </c>
      <c r="AD22">
        <f t="shared" si="8"/>
        <v>172</v>
      </c>
      <c r="AE22">
        <f t="shared" si="9"/>
        <v>70</v>
      </c>
      <c r="AF22">
        <f t="shared" si="10"/>
        <v>28</v>
      </c>
    </row>
    <row r="23" spans="1:32" x14ac:dyDescent="0.25">
      <c r="A23" s="1">
        <v>18</v>
      </c>
      <c r="B23" s="10">
        <v>4.723502863149898E-4</v>
      </c>
      <c r="C23">
        <v>0.5</v>
      </c>
      <c r="D23" s="3">
        <v>0.3</v>
      </c>
      <c r="E23" s="3">
        <v>0.18</v>
      </c>
      <c r="F23" s="3">
        <v>0.02</v>
      </c>
      <c r="G23" s="2">
        <v>0</v>
      </c>
      <c r="H23">
        <f t="shared" si="11"/>
        <v>16.262075657252471</v>
      </c>
      <c r="J23">
        <f t="shared" si="12"/>
        <v>2.2073698101858605</v>
      </c>
      <c r="K23">
        <f t="shared" si="12"/>
        <v>4.0276443569489322</v>
      </c>
      <c r="L23">
        <f t="shared" si="12"/>
        <v>4.1653733895207319</v>
      </c>
      <c r="M23">
        <f t="shared" si="12"/>
        <v>2.8389290388002908</v>
      </c>
      <c r="N23">
        <f t="shared" si="12"/>
        <v>1.5874565371408733</v>
      </c>
      <c r="O23">
        <f t="shared" si="12"/>
        <v>0.79446046311426677</v>
      </c>
      <c r="P23">
        <f t="shared" si="12"/>
        <v>0.37149685515816755</v>
      </c>
      <c r="Q23">
        <f t="shared" si="12"/>
        <v>0.166271291290396</v>
      </c>
      <c r="R23">
        <f t="shared" si="12"/>
        <v>7.227597604757173E-2</v>
      </c>
      <c r="S23">
        <f t="shared" si="12"/>
        <v>3.0797939045380553E-2</v>
      </c>
      <c r="V23" s="1">
        <v>18</v>
      </c>
      <c r="W23">
        <f t="shared" si="1"/>
        <v>23613</v>
      </c>
      <c r="X23">
        <f t="shared" si="2"/>
        <v>12959</v>
      </c>
      <c r="Y23">
        <f t="shared" si="3"/>
        <v>5269</v>
      </c>
      <c r="Z23">
        <f t="shared" si="4"/>
        <v>2142</v>
      </c>
      <c r="AA23">
        <f t="shared" si="5"/>
        <v>871</v>
      </c>
      <c r="AB23">
        <f t="shared" si="6"/>
        <v>354</v>
      </c>
      <c r="AC23">
        <f t="shared" si="7"/>
        <v>144</v>
      </c>
      <c r="AD23">
        <f t="shared" si="8"/>
        <v>59</v>
      </c>
      <c r="AE23">
        <f t="shared" si="9"/>
        <v>24</v>
      </c>
      <c r="AF23">
        <f t="shared" si="10"/>
        <v>10</v>
      </c>
    </row>
    <row r="24" spans="1:32" x14ac:dyDescent="0.25">
      <c r="A24" s="1">
        <v>19</v>
      </c>
      <c r="B24" s="10">
        <v>3.5121358977431055E-3</v>
      </c>
      <c r="C24">
        <v>0.5</v>
      </c>
      <c r="D24" s="3">
        <v>0.3</v>
      </c>
      <c r="E24" s="3">
        <v>0.18</v>
      </c>
      <c r="F24" s="3">
        <v>0.02</v>
      </c>
      <c r="G24" s="2">
        <v>0</v>
      </c>
      <c r="H24">
        <f t="shared" si="11"/>
        <v>120.91581468749963</v>
      </c>
      <c r="J24">
        <f t="shared" si="12"/>
        <v>16.412783001423406</v>
      </c>
      <c r="K24">
        <f t="shared" si="12"/>
        <v>29.94733937760267</v>
      </c>
      <c r="L24">
        <f t="shared" si="12"/>
        <v>30.97141640999018</v>
      </c>
      <c r="M24">
        <f t="shared" si="12"/>
        <v>21.108708679106847</v>
      </c>
      <c r="N24">
        <f t="shared" si="12"/>
        <v>11.803450218470823</v>
      </c>
      <c r="O24">
        <f t="shared" si="12"/>
        <v>5.9071693035463309</v>
      </c>
      <c r="P24">
        <f t="shared" si="12"/>
        <v>2.7622454748118686</v>
      </c>
      <c r="Q24">
        <f t="shared" si="12"/>
        <v>1.2363015072159349</v>
      </c>
      <c r="R24">
        <f t="shared" si="12"/>
        <v>0.53740424717731761</v>
      </c>
      <c r="S24">
        <f t="shared" si="12"/>
        <v>0.22899646815425767</v>
      </c>
      <c r="V24" s="1">
        <v>19</v>
      </c>
      <c r="W24">
        <f t="shared" si="1"/>
        <v>175573</v>
      </c>
      <c r="X24">
        <f t="shared" si="2"/>
        <v>96356</v>
      </c>
      <c r="Y24">
        <f t="shared" si="3"/>
        <v>39176</v>
      </c>
      <c r="Z24">
        <f t="shared" si="4"/>
        <v>15928</v>
      </c>
      <c r="AA24">
        <f t="shared" si="5"/>
        <v>6476</v>
      </c>
      <c r="AB24">
        <f t="shared" si="6"/>
        <v>2633</v>
      </c>
      <c r="AC24">
        <f t="shared" si="7"/>
        <v>1070</v>
      </c>
      <c r="AD24">
        <f t="shared" si="8"/>
        <v>435</v>
      </c>
      <c r="AE24">
        <f t="shared" si="9"/>
        <v>177</v>
      </c>
      <c r="AF24">
        <f t="shared" si="10"/>
        <v>72</v>
      </c>
    </row>
    <row r="25" spans="1:32" x14ac:dyDescent="0.25">
      <c r="A25" s="1">
        <v>20</v>
      </c>
      <c r="B25" s="10">
        <v>0</v>
      </c>
      <c r="C25">
        <v>0.5</v>
      </c>
      <c r="D25" s="3">
        <v>0.3</v>
      </c>
      <c r="E25" s="3">
        <v>0.18</v>
      </c>
      <c r="F25" s="3">
        <v>0.02</v>
      </c>
      <c r="G25" s="3">
        <v>0</v>
      </c>
      <c r="H25">
        <f t="shared" si="11"/>
        <v>0</v>
      </c>
      <c r="J25">
        <f t="shared" si="12"/>
        <v>0</v>
      </c>
      <c r="K25">
        <f t="shared" si="12"/>
        <v>0</v>
      </c>
      <c r="L25">
        <f t="shared" si="12"/>
        <v>0</v>
      </c>
      <c r="M25">
        <f t="shared" si="12"/>
        <v>0</v>
      </c>
      <c r="N25">
        <f t="shared" si="12"/>
        <v>0</v>
      </c>
      <c r="O25">
        <f t="shared" si="12"/>
        <v>0</v>
      </c>
      <c r="P25">
        <f t="shared" si="12"/>
        <v>0</v>
      </c>
      <c r="Q25">
        <f t="shared" si="12"/>
        <v>0</v>
      </c>
      <c r="R25">
        <f t="shared" si="12"/>
        <v>0</v>
      </c>
      <c r="S25">
        <f t="shared" si="12"/>
        <v>0</v>
      </c>
      <c r="V25" s="1">
        <v>20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</row>
    <row r="26" spans="1:32" x14ac:dyDescent="0.25">
      <c r="A26" s="1">
        <v>21</v>
      </c>
      <c r="B26" s="10">
        <v>0</v>
      </c>
      <c r="C26">
        <v>0.5</v>
      </c>
      <c r="D26" s="3">
        <v>0.3</v>
      </c>
      <c r="E26" s="3">
        <v>0.18</v>
      </c>
      <c r="F26" s="3">
        <v>0.02</v>
      </c>
      <c r="G26" s="3">
        <v>0</v>
      </c>
      <c r="H26">
        <f t="shared" si="11"/>
        <v>0</v>
      </c>
      <c r="J26">
        <f t="shared" si="12"/>
        <v>0</v>
      </c>
      <c r="K26">
        <f t="shared" si="12"/>
        <v>0</v>
      </c>
      <c r="L26">
        <f t="shared" si="12"/>
        <v>0</v>
      </c>
      <c r="M26">
        <f t="shared" si="12"/>
        <v>0</v>
      </c>
      <c r="N26">
        <f t="shared" si="12"/>
        <v>0</v>
      </c>
      <c r="O26">
        <f t="shared" si="12"/>
        <v>0</v>
      </c>
      <c r="P26">
        <f t="shared" si="12"/>
        <v>0</v>
      </c>
      <c r="Q26">
        <f t="shared" si="12"/>
        <v>0</v>
      </c>
      <c r="R26">
        <f t="shared" si="12"/>
        <v>0</v>
      </c>
      <c r="S26">
        <f t="shared" si="12"/>
        <v>0</v>
      </c>
      <c r="V26" s="1">
        <v>21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0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</row>
    <row r="27" spans="1:32" x14ac:dyDescent="0.25">
      <c r="A27" s="1">
        <v>22</v>
      </c>
      <c r="B27" s="10">
        <v>0</v>
      </c>
      <c r="C27">
        <v>0.5</v>
      </c>
      <c r="D27" s="3">
        <v>0.3</v>
      </c>
      <c r="E27" s="3">
        <v>0.18</v>
      </c>
      <c r="F27" s="3">
        <v>0.02</v>
      </c>
      <c r="G27" s="3">
        <v>0</v>
      </c>
      <c r="H27">
        <f t="shared" si="11"/>
        <v>0</v>
      </c>
      <c r="J27">
        <f t="shared" si="12"/>
        <v>0</v>
      </c>
      <c r="K27">
        <f t="shared" si="12"/>
        <v>0</v>
      </c>
      <c r="L27">
        <f t="shared" si="12"/>
        <v>0</v>
      </c>
      <c r="M27">
        <f t="shared" si="12"/>
        <v>0</v>
      </c>
      <c r="N27">
        <f t="shared" si="12"/>
        <v>0</v>
      </c>
      <c r="O27">
        <f t="shared" si="12"/>
        <v>0</v>
      </c>
      <c r="P27">
        <f t="shared" si="12"/>
        <v>0</v>
      </c>
      <c r="Q27">
        <f t="shared" si="12"/>
        <v>0</v>
      </c>
      <c r="R27">
        <f t="shared" si="12"/>
        <v>0</v>
      </c>
      <c r="S27">
        <f t="shared" si="12"/>
        <v>0</v>
      </c>
      <c r="V27" s="1">
        <v>22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</row>
    <row r="28" spans="1:32" x14ac:dyDescent="0.25">
      <c r="A28" s="1">
        <v>23</v>
      </c>
      <c r="B28" s="10">
        <v>0</v>
      </c>
      <c r="C28">
        <v>0.5</v>
      </c>
      <c r="D28" s="3">
        <v>0.3</v>
      </c>
      <c r="E28" s="3">
        <v>0.18</v>
      </c>
      <c r="F28" s="3">
        <v>0.02</v>
      </c>
      <c r="G28" s="3">
        <v>0</v>
      </c>
      <c r="H28">
        <f t="shared" si="11"/>
        <v>0</v>
      </c>
      <c r="J28">
        <f t="shared" si="12"/>
        <v>0</v>
      </c>
      <c r="K28">
        <f t="shared" si="12"/>
        <v>0</v>
      </c>
      <c r="L28">
        <f t="shared" si="12"/>
        <v>0</v>
      </c>
      <c r="M28">
        <f t="shared" si="12"/>
        <v>0</v>
      </c>
      <c r="N28">
        <f t="shared" si="12"/>
        <v>0</v>
      </c>
      <c r="O28">
        <f t="shared" si="12"/>
        <v>0</v>
      </c>
      <c r="P28">
        <f t="shared" si="12"/>
        <v>0</v>
      </c>
      <c r="Q28">
        <f t="shared" si="12"/>
        <v>0</v>
      </c>
      <c r="R28">
        <f t="shared" si="12"/>
        <v>0</v>
      </c>
      <c r="S28">
        <f t="shared" si="12"/>
        <v>0</v>
      </c>
      <c r="V28" s="1">
        <v>23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</row>
    <row r="29" spans="1:32" x14ac:dyDescent="0.25">
      <c r="A29" s="1">
        <v>24</v>
      </c>
      <c r="B29" s="10">
        <v>0</v>
      </c>
      <c r="C29">
        <v>0.5</v>
      </c>
      <c r="D29" s="3">
        <v>0.3</v>
      </c>
      <c r="E29" s="3">
        <v>0.18</v>
      </c>
      <c r="F29" s="3">
        <v>0.02</v>
      </c>
      <c r="G29">
        <v>0</v>
      </c>
      <c r="H29">
        <f t="shared" si="11"/>
        <v>0</v>
      </c>
      <c r="J29">
        <f t="shared" si="12"/>
        <v>0</v>
      </c>
      <c r="K29">
        <f t="shared" si="12"/>
        <v>0</v>
      </c>
      <c r="L29">
        <f t="shared" si="12"/>
        <v>0</v>
      </c>
      <c r="M29">
        <f t="shared" si="12"/>
        <v>0</v>
      </c>
      <c r="N29">
        <f t="shared" si="12"/>
        <v>0</v>
      </c>
      <c r="O29">
        <f t="shared" si="12"/>
        <v>0</v>
      </c>
      <c r="P29">
        <f t="shared" si="12"/>
        <v>0</v>
      </c>
      <c r="Q29">
        <f t="shared" si="12"/>
        <v>0</v>
      </c>
      <c r="R29">
        <f t="shared" si="12"/>
        <v>0</v>
      </c>
      <c r="S29">
        <f t="shared" si="12"/>
        <v>0</v>
      </c>
      <c r="V29" s="1">
        <v>24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</row>
    <row r="31" spans="1:32" x14ac:dyDescent="0.25">
      <c r="I31" t="s">
        <v>24</v>
      </c>
      <c r="J31" s="3">
        <v>2</v>
      </c>
      <c r="K31" s="3">
        <v>4</v>
      </c>
      <c r="L31" s="3">
        <v>7</v>
      </c>
      <c r="M31" s="3">
        <v>10</v>
      </c>
      <c r="N31" s="3">
        <v>13</v>
      </c>
      <c r="O31" s="3">
        <v>16</v>
      </c>
      <c r="P31" s="3">
        <v>19</v>
      </c>
      <c r="Q31" s="3">
        <v>22</v>
      </c>
      <c r="R31" s="3">
        <v>25</v>
      </c>
      <c r="S31" s="3">
        <v>28</v>
      </c>
      <c r="V31" s="1" t="s">
        <v>25</v>
      </c>
      <c r="W31">
        <f>ROUND((274*(J$33*$O$41)),0)</f>
        <v>694</v>
      </c>
      <c r="X31">
        <f t="shared" ref="X31:AF31" si="13">ROUND((274*(K$33*$O$41)),0)</f>
        <v>2308</v>
      </c>
      <c r="Y31">
        <f t="shared" si="13"/>
        <v>5870</v>
      </c>
      <c r="Z31">
        <f t="shared" si="13"/>
        <v>9841</v>
      </c>
      <c r="AA31">
        <f t="shared" si="13"/>
        <v>13535</v>
      </c>
      <c r="AB31">
        <f t="shared" si="13"/>
        <v>16660</v>
      </c>
      <c r="AC31">
        <f t="shared" si="13"/>
        <v>19161</v>
      </c>
      <c r="AD31">
        <f t="shared" si="13"/>
        <v>21094</v>
      </c>
      <c r="AE31">
        <f t="shared" si="13"/>
        <v>22553</v>
      </c>
      <c r="AF31">
        <f t="shared" si="13"/>
        <v>23637</v>
      </c>
    </row>
    <row r="32" spans="1:32" x14ac:dyDescent="0.25">
      <c r="I32" t="s">
        <v>26</v>
      </c>
      <c r="J32">
        <f>($I$41*(1-(EXP(-$J$41*(J31-$K$41)))))</f>
        <v>19.901512859261665</v>
      </c>
      <c r="K32">
        <f t="shared" ref="K32:S32" si="14">($I$41*(1-(EXP(-$J$41*(K31-$K$41)))))</f>
        <v>30.721461620638014</v>
      </c>
      <c r="L32">
        <f t="shared" si="14"/>
        <v>43.050041094510924</v>
      </c>
      <c r="M32">
        <f t="shared" si="14"/>
        <v>51.88679939766277</v>
      </c>
      <c r="N32">
        <f t="shared" si="14"/>
        <v>58.220724362319899</v>
      </c>
      <c r="O32">
        <f t="shared" si="14"/>
        <v>62.760692989004816</v>
      </c>
      <c r="P32">
        <f t="shared" si="14"/>
        <v>66.014807183014554</v>
      </c>
      <c r="Q32">
        <f t="shared" si="14"/>
        <v>68.347259245659728</v>
      </c>
      <c r="R32">
        <f t="shared" si="14"/>
        <v>70.01909136346076</v>
      </c>
      <c r="S32">
        <f t="shared" si="14"/>
        <v>71.21741079513275</v>
      </c>
      <c r="V32" s="1" t="s">
        <v>27</v>
      </c>
      <c r="W32">
        <f>ROUND((726*(J$33*$O$41)),0)</f>
        <v>1839</v>
      </c>
      <c r="X32">
        <f t="shared" ref="X32:AF32" si="15">ROUND((726*(K$33*$O$41)),0)</f>
        <v>6115</v>
      </c>
      <c r="Y32">
        <f t="shared" si="15"/>
        <v>15554</v>
      </c>
      <c r="Z32">
        <f t="shared" si="15"/>
        <v>26075</v>
      </c>
      <c r="AA32">
        <f t="shared" si="15"/>
        <v>35862</v>
      </c>
      <c r="AB32">
        <f t="shared" si="15"/>
        <v>44143</v>
      </c>
      <c r="AC32">
        <f t="shared" si="15"/>
        <v>50771</v>
      </c>
      <c r="AD32">
        <f t="shared" si="15"/>
        <v>55891</v>
      </c>
      <c r="AE32">
        <f t="shared" si="15"/>
        <v>59756</v>
      </c>
      <c r="AF32">
        <f t="shared" si="15"/>
        <v>62629</v>
      </c>
    </row>
    <row r="33" spans="8:22" x14ac:dyDescent="0.25">
      <c r="I33" t="s">
        <v>28</v>
      </c>
      <c r="J33">
        <f>($L$41*(J32^$M$41))</f>
        <v>93.481282288964891</v>
      </c>
      <c r="K33">
        <f t="shared" ref="K33:S33" si="16">($L$41*(K32^$M$41))</f>
        <v>310.79739269689367</v>
      </c>
      <c r="L33">
        <f t="shared" si="16"/>
        <v>790.57890809348748</v>
      </c>
      <c r="M33">
        <f t="shared" si="16"/>
        <v>1325.2898023334287</v>
      </c>
      <c r="N33">
        <f t="shared" si="16"/>
        <v>1822.7335875809581</v>
      </c>
      <c r="O33">
        <f t="shared" si="16"/>
        <v>2243.6684220944012</v>
      </c>
      <c r="P33">
        <f t="shared" si="16"/>
        <v>2580.5160339989457</v>
      </c>
      <c r="Q33">
        <f t="shared" si="16"/>
        <v>2840.7546323452771</v>
      </c>
      <c r="R33">
        <f t="shared" si="16"/>
        <v>3037.214418636232</v>
      </c>
      <c r="S33">
        <f t="shared" si="16"/>
        <v>3183.2311533110433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54.881163609402641</v>
      </c>
      <c r="K34">
        <f t="shared" ref="K34:S34" si="17">($H$34*(EXP(-$N$41*K31)))</f>
        <v>30.119421191220212</v>
      </c>
      <c r="L34">
        <f t="shared" si="17"/>
        <v>12.245642825298191</v>
      </c>
      <c r="M34">
        <f t="shared" si="17"/>
        <v>4.9787068367863947</v>
      </c>
      <c r="N34">
        <f t="shared" si="17"/>
        <v>2.0241911445804392</v>
      </c>
      <c r="O34">
        <f t="shared" si="17"/>
        <v>0.82297470490200297</v>
      </c>
      <c r="P34">
        <f t="shared" si="17"/>
        <v>0.33459654574712722</v>
      </c>
      <c r="Q34">
        <f t="shared" si="17"/>
        <v>0.13603680375478938</v>
      </c>
      <c r="R34">
        <f t="shared" si="17"/>
        <v>5.5308437014783364E-2</v>
      </c>
      <c r="S34">
        <f t="shared" si="17"/>
        <v>2.2486732417884819E-2</v>
      </c>
    </row>
    <row r="35" spans="8:22" x14ac:dyDescent="0.25">
      <c r="I35" t="s">
        <v>31</v>
      </c>
      <c r="J35">
        <f>(J33*J34)</f>
        <v>5130.3615477174353</v>
      </c>
      <c r="K35">
        <f t="shared" ref="K35:S35" si="18">(K33*K34)</f>
        <v>9361.0375757708098</v>
      </c>
      <c r="L35">
        <f t="shared" si="18"/>
        <v>9681.1469337270937</v>
      </c>
      <c r="M35">
        <f t="shared" si="18"/>
        <v>6598.2293996007311</v>
      </c>
      <c r="N35">
        <f t="shared" si="18"/>
        <v>3689.5611869107097</v>
      </c>
      <c r="O35">
        <f t="shared" si="18"/>
        <v>1846.4823575710825</v>
      </c>
      <c r="P35">
        <f t="shared" si="18"/>
        <v>863.43175122112348</v>
      </c>
      <c r="Q35">
        <f t="shared" si="18"/>
        <v>386.44718043586329</v>
      </c>
      <c r="R35">
        <f t="shared" si="18"/>
        <v>167.98358237353392</v>
      </c>
      <c r="S35">
        <f t="shared" si="18"/>
        <v>71.580467168780316</v>
      </c>
      <c r="T35" t="s">
        <v>32</v>
      </c>
      <c r="U35">
        <f>SUM(J35:S35)</f>
        <v>37796.261982497163</v>
      </c>
    </row>
    <row r="36" spans="8:22" x14ac:dyDescent="0.25">
      <c r="I36" t="s">
        <v>33</v>
      </c>
      <c r="J36">
        <f>(J35/$U$35)</f>
        <v>0.135737273439718</v>
      </c>
      <c r="K36">
        <f t="shared" ref="K36:S36" si="19">(K35/$U$35)</f>
        <v>0.24767098873708079</v>
      </c>
      <c r="L36">
        <f t="shared" si="19"/>
        <v>0.2561403277977668</v>
      </c>
      <c r="M36">
        <f t="shared" si="19"/>
        <v>0.17457359679262105</v>
      </c>
      <c r="N36">
        <f t="shared" si="19"/>
        <v>9.761709209813621E-2</v>
      </c>
      <c r="O36">
        <f t="shared" si="19"/>
        <v>4.8853570716230046E-2</v>
      </c>
      <c r="P36">
        <f t="shared" si="19"/>
        <v>2.2844368885498907E-2</v>
      </c>
      <c r="Q36">
        <f t="shared" si="19"/>
        <v>1.0224481474247923E-2</v>
      </c>
      <c r="R36">
        <f t="shared" si="19"/>
        <v>4.4444496244449884E-3</v>
      </c>
      <c r="S36">
        <f t="shared" si="19"/>
        <v>1.8938504342553258E-3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74.25</v>
      </c>
      <c r="J41" s="3">
        <v>0.111</v>
      </c>
      <c r="K41" s="3">
        <v>-0.81100000000000005</v>
      </c>
      <c r="L41" s="3">
        <v>2.3800000000000002E-2</v>
      </c>
      <c r="M41" s="3">
        <v>2.7671000000000001</v>
      </c>
      <c r="N41" s="3">
        <v>0.3</v>
      </c>
      <c r="O41" s="3">
        <v>2.7099999999999999E-2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49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9.42578125" customWidth="1"/>
    <col min="21" max="21" width="12" customWidth="1"/>
    <col min="22" max="22" width="9.28515625" bestFit="1" customWidth="1"/>
    <col min="23" max="26" width="13.85546875" customWidth="1"/>
    <col min="28" max="28" width="12.7109375" bestFit="1" customWidth="1"/>
  </cols>
  <sheetData>
    <row r="1" spans="1:34" x14ac:dyDescent="0.25">
      <c r="A1" t="s">
        <v>0</v>
      </c>
      <c r="B1" s="3" t="s">
        <v>91</v>
      </c>
      <c r="C1" t="s">
        <v>92</v>
      </c>
    </row>
    <row r="2" spans="1:34" x14ac:dyDescent="0.25">
      <c r="A2" t="s">
        <v>1</v>
      </c>
      <c r="B2" s="3">
        <v>14</v>
      </c>
    </row>
    <row r="3" spans="1:34" x14ac:dyDescent="0.25">
      <c r="A3" t="s">
        <v>2</v>
      </c>
      <c r="B3" s="3">
        <v>500000</v>
      </c>
    </row>
    <row r="4" spans="1:34" x14ac:dyDescent="0.25">
      <c r="C4" t="s">
        <v>3</v>
      </c>
      <c r="J4" t="s">
        <v>4</v>
      </c>
      <c r="W4" t="s">
        <v>5</v>
      </c>
    </row>
    <row r="5" spans="1:34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184</v>
      </c>
    </row>
    <row r="6" spans="1:34" x14ac:dyDescent="0.25">
      <c r="A6" s="1">
        <v>1</v>
      </c>
      <c r="B6" s="10">
        <v>1.3882261073272312E-2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6941.1305366361557</v>
      </c>
      <c r="J6">
        <f t="shared" ref="J6:M29" si="0">($H6*J$36)</f>
        <v>3857.0591558615656</v>
      </c>
      <c r="K6">
        <f t="shared" si="0"/>
        <v>2253.9807781436198</v>
      </c>
      <c r="L6">
        <f t="shared" si="0"/>
        <v>669.76380000059464</v>
      </c>
      <c r="M6">
        <f t="shared" si="0"/>
        <v>160.32680263037523</v>
      </c>
      <c r="V6" s="1">
        <v>1</v>
      </c>
      <c r="W6">
        <f t="shared" ref="W6:W29" si="1">ROUND(((J6/J$33)*1000000),0)</f>
        <v>6693916291</v>
      </c>
      <c r="X6">
        <f t="shared" ref="X6:X29" si="2">ROUND(((K6/K$33)*1000000),0)</f>
        <v>1378780065</v>
      </c>
      <c r="Y6">
        <f t="shared" ref="Y6:Y29" si="3">ROUND(((L6/L$33)*1000000),0)</f>
        <v>283994359</v>
      </c>
      <c r="Z6">
        <f t="shared" ref="Z6:Z29" si="4">ROUND(((M6/M$33)*1000000),0)</f>
        <v>58495766</v>
      </c>
      <c r="AC6" t="s">
        <v>187</v>
      </c>
      <c r="AD6" t="s">
        <v>184</v>
      </c>
      <c r="AE6" t="s">
        <v>184</v>
      </c>
      <c r="AF6" t="s">
        <v>184</v>
      </c>
      <c r="AG6" t="s">
        <v>184</v>
      </c>
      <c r="AH6" t="s">
        <v>184</v>
      </c>
    </row>
    <row r="7" spans="1:34" x14ac:dyDescent="0.25">
      <c r="A7" s="1">
        <v>2</v>
      </c>
      <c r="B7" s="10">
        <v>5.1269714191062507E-2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5">(B7*$B$3)</f>
        <v>25634.857095531253</v>
      </c>
      <c r="J7">
        <f t="shared" si="0"/>
        <v>14244.820746079644</v>
      </c>
      <c r="K7">
        <f t="shared" si="0"/>
        <v>8324.360828371322</v>
      </c>
      <c r="L7">
        <f t="shared" si="0"/>
        <v>2473.5594886385593</v>
      </c>
      <c r="M7">
        <f t="shared" si="0"/>
        <v>592.11603244172659</v>
      </c>
      <c r="V7" s="1">
        <v>2</v>
      </c>
      <c r="W7">
        <f t="shared" si="1"/>
        <v>24721849937</v>
      </c>
      <c r="X7">
        <f t="shared" si="2"/>
        <v>5092085469</v>
      </c>
      <c r="Y7">
        <f t="shared" si="3"/>
        <v>1048842804</v>
      </c>
      <c r="Z7">
        <f t="shared" si="4"/>
        <v>216035500</v>
      </c>
      <c r="AC7" t="s">
        <v>188</v>
      </c>
      <c r="AD7" t="s">
        <v>184</v>
      </c>
      <c r="AE7" t="s">
        <v>184</v>
      </c>
      <c r="AF7" t="s">
        <v>184</v>
      </c>
      <c r="AG7" t="s">
        <v>184</v>
      </c>
      <c r="AH7" t="s">
        <v>184</v>
      </c>
    </row>
    <row r="8" spans="1:34" x14ac:dyDescent="0.25">
      <c r="A8" s="1">
        <v>3</v>
      </c>
      <c r="B8" s="10">
        <v>4.7239914655644998E-2</v>
      </c>
      <c r="C8">
        <v>1</v>
      </c>
      <c r="D8">
        <v>0</v>
      </c>
      <c r="E8" s="2">
        <v>0</v>
      </c>
      <c r="F8" s="2">
        <v>0</v>
      </c>
      <c r="G8" s="2">
        <v>0</v>
      </c>
      <c r="H8">
        <f t="shared" si="5"/>
        <v>23619.9573278225</v>
      </c>
      <c r="J8">
        <f t="shared" si="0"/>
        <v>13125.177835437786</v>
      </c>
      <c r="K8">
        <f t="shared" si="0"/>
        <v>7670.0660672613367</v>
      </c>
      <c r="L8">
        <f t="shared" si="0"/>
        <v>2279.1377128315689</v>
      </c>
      <c r="M8">
        <f t="shared" si="0"/>
        <v>545.57571229180689</v>
      </c>
      <c r="V8" s="1">
        <v>3</v>
      </c>
      <c r="W8">
        <f t="shared" si="1"/>
        <v>22778712532</v>
      </c>
      <c r="X8">
        <f t="shared" si="2"/>
        <v>4691847551</v>
      </c>
      <c r="Y8">
        <f t="shared" si="3"/>
        <v>966403760</v>
      </c>
      <c r="Z8">
        <f t="shared" si="4"/>
        <v>199055109</v>
      </c>
      <c r="AC8" t="s">
        <v>184</v>
      </c>
      <c r="AD8" t="s">
        <v>189</v>
      </c>
      <c r="AE8" t="s">
        <v>184</v>
      </c>
      <c r="AF8" t="s">
        <v>184</v>
      </c>
      <c r="AG8" t="s">
        <v>184</v>
      </c>
      <c r="AH8" t="s">
        <v>184</v>
      </c>
    </row>
    <row r="9" spans="1:34" x14ac:dyDescent="0.25">
      <c r="A9" s="1">
        <v>4</v>
      </c>
      <c r="B9" s="10">
        <v>1.7939272995452771E-2</v>
      </c>
      <c r="C9">
        <v>1</v>
      </c>
      <c r="D9">
        <v>0</v>
      </c>
      <c r="E9" s="2">
        <v>0</v>
      </c>
      <c r="F9" s="2">
        <v>0</v>
      </c>
      <c r="G9" s="2">
        <v>0</v>
      </c>
      <c r="H9">
        <f t="shared" si="5"/>
        <v>8969.6364977263856</v>
      </c>
      <c r="J9">
        <f t="shared" si="0"/>
        <v>4984.262779053267</v>
      </c>
      <c r="K9">
        <f t="shared" si="0"/>
        <v>2912.6938538471254</v>
      </c>
      <c r="L9">
        <f t="shared" si="0"/>
        <v>865.49846507463201</v>
      </c>
      <c r="M9">
        <f t="shared" si="0"/>
        <v>207.18139975136015</v>
      </c>
      <c r="V9" s="1">
        <v>4</v>
      </c>
      <c r="W9">
        <f t="shared" si="1"/>
        <v>8650175293</v>
      </c>
      <c r="X9">
        <f t="shared" si="2"/>
        <v>1781720705</v>
      </c>
      <c r="Y9">
        <f t="shared" si="3"/>
        <v>366990097</v>
      </c>
      <c r="Z9">
        <f t="shared" si="4"/>
        <v>75590821</v>
      </c>
      <c r="AC9" t="s">
        <v>184</v>
      </c>
      <c r="AD9" t="s">
        <v>190</v>
      </c>
      <c r="AE9" t="s">
        <v>184</v>
      </c>
      <c r="AF9" t="s">
        <v>184</v>
      </c>
      <c r="AG9" t="s">
        <v>184</v>
      </c>
      <c r="AH9" t="s">
        <v>184</v>
      </c>
    </row>
    <row r="10" spans="1:34" x14ac:dyDescent="0.25">
      <c r="A10" s="1">
        <v>5</v>
      </c>
      <c r="B10" s="10">
        <v>4.1577371914450573E-2</v>
      </c>
      <c r="C10">
        <v>1</v>
      </c>
      <c r="D10">
        <v>0</v>
      </c>
      <c r="E10" s="2">
        <v>0</v>
      </c>
      <c r="F10" s="2">
        <v>0</v>
      </c>
      <c r="G10" s="2">
        <v>0</v>
      </c>
      <c r="H10">
        <f t="shared" si="5"/>
        <v>20788.685957225287</v>
      </c>
      <c r="J10">
        <f t="shared" si="0"/>
        <v>11551.89217180539</v>
      </c>
      <c r="K10">
        <f t="shared" si="0"/>
        <v>6750.6724305401412</v>
      </c>
      <c r="L10">
        <f t="shared" si="0"/>
        <v>2005.942581001781</v>
      </c>
      <c r="M10">
        <f t="shared" si="0"/>
        <v>480.17877387797381</v>
      </c>
      <c r="V10" s="1">
        <v>5</v>
      </c>
      <c r="W10">
        <f t="shared" si="1"/>
        <v>20048279290</v>
      </c>
      <c r="X10">
        <f t="shared" si="2"/>
        <v>4129446296</v>
      </c>
      <c r="Y10">
        <f t="shared" si="3"/>
        <v>850563106</v>
      </c>
      <c r="Z10">
        <f t="shared" si="4"/>
        <v>175194819</v>
      </c>
      <c r="AC10" t="s">
        <v>184</v>
      </c>
      <c r="AD10" t="s">
        <v>191</v>
      </c>
      <c r="AE10" t="s">
        <v>184</v>
      </c>
      <c r="AF10" t="s">
        <v>184</v>
      </c>
      <c r="AG10" t="s">
        <v>184</v>
      </c>
      <c r="AH10" t="s">
        <v>184</v>
      </c>
    </row>
    <row r="11" spans="1:34" x14ac:dyDescent="0.25">
      <c r="A11" s="1">
        <v>6</v>
      </c>
      <c r="B11" s="10">
        <v>3.9095917747603147E-2</v>
      </c>
      <c r="C11">
        <v>1</v>
      </c>
      <c r="D11">
        <v>0</v>
      </c>
      <c r="E11" s="2">
        <v>0</v>
      </c>
      <c r="F11" s="2">
        <v>0</v>
      </c>
      <c r="G11" s="2">
        <v>0</v>
      </c>
      <c r="H11">
        <f t="shared" si="5"/>
        <v>19547.958873801574</v>
      </c>
      <c r="J11">
        <f t="shared" si="0"/>
        <v>10862.442847695134</v>
      </c>
      <c r="K11">
        <f t="shared" si="0"/>
        <v>6347.7733664469697</v>
      </c>
      <c r="L11">
        <f t="shared" si="0"/>
        <v>1886.2223017516746</v>
      </c>
      <c r="M11">
        <f t="shared" si="0"/>
        <v>451.52035790779422</v>
      </c>
      <c r="V11" s="1">
        <v>6</v>
      </c>
      <c r="W11">
        <f t="shared" si="1"/>
        <v>18851741754</v>
      </c>
      <c r="X11">
        <f t="shared" si="2"/>
        <v>3882989359</v>
      </c>
      <c r="Y11">
        <f t="shared" si="3"/>
        <v>799799115</v>
      </c>
      <c r="Z11">
        <f t="shared" si="4"/>
        <v>164738701</v>
      </c>
      <c r="AC11" t="s">
        <v>184</v>
      </c>
      <c r="AD11" t="s">
        <v>192</v>
      </c>
      <c r="AE11" t="s">
        <v>184</v>
      </c>
      <c r="AF11" t="s">
        <v>184</v>
      </c>
      <c r="AG11" t="s">
        <v>184</v>
      </c>
      <c r="AH11" t="s">
        <v>184</v>
      </c>
    </row>
    <row r="12" spans="1:34" x14ac:dyDescent="0.25">
      <c r="A12" s="1">
        <v>7</v>
      </c>
      <c r="B12" s="10">
        <v>2.0333174265758539E-2</v>
      </c>
      <c r="C12">
        <v>1</v>
      </c>
      <c r="D12">
        <v>0</v>
      </c>
      <c r="E12" s="2">
        <v>0</v>
      </c>
      <c r="F12" s="2">
        <v>0</v>
      </c>
      <c r="G12" s="2">
        <v>0</v>
      </c>
      <c r="H12">
        <f t="shared" si="5"/>
        <v>10166.587132879269</v>
      </c>
      <c r="J12">
        <f t="shared" si="0"/>
        <v>5649.3863323509868</v>
      </c>
      <c r="K12">
        <f t="shared" si="0"/>
        <v>3301.3774709872332</v>
      </c>
      <c r="L12">
        <f t="shared" si="0"/>
        <v>980.99466581337094</v>
      </c>
      <c r="M12">
        <f t="shared" si="0"/>
        <v>234.82866372767771</v>
      </c>
      <c r="V12" s="1">
        <v>7</v>
      </c>
      <c r="W12">
        <f t="shared" si="1"/>
        <v>9804495517</v>
      </c>
      <c r="X12">
        <f t="shared" si="2"/>
        <v>2019481927</v>
      </c>
      <c r="Y12">
        <f t="shared" si="3"/>
        <v>415962988</v>
      </c>
      <c r="Z12">
        <f t="shared" si="4"/>
        <v>85678017</v>
      </c>
      <c r="AC12" t="s">
        <v>184</v>
      </c>
      <c r="AD12" t="s">
        <v>193</v>
      </c>
      <c r="AE12" t="s">
        <v>184</v>
      </c>
      <c r="AF12" t="s">
        <v>184</v>
      </c>
      <c r="AG12" t="s">
        <v>184</v>
      </c>
      <c r="AH12" t="s">
        <v>184</v>
      </c>
    </row>
    <row r="13" spans="1:34" x14ac:dyDescent="0.25">
      <c r="A13" s="1">
        <v>8</v>
      </c>
      <c r="B13" s="10">
        <v>5.7934777035900629E-3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5"/>
        <v>2896.7388517950317</v>
      </c>
      <c r="J13">
        <f t="shared" si="0"/>
        <v>1609.6647443069999</v>
      </c>
      <c r="K13">
        <f t="shared" si="0"/>
        <v>940.6527736059594</v>
      </c>
      <c r="L13">
        <f t="shared" si="0"/>
        <v>279.51222221615723</v>
      </c>
      <c r="M13">
        <f t="shared" si="0"/>
        <v>66.909111665915106</v>
      </c>
      <c r="V13" s="1">
        <v>8</v>
      </c>
      <c r="W13">
        <f t="shared" si="1"/>
        <v>2793569043</v>
      </c>
      <c r="X13">
        <f t="shared" si="2"/>
        <v>575405658</v>
      </c>
      <c r="Y13">
        <f t="shared" si="3"/>
        <v>118519237</v>
      </c>
      <c r="Z13">
        <f t="shared" si="4"/>
        <v>24412011</v>
      </c>
      <c r="AC13" t="s">
        <v>194</v>
      </c>
      <c r="AD13" t="s">
        <v>184</v>
      </c>
      <c r="AE13" t="s">
        <v>184</v>
      </c>
      <c r="AF13" t="s">
        <v>184</v>
      </c>
      <c r="AG13" t="s">
        <v>184</v>
      </c>
      <c r="AH13" t="s">
        <v>184</v>
      </c>
    </row>
    <row r="14" spans="1:34" x14ac:dyDescent="0.25">
      <c r="A14" s="1">
        <v>9</v>
      </c>
      <c r="B14" s="10">
        <v>2.267580582187324E-2</v>
      </c>
      <c r="C14">
        <v>1</v>
      </c>
      <c r="D14" s="3">
        <v>0</v>
      </c>
      <c r="E14" s="3">
        <v>0</v>
      </c>
      <c r="F14" s="2">
        <v>0</v>
      </c>
      <c r="G14" s="2">
        <v>0</v>
      </c>
      <c r="H14">
        <f t="shared" si="5"/>
        <v>11337.90291093662</v>
      </c>
      <c r="J14">
        <f t="shared" si="0"/>
        <v>6300.2650649026255</v>
      </c>
      <c r="K14">
        <f t="shared" si="0"/>
        <v>3681.7367272989686</v>
      </c>
      <c r="L14">
        <f t="shared" si="0"/>
        <v>1094.0173070634712</v>
      </c>
      <c r="M14">
        <f t="shared" si="0"/>
        <v>261.88381167155353</v>
      </c>
      <c r="V14" s="1">
        <v>9</v>
      </c>
      <c r="W14">
        <f t="shared" si="1"/>
        <v>10934093891</v>
      </c>
      <c r="X14">
        <f t="shared" si="2"/>
        <v>2252151063</v>
      </c>
      <c r="Y14">
        <f t="shared" si="3"/>
        <v>463887036</v>
      </c>
      <c r="Z14">
        <f t="shared" si="4"/>
        <v>95549178</v>
      </c>
      <c r="AC14" t="s">
        <v>184</v>
      </c>
      <c r="AD14" t="s">
        <v>184</v>
      </c>
      <c r="AE14" t="s">
        <v>195</v>
      </c>
      <c r="AF14" t="s">
        <v>184</v>
      </c>
      <c r="AG14" t="s">
        <v>184</v>
      </c>
      <c r="AH14" t="s">
        <v>184</v>
      </c>
    </row>
    <row r="15" spans="1:34" x14ac:dyDescent="0.25">
      <c r="A15" s="1">
        <v>10</v>
      </c>
      <c r="B15" s="10">
        <v>3.9078564921261556E-2</v>
      </c>
      <c r="C15">
        <v>1</v>
      </c>
      <c r="D15" s="3">
        <v>0</v>
      </c>
      <c r="E15" s="3">
        <v>0</v>
      </c>
      <c r="F15" s="2">
        <v>0</v>
      </c>
      <c r="G15" s="2">
        <v>0</v>
      </c>
      <c r="H15">
        <f t="shared" si="5"/>
        <v>19539.282460630777</v>
      </c>
      <c r="J15">
        <f t="shared" si="0"/>
        <v>10857.621523750306</v>
      </c>
      <c r="K15">
        <f t="shared" si="0"/>
        <v>6344.9558904742889</v>
      </c>
      <c r="L15">
        <f t="shared" si="0"/>
        <v>1885.3850970016738</v>
      </c>
      <c r="M15">
        <f t="shared" si="0"/>
        <v>451.31994940450619</v>
      </c>
      <c r="V15" s="1">
        <v>10</v>
      </c>
      <c r="W15">
        <f t="shared" si="1"/>
        <v>18843374358</v>
      </c>
      <c r="X15">
        <f t="shared" si="2"/>
        <v>3881265884</v>
      </c>
      <c r="Y15">
        <f t="shared" si="3"/>
        <v>799444122</v>
      </c>
      <c r="Z15">
        <f t="shared" si="4"/>
        <v>164665581</v>
      </c>
      <c r="AC15" t="s">
        <v>184</v>
      </c>
      <c r="AD15" t="s">
        <v>184</v>
      </c>
      <c r="AE15" t="s">
        <v>196</v>
      </c>
      <c r="AF15" t="s">
        <v>184</v>
      </c>
      <c r="AG15" t="s">
        <v>184</v>
      </c>
      <c r="AH15" t="s">
        <v>184</v>
      </c>
    </row>
    <row r="16" spans="1:34" x14ac:dyDescent="0.25">
      <c r="A16" s="1">
        <v>11</v>
      </c>
      <c r="B16" s="10">
        <v>9.1401674547741965E-2</v>
      </c>
      <c r="C16">
        <v>1</v>
      </c>
      <c r="D16" s="3">
        <v>0</v>
      </c>
      <c r="E16" s="3">
        <v>0</v>
      </c>
      <c r="F16" s="2">
        <v>0</v>
      </c>
      <c r="G16" s="2">
        <v>0</v>
      </c>
      <c r="H16">
        <f t="shared" si="5"/>
        <v>45700.83727387098</v>
      </c>
      <c r="J16">
        <f t="shared" si="0"/>
        <v>25395.118548389786</v>
      </c>
      <c r="K16">
        <f t="shared" si="0"/>
        <v>14840.350317096225</v>
      </c>
      <c r="L16">
        <f t="shared" si="0"/>
        <v>4409.7667194414144</v>
      </c>
      <c r="M16">
        <f t="shared" si="0"/>
        <v>1055.6016889435546</v>
      </c>
      <c r="V16" s="1">
        <v>11</v>
      </c>
      <c r="W16">
        <f t="shared" si="1"/>
        <v>44073163227</v>
      </c>
      <c r="X16">
        <f t="shared" si="2"/>
        <v>9077974124</v>
      </c>
      <c r="Y16">
        <f t="shared" si="3"/>
        <v>1869836612</v>
      </c>
      <c r="Z16">
        <f t="shared" si="4"/>
        <v>385139780</v>
      </c>
      <c r="AC16" t="s">
        <v>184</v>
      </c>
      <c r="AD16" t="s">
        <v>184</v>
      </c>
      <c r="AE16" t="s">
        <v>197</v>
      </c>
      <c r="AF16" t="s">
        <v>184</v>
      </c>
      <c r="AG16" t="s">
        <v>184</v>
      </c>
      <c r="AH16" t="s">
        <v>184</v>
      </c>
    </row>
    <row r="17" spans="1:34" x14ac:dyDescent="0.25">
      <c r="A17" s="1">
        <v>12</v>
      </c>
      <c r="B17" s="10">
        <v>5.2597599788611026E-2</v>
      </c>
      <c r="C17">
        <v>1</v>
      </c>
      <c r="D17" s="3">
        <v>0</v>
      </c>
      <c r="E17" s="3">
        <v>0</v>
      </c>
      <c r="F17" s="2">
        <v>0</v>
      </c>
      <c r="G17" s="2">
        <v>0</v>
      </c>
      <c r="H17">
        <f t="shared" si="5"/>
        <v>26298.799894305514</v>
      </c>
      <c r="J17">
        <f t="shared" si="0"/>
        <v>14613.761603403107</v>
      </c>
      <c r="K17">
        <f t="shared" si="0"/>
        <v>8539.9617738261386</v>
      </c>
      <c r="L17">
        <f t="shared" si="0"/>
        <v>2537.6246793942983</v>
      </c>
      <c r="M17">
        <f t="shared" si="0"/>
        <v>607.45183768196728</v>
      </c>
      <c r="V17" s="1">
        <v>12</v>
      </c>
      <c r="W17">
        <f t="shared" si="1"/>
        <v>25362145850</v>
      </c>
      <c r="X17">
        <f t="shared" si="2"/>
        <v>5223970482</v>
      </c>
      <c r="Y17">
        <f t="shared" si="3"/>
        <v>1076007833</v>
      </c>
      <c r="Z17">
        <f t="shared" si="4"/>
        <v>221630819</v>
      </c>
      <c r="AC17" t="s">
        <v>184</v>
      </c>
      <c r="AD17" t="s">
        <v>184</v>
      </c>
      <c r="AE17" t="s">
        <v>198</v>
      </c>
      <c r="AF17" t="s">
        <v>184</v>
      </c>
      <c r="AG17" t="s">
        <v>184</v>
      </c>
      <c r="AH17" t="s">
        <v>184</v>
      </c>
    </row>
    <row r="18" spans="1:34" x14ac:dyDescent="0.25">
      <c r="A18" s="1">
        <v>13</v>
      </c>
      <c r="B18" s="10">
        <v>6.0344453602880571E-2</v>
      </c>
      <c r="C18">
        <v>1</v>
      </c>
      <c r="D18" s="3">
        <v>0</v>
      </c>
      <c r="E18" s="3">
        <v>0</v>
      </c>
      <c r="F18" s="2">
        <v>0</v>
      </c>
      <c r="G18" s="2">
        <v>0</v>
      </c>
      <c r="H18">
        <f t="shared" si="5"/>
        <v>30172.226801440287</v>
      </c>
      <c r="J18">
        <f t="shared" si="0"/>
        <v>16766.154018135741</v>
      </c>
      <c r="K18">
        <f t="shared" si="0"/>
        <v>9797.7726949930475</v>
      </c>
      <c r="L18">
        <f t="shared" si="0"/>
        <v>2911.3795181275846</v>
      </c>
      <c r="M18">
        <f t="shared" si="0"/>
        <v>696.92057018391222</v>
      </c>
      <c r="V18" s="1">
        <v>13</v>
      </c>
      <c r="W18">
        <f t="shared" si="1"/>
        <v>29097617376</v>
      </c>
      <c r="X18">
        <f t="shared" si="2"/>
        <v>5993384597</v>
      </c>
      <c r="Y18">
        <f t="shared" si="3"/>
        <v>1234487981</v>
      </c>
      <c r="Z18">
        <f t="shared" si="4"/>
        <v>254273783</v>
      </c>
      <c r="AC18" t="s">
        <v>184</v>
      </c>
      <c r="AD18" t="s">
        <v>184</v>
      </c>
      <c r="AE18" t="s">
        <v>199</v>
      </c>
      <c r="AF18" t="s">
        <v>184</v>
      </c>
      <c r="AG18" t="s">
        <v>184</v>
      </c>
      <c r="AH18" t="s">
        <v>184</v>
      </c>
    </row>
    <row r="19" spans="1:34" x14ac:dyDescent="0.25">
      <c r="A19" s="1">
        <v>14</v>
      </c>
      <c r="B19" s="10">
        <v>5.9072964690942219E-2</v>
      </c>
      <c r="C19">
        <v>1</v>
      </c>
      <c r="D19" s="3">
        <v>0</v>
      </c>
      <c r="E19" s="3">
        <v>0</v>
      </c>
      <c r="F19" s="2">
        <v>0</v>
      </c>
      <c r="G19" s="2">
        <v>0</v>
      </c>
      <c r="H19">
        <f t="shared" si="5"/>
        <v>29536.482345471108</v>
      </c>
      <c r="J19">
        <f t="shared" si="0"/>
        <v>16412.882463632963</v>
      </c>
      <c r="K19">
        <f t="shared" si="0"/>
        <v>9591.3285464494365</v>
      </c>
      <c r="L19">
        <f t="shared" si="0"/>
        <v>2850.0352428093479</v>
      </c>
      <c r="M19">
        <f t="shared" si="0"/>
        <v>682.23609257935732</v>
      </c>
      <c r="V19" s="1">
        <v>14</v>
      </c>
      <c r="W19">
        <f t="shared" si="1"/>
        <v>28484515497</v>
      </c>
      <c r="X19">
        <f t="shared" si="2"/>
        <v>5867100877</v>
      </c>
      <c r="Y19">
        <f t="shared" si="3"/>
        <v>1208476679</v>
      </c>
      <c r="Z19">
        <f t="shared" si="4"/>
        <v>248916103</v>
      </c>
      <c r="AC19" t="s">
        <v>184</v>
      </c>
      <c r="AD19" t="s">
        <v>184</v>
      </c>
      <c r="AE19" t="s">
        <v>200</v>
      </c>
      <c r="AF19" t="s">
        <v>184</v>
      </c>
      <c r="AG19" t="s">
        <v>184</v>
      </c>
      <c r="AH19" t="s">
        <v>184</v>
      </c>
    </row>
    <row r="20" spans="1:34" x14ac:dyDescent="0.25">
      <c r="A20" s="1">
        <v>15</v>
      </c>
      <c r="B20" s="10">
        <v>9.6189871470770353E-3</v>
      </c>
      <c r="C20">
        <v>1</v>
      </c>
      <c r="D20" s="3">
        <v>0</v>
      </c>
      <c r="E20" s="3">
        <v>0</v>
      </c>
      <c r="F20" s="3">
        <v>0</v>
      </c>
      <c r="G20" s="2">
        <v>0</v>
      </c>
      <c r="H20">
        <f t="shared" si="5"/>
        <v>4809.4935735385179</v>
      </c>
      <c r="J20">
        <f t="shared" si="0"/>
        <v>2672.5475230529428</v>
      </c>
      <c r="K20">
        <f t="shared" si="0"/>
        <v>1561.7781584921274</v>
      </c>
      <c r="L20">
        <f t="shared" si="0"/>
        <v>464.07781482995745</v>
      </c>
      <c r="M20">
        <f t="shared" si="0"/>
        <v>111.09007716349009</v>
      </c>
      <c r="V20" s="1">
        <v>15</v>
      </c>
      <c r="W20">
        <f t="shared" si="1"/>
        <v>4638199384</v>
      </c>
      <c r="X20">
        <f t="shared" si="2"/>
        <v>955353574</v>
      </c>
      <c r="Y20">
        <f t="shared" si="3"/>
        <v>196779046</v>
      </c>
      <c r="Z20">
        <f t="shared" si="4"/>
        <v>40531583</v>
      </c>
      <c r="AC20" t="s">
        <v>184</v>
      </c>
      <c r="AD20" t="s">
        <v>184</v>
      </c>
      <c r="AE20" t="s">
        <v>184</v>
      </c>
      <c r="AF20" t="s">
        <v>201</v>
      </c>
      <c r="AG20" t="s">
        <v>184</v>
      </c>
      <c r="AH20" t="s">
        <v>184</v>
      </c>
    </row>
    <row r="21" spans="1:34" x14ac:dyDescent="0.25">
      <c r="A21" s="1">
        <v>16</v>
      </c>
      <c r="B21" s="10">
        <v>1.2829260020271255E-2</v>
      </c>
      <c r="C21">
        <v>1</v>
      </c>
      <c r="D21" s="3">
        <v>0</v>
      </c>
      <c r="E21" s="3">
        <v>0</v>
      </c>
      <c r="F21" s="3">
        <v>0</v>
      </c>
      <c r="G21" s="2">
        <v>0</v>
      </c>
      <c r="H21">
        <f t="shared" si="5"/>
        <v>6414.6300101356273</v>
      </c>
      <c r="J21">
        <f t="shared" si="0"/>
        <v>3564.4924528459287</v>
      </c>
      <c r="K21">
        <f t="shared" si="0"/>
        <v>2083.0112134378392</v>
      </c>
      <c r="L21">
        <f t="shared" si="0"/>
        <v>618.96069358009481</v>
      </c>
      <c r="M21">
        <f t="shared" si="0"/>
        <v>148.16565027176432</v>
      </c>
      <c r="V21" s="1">
        <v>16</v>
      </c>
      <c r="W21">
        <f t="shared" si="1"/>
        <v>6186167527</v>
      </c>
      <c r="X21">
        <f t="shared" si="2"/>
        <v>1274196464</v>
      </c>
      <c r="Y21">
        <f t="shared" si="3"/>
        <v>262452742</v>
      </c>
      <c r="Z21">
        <f t="shared" si="4"/>
        <v>54058729</v>
      </c>
      <c r="AC21" t="s">
        <v>184</v>
      </c>
      <c r="AD21" t="s">
        <v>184</v>
      </c>
      <c r="AE21" t="s">
        <v>184</v>
      </c>
      <c r="AF21" t="s">
        <v>202</v>
      </c>
      <c r="AG21" t="s">
        <v>184</v>
      </c>
      <c r="AH21" t="s">
        <v>184</v>
      </c>
    </row>
    <row r="22" spans="1:34" x14ac:dyDescent="0.25">
      <c r="A22" s="1">
        <v>17</v>
      </c>
      <c r="B22" s="10">
        <v>4.378827974333592E-2</v>
      </c>
      <c r="C22">
        <v>1</v>
      </c>
      <c r="D22" s="3">
        <v>0</v>
      </c>
      <c r="E22" s="3">
        <v>0</v>
      </c>
      <c r="F22" s="3">
        <v>0</v>
      </c>
      <c r="G22" s="2">
        <v>0</v>
      </c>
      <c r="H22">
        <f t="shared" si="5"/>
        <v>21894.139871667961</v>
      </c>
      <c r="J22">
        <f t="shared" si="0"/>
        <v>12166.172672594021</v>
      </c>
      <c r="K22">
        <f t="shared" si="0"/>
        <v>7109.6444828774447</v>
      </c>
      <c r="L22">
        <f t="shared" si="0"/>
        <v>2112.6100771041479</v>
      </c>
      <c r="M22">
        <f t="shared" si="0"/>
        <v>505.7126390923454</v>
      </c>
      <c r="V22" s="1">
        <v>17</v>
      </c>
      <c r="W22">
        <f t="shared" si="1"/>
        <v>21114361527</v>
      </c>
      <c r="X22">
        <f t="shared" si="2"/>
        <v>4349032689</v>
      </c>
      <c r="Y22">
        <f t="shared" si="3"/>
        <v>895792435</v>
      </c>
      <c r="Z22">
        <f t="shared" si="4"/>
        <v>184510935</v>
      </c>
      <c r="AC22" t="s">
        <v>184</v>
      </c>
      <c r="AD22" t="s">
        <v>184</v>
      </c>
      <c r="AE22" t="s">
        <v>184</v>
      </c>
      <c r="AF22" t="s">
        <v>203</v>
      </c>
      <c r="AG22" t="s">
        <v>184</v>
      </c>
      <c r="AH22" t="s">
        <v>184</v>
      </c>
    </row>
    <row r="23" spans="1:34" x14ac:dyDescent="0.25">
      <c r="A23" s="1">
        <v>18</v>
      </c>
      <c r="B23" s="10">
        <v>3.7807470391740053E-2</v>
      </c>
      <c r="C23">
        <v>1</v>
      </c>
      <c r="D23" s="3">
        <v>0</v>
      </c>
      <c r="E23" s="3">
        <v>0</v>
      </c>
      <c r="F23" s="3">
        <v>0</v>
      </c>
      <c r="G23" s="2">
        <v>0</v>
      </c>
      <c r="H23">
        <f t="shared" si="5"/>
        <v>18903.735195870027</v>
      </c>
      <c r="J23">
        <f t="shared" si="0"/>
        <v>10504.459544791731</v>
      </c>
      <c r="K23">
        <f t="shared" si="0"/>
        <v>6138.5757754755132</v>
      </c>
      <c r="L23">
        <f t="shared" si="0"/>
        <v>1824.0598490641191</v>
      </c>
      <c r="M23">
        <f t="shared" si="0"/>
        <v>436.64002653866243</v>
      </c>
      <c r="V23" s="1">
        <v>18</v>
      </c>
      <c r="W23">
        <f t="shared" si="1"/>
        <v>18230462648</v>
      </c>
      <c r="X23">
        <f t="shared" si="2"/>
        <v>3755021334</v>
      </c>
      <c r="Y23">
        <f t="shared" si="3"/>
        <v>773440888</v>
      </c>
      <c r="Z23">
        <f t="shared" si="4"/>
        <v>159309563</v>
      </c>
      <c r="AC23" t="s">
        <v>184</v>
      </c>
      <c r="AD23" t="s">
        <v>184</v>
      </c>
      <c r="AE23" t="s">
        <v>184</v>
      </c>
      <c r="AF23" t="s">
        <v>204</v>
      </c>
      <c r="AG23" t="s">
        <v>184</v>
      </c>
      <c r="AH23" t="s">
        <v>184</v>
      </c>
    </row>
    <row r="24" spans="1:34" x14ac:dyDescent="0.25">
      <c r="A24" s="1">
        <v>19</v>
      </c>
      <c r="B24" s="10">
        <v>3.5859615634896536E-2</v>
      </c>
      <c r="C24">
        <v>1</v>
      </c>
      <c r="D24" s="3">
        <v>0</v>
      </c>
      <c r="E24" s="3">
        <v>0</v>
      </c>
      <c r="F24" s="3">
        <v>0</v>
      </c>
      <c r="G24" s="2">
        <v>0</v>
      </c>
      <c r="H24">
        <f t="shared" si="5"/>
        <v>17929.807817448269</v>
      </c>
      <c r="J24">
        <f t="shared" si="0"/>
        <v>9963.2659319849063</v>
      </c>
      <c r="K24">
        <f t="shared" si="0"/>
        <v>5822.3140975422375</v>
      </c>
      <c r="L24">
        <f t="shared" si="0"/>
        <v>1730.083615876536</v>
      </c>
      <c r="M24">
        <f t="shared" si="0"/>
        <v>414.144172044588</v>
      </c>
      <c r="V24" s="1">
        <v>19</v>
      </c>
      <c r="W24">
        <f t="shared" si="1"/>
        <v>17291222518</v>
      </c>
      <c r="X24">
        <f t="shared" si="2"/>
        <v>3561561256</v>
      </c>
      <c r="Y24">
        <f t="shared" si="3"/>
        <v>733592930</v>
      </c>
      <c r="Z24">
        <f t="shared" si="4"/>
        <v>151101876</v>
      </c>
      <c r="AC24" t="s">
        <v>184</v>
      </c>
      <c r="AD24" t="s">
        <v>184</v>
      </c>
      <c r="AE24" t="s">
        <v>184</v>
      </c>
      <c r="AF24" t="s">
        <v>205</v>
      </c>
      <c r="AG24" t="s">
        <v>184</v>
      </c>
      <c r="AH24" t="s">
        <v>184</v>
      </c>
    </row>
    <row r="25" spans="1:34" x14ac:dyDescent="0.25">
      <c r="A25" s="1">
        <v>20</v>
      </c>
      <c r="B25" s="10">
        <v>6.1602533512645871E-2</v>
      </c>
      <c r="C25">
        <v>1</v>
      </c>
      <c r="D25">
        <v>0</v>
      </c>
      <c r="E25">
        <v>0</v>
      </c>
      <c r="F25">
        <v>0</v>
      </c>
      <c r="G25">
        <v>0</v>
      </c>
      <c r="H25">
        <f t="shared" si="5"/>
        <v>30801.266756322937</v>
      </c>
      <c r="J25">
        <f t="shared" si="0"/>
        <v>17115.700004135695</v>
      </c>
      <c r="K25">
        <f t="shared" si="0"/>
        <v>10002.039703012311</v>
      </c>
      <c r="L25">
        <f t="shared" si="0"/>
        <v>2972.0768625026385</v>
      </c>
      <c r="M25">
        <f t="shared" si="0"/>
        <v>711.45018667228999</v>
      </c>
      <c r="V25" s="1">
        <v>20</v>
      </c>
      <c r="W25">
        <f t="shared" si="1"/>
        <v>29704253540</v>
      </c>
      <c r="X25">
        <f t="shared" si="2"/>
        <v>6118336540</v>
      </c>
      <c r="Y25">
        <f t="shared" si="3"/>
        <v>1260224970</v>
      </c>
      <c r="Z25">
        <f t="shared" si="4"/>
        <v>259574962</v>
      </c>
      <c r="AC25" t="s">
        <v>184</v>
      </c>
      <c r="AD25" t="s">
        <v>184</v>
      </c>
      <c r="AE25" t="s">
        <v>184</v>
      </c>
      <c r="AF25" t="s">
        <v>184</v>
      </c>
      <c r="AG25" t="s">
        <v>206</v>
      </c>
      <c r="AH25" t="s">
        <v>184</v>
      </c>
    </row>
    <row r="26" spans="1:34" x14ac:dyDescent="0.25">
      <c r="A26" s="1">
        <v>21</v>
      </c>
      <c r="B26" s="10">
        <v>4.5318483520730715E-2</v>
      </c>
      <c r="C26">
        <v>1</v>
      </c>
      <c r="D26">
        <v>0</v>
      </c>
      <c r="E26">
        <v>0</v>
      </c>
      <c r="F26">
        <v>0</v>
      </c>
      <c r="G26">
        <v>0</v>
      </c>
      <c r="H26">
        <f t="shared" si="5"/>
        <v>22659.241760365359</v>
      </c>
      <c r="J26">
        <f t="shared" si="0"/>
        <v>12591.3257840924</v>
      </c>
      <c r="K26">
        <f t="shared" si="0"/>
        <v>7358.0946368319137</v>
      </c>
      <c r="L26">
        <f t="shared" si="0"/>
        <v>2186.4363141496683</v>
      </c>
      <c r="M26">
        <f t="shared" si="0"/>
        <v>523.38502529137543</v>
      </c>
      <c r="V26" s="1">
        <v>21</v>
      </c>
      <c r="W26">
        <f t="shared" si="1"/>
        <v>21852213664</v>
      </c>
      <c r="X26">
        <f t="shared" si="2"/>
        <v>4501011855</v>
      </c>
      <c r="Y26">
        <f t="shared" si="3"/>
        <v>927096359</v>
      </c>
      <c r="Z26">
        <f t="shared" si="4"/>
        <v>190958764</v>
      </c>
      <c r="AC26" t="s">
        <v>184</v>
      </c>
      <c r="AD26" t="s">
        <v>184</v>
      </c>
      <c r="AE26" t="s">
        <v>184</v>
      </c>
      <c r="AF26" t="s">
        <v>184</v>
      </c>
      <c r="AG26" t="s">
        <v>207</v>
      </c>
      <c r="AH26" t="s">
        <v>184</v>
      </c>
    </row>
    <row r="27" spans="1:34" x14ac:dyDescent="0.25">
      <c r="A27" s="1">
        <v>22</v>
      </c>
      <c r="B27" s="10">
        <v>5.951230670331794E-2</v>
      </c>
      <c r="C27">
        <v>1</v>
      </c>
      <c r="D27">
        <v>0</v>
      </c>
      <c r="E27">
        <v>0</v>
      </c>
      <c r="F27">
        <v>0</v>
      </c>
      <c r="G27">
        <v>0</v>
      </c>
      <c r="H27">
        <f t="shared" si="5"/>
        <v>29756.15335165897</v>
      </c>
      <c r="J27">
        <f t="shared" si="0"/>
        <v>16534.949619872448</v>
      </c>
      <c r="K27">
        <f t="shared" si="0"/>
        <v>9662.6619153940956</v>
      </c>
      <c r="L27">
        <f t="shared" si="0"/>
        <v>2871.2317448889125</v>
      </c>
      <c r="M27">
        <f t="shared" si="0"/>
        <v>687.31007150351184</v>
      </c>
      <c r="V27" s="1">
        <v>22</v>
      </c>
      <c r="W27">
        <f t="shared" si="1"/>
        <v>28696362735</v>
      </c>
      <c r="X27">
        <f t="shared" si="2"/>
        <v>5910736132</v>
      </c>
      <c r="Y27">
        <f t="shared" si="3"/>
        <v>1217464455</v>
      </c>
      <c r="Z27">
        <f t="shared" si="4"/>
        <v>250767361</v>
      </c>
      <c r="AC27" t="s">
        <v>184</v>
      </c>
      <c r="AD27" t="s">
        <v>184</v>
      </c>
      <c r="AE27" t="s">
        <v>184</v>
      </c>
      <c r="AF27" t="s">
        <v>184</v>
      </c>
      <c r="AG27" t="s">
        <v>208</v>
      </c>
      <c r="AH27" t="s">
        <v>184</v>
      </c>
    </row>
    <row r="28" spans="1:34" x14ac:dyDescent="0.25">
      <c r="A28" s="1">
        <v>23</v>
      </c>
      <c r="B28" s="10">
        <v>6.3586277069423131E-2</v>
      </c>
      <c r="C28">
        <v>1</v>
      </c>
      <c r="D28">
        <v>0</v>
      </c>
      <c r="E28">
        <v>0</v>
      </c>
      <c r="F28">
        <v>0</v>
      </c>
      <c r="G28">
        <v>0</v>
      </c>
      <c r="H28">
        <f t="shared" si="5"/>
        <v>31793.138534711565</v>
      </c>
      <c r="J28">
        <f t="shared" si="0"/>
        <v>17666.864991464776</v>
      </c>
      <c r="K28">
        <f t="shared" si="0"/>
        <v>10324.128433525446</v>
      </c>
      <c r="L28">
        <f t="shared" si="0"/>
        <v>3067.7845873322685</v>
      </c>
      <c r="M28">
        <f t="shared" si="0"/>
        <v>734.36052238907359</v>
      </c>
      <c r="V28" s="1">
        <v>23</v>
      </c>
      <c r="W28">
        <f t="shared" si="1"/>
        <v>30660798964</v>
      </c>
      <c r="X28">
        <f t="shared" si="2"/>
        <v>6315361078</v>
      </c>
      <c r="Y28">
        <f t="shared" si="3"/>
        <v>1300807118</v>
      </c>
      <c r="Z28">
        <f t="shared" si="4"/>
        <v>267933874</v>
      </c>
      <c r="AC28" t="s">
        <v>184</v>
      </c>
      <c r="AD28" t="s">
        <v>184</v>
      </c>
      <c r="AE28" t="s">
        <v>184</v>
      </c>
      <c r="AF28" t="s">
        <v>184</v>
      </c>
      <c r="AG28" t="s">
        <v>209</v>
      </c>
      <c r="AH28" t="s">
        <v>184</v>
      </c>
    </row>
    <row r="29" spans="1:34" x14ac:dyDescent="0.25">
      <c r="A29" s="1">
        <v>24</v>
      </c>
      <c r="B29" s="10">
        <v>6.7774618336416084E-2</v>
      </c>
      <c r="C29">
        <v>1</v>
      </c>
      <c r="D29">
        <v>0</v>
      </c>
      <c r="E29">
        <v>0</v>
      </c>
      <c r="F29">
        <v>0</v>
      </c>
      <c r="G29">
        <v>0</v>
      </c>
      <c r="H29">
        <f t="shared" si="5"/>
        <v>33887.309168208041</v>
      </c>
      <c r="J29">
        <f t="shared" si="0"/>
        <v>18830.557270875281</v>
      </c>
      <c r="K29">
        <f t="shared" si="0"/>
        <v>11004.16467965855</v>
      </c>
      <c r="L29">
        <f t="shared" si="0"/>
        <v>3269.8553701733567</v>
      </c>
      <c r="M29">
        <f t="shared" si="0"/>
        <v>782.73184750085159</v>
      </c>
      <c r="V29" s="1">
        <v>24</v>
      </c>
      <c r="W29">
        <f t="shared" si="1"/>
        <v>32680383936</v>
      </c>
      <c r="X29">
        <f t="shared" si="2"/>
        <v>6731345291</v>
      </c>
      <c r="Y29">
        <f t="shared" si="3"/>
        <v>1386489507</v>
      </c>
      <c r="Z29">
        <f t="shared" si="4"/>
        <v>285582312</v>
      </c>
      <c r="AC29" t="s">
        <v>184</v>
      </c>
      <c r="AD29" t="s">
        <v>184</v>
      </c>
      <c r="AE29" t="s">
        <v>184</v>
      </c>
      <c r="AF29" t="s">
        <v>184</v>
      </c>
      <c r="AG29" t="s">
        <v>210</v>
      </c>
      <c r="AH29" t="s">
        <v>184</v>
      </c>
    </row>
    <row r="30" spans="1:34" x14ac:dyDescent="0.25">
      <c r="AC30" t="s">
        <v>184</v>
      </c>
      <c r="AD30" t="s">
        <v>184</v>
      </c>
      <c r="AE30" t="s">
        <v>184</v>
      </c>
      <c r="AF30" t="s">
        <v>184</v>
      </c>
      <c r="AG30" t="s">
        <v>184</v>
      </c>
      <c r="AH30" t="s">
        <v>184</v>
      </c>
    </row>
    <row r="31" spans="1:34" x14ac:dyDescent="0.25">
      <c r="I31" t="s">
        <v>24</v>
      </c>
      <c r="J31" s="3">
        <v>1</v>
      </c>
      <c r="K31" s="3">
        <v>2</v>
      </c>
      <c r="L31" s="3">
        <v>3</v>
      </c>
      <c r="M31" s="3">
        <v>4</v>
      </c>
      <c r="V31" s="1" t="s">
        <v>25</v>
      </c>
      <c r="W31">
        <f>ROUND((274*(J$33*$O$41)),0)</f>
        <v>4</v>
      </c>
      <c r="X31">
        <f t="shared" ref="X31:Z31" si="6">ROUND((274*(K$33*$O$41)),0)</f>
        <v>12</v>
      </c>
      <c r="Y31">
        <f t="shared" si="6"/>
        <v>18</v>
      </c>
      <c r="Z31">
        <f t="shared" si="6"/>
        <v>20</v>
      </c>
      <c r="AC31" t="s">
        <v>184</v>
      </c>
      <c r="AD31" t="s">
        <v>184</v>
      </c>
      <c r="AE31" t="s">
        <v>184</v>
      </c>
      <c r="AF31" t="s">
        <v>184</v>
      </c>
      <c r="AG31" t="s">
        <v>184</v>
      </c>
      <c r="AH31" t="s">
        <v>184</v>
      </c>
    </row>
    <row r="32" spans="1:34" x14ac:dyDescent="0.25">
      <c r="I32" t="s">
        <v>26</v>
      </c>
      <c r="J32">
        <f>($I$41*(1-(EXP(-$J$41*(J31-$K$41)))))</f>
        <v>3.8546972511794491</v>
      </c>
      <c r="K32">
        <f t="shared" ref="K32:M32" si="7">($I$41*(1-(EXP(-$J$41*(K31-$K$41)))))</f>
        <v>5.5867243740374128</v>
      </c>
      <c r="L32">
        <f t="shared" si="7"/>
        <v>6.3649743269741128</v>
      </c>
      <c r="M32">
        <f t="shared" si="7"/>
        <v>6.7146645721514364</v>
      </c>
      <c r="V32" s="1" t="s">
        <v>27</v>
      </c>
      <c r="W32">
        <f>ROUND((726*(J$33*$O$41)),0)</f>
        <v>11</v>
      </c>
      <c r="X32">
        <f t="shared" ref="X32:Z32" si="8">ROUND((726*(K$33*$O$41)),0)</f>
        <v>32</v>
      </c>
      <c r="Y32">
        <f t="shared" si="8"/>
        <v>46</v>
      </c>
      <c r="Z32">
        <f t="shared" si="8"/>
        <v>54</v>
      </c>
      <c r="AC32" t="s">
        <v>184</v>
      </c>
      <c r="AD32" t="s">
        <v>184</v>
      </c>
      <c r="AE32" t="s">
        <v>184</v>
      </c>
      <c r="AF32" t="s">
        <v>184</v>
      </c>
      <c r="AG32" t="s">
        <v>184</v>
      </c>
      <c r="AH32" t="s">
        <v>184</v>
      </c>
    </row>
    <row r="33" spans="8:35" x14ac:dyDescent="0.25">
      <c r="I33" t="s">
        <v>28</v>
      </c>
      <c r="J33">
        <f>($L$41*(J32^$M$41))</f>
        <v>0.57620367336479483</v>
      </c>
      <c r="K33">
        <f t="shared" ref="K33:M33" si="9">($L$41*(K32^$M$41))</f>
        <v>1.6347645536846493</v>
      </c>
      <c r="L33">
        <f t="shared" si="9"/>
        <v>2.3583700799802783</v>
      </c>
      <c r="M33">
        <f t="shared" si="9"/>
        <v>2.7408274723425095</v>
      </c>
      <c r="V33" t="s">
        <v>29</v>
      </c>
      <c r="AC33" t="s">
        <v>184</v>
      </c>
      <c r="AD33" t="s">
        <v>184</v>
      </c>
      <c r="AE33" t="s">
        <v>184</v>
      </c>
      <c r="AF33" t="s">
        <v>184</v>
      </c>
      <c r="AG33" t="s">
        <v>184</v>
      </c>
      <c r="AH33" t="s">
        <v>184</v>
      </c>
    </row>
    <row r="34" spans="8:35" x14ac:dyDescent="0.25">
      <c r="H34">
        <v>100</v>
      </c>
      <c r="I34" t="s">
        <v>30</v>
      </c>
      <c r="J34">
        <f>($H$34*(EXP(-$N$41*J31)))</f>
        <v>20.597509820488344</v>
      </c>
      <c r="K34">
        <f t="shared" ref="K34:M34" si="10">($H$34*(EXP(-$N$41*K31)))</f>
        <v>4.2425741080511381</v>
      </c>
      <c r="L34">
        <f t="shared" si="10"/>
        <v>0.873864618547329</v>
      </c>
      <c r="M34">
        <f t="shared" si="10"/>
        <v>0.1799943506230591</v>
      </c>
      <c r="AC34" t="s">
        <v>184</v>
      </c>
      <c r="AD34" t="s">
        <v>184</v>
      </c>
      <c r="AE34" t="s">
        <v>184</v>
      </c>
      <c r="AF34" t="s">
        <v>184</v>
      </c>
      <c r="AG34" t="s">
        <v>184</v>
      </c>
      <c r="AH34" t="s">
        <v>186</v>
      </c>
    </row>
    <row r="35" spans="8:35" x14ac:dyDescent="0.25">
      <c r="I35" t="s">
        <v>31</v>
      </c>
      <c r="J35">
        <f>(J33*J34)</f>
        <v>11.86836082073282</v>
      </c>
      <c r="K35">
        <f t="shared" ref="K35:M35" si="11">(K33*K34)</f>
        <v>6.9356097682222684</v>
      </c>
      <c r="L35">
        <f t="shared" si="11"/>
        <v>2.0608961703353996</v>
      </c>
      <c r="M35">
        <f t="shared" si="11"/>
        <v>0.49333346105413045</v>
      </c>
      <c r="T35" t="s">
        <v>32</v>
      </c>
      <c r="U35">
        <f>SUM(J35:S35)</f>
        <v>21.358200220344621</v>
      </c>
    </row>
    <row r="36" spans="8:35" x14ac:dyDescent="0.25">
      <c r="I36" t="s">
        <v>33</v>
      </c>
      <c r="J36">
        <f>(J35/$U$35)</f>
        <v>0.55568169126103084</v>
      </c>
      <c r="K36">
        <f t="shared" ref="K36:M36" si="12">(K35/$U$35)</f>
        <v>0.32472819323117857</v>
      </c>
      <c r="L36">
        <f t="shared" si="12"/>
        <v>9.6492033461335655E-2</v>
      </c>
      <c r="M36">
        <f t="shared" si="12"/>
        <v>2.3098082046454867E-2</v>
      </c>
      <c r="AI36" t="s">
        <v>185</v>
      </c>
    </row>
    <row r="39" spans="8:35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35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35" x14ac:dyDescent="0.25">
      <c r="I41" s="3">
        <v>7</v>
      </c>
      <c r="J41" s="3">
        <v>0.8</v>
      </c>
      <c r="K41" s="3">
        <v>0</v>
      </c>
      <c r="L41" s="3">
        <v>1.2999999999999999E-2</v>
      </c>
      <c r="M41" s="3">
        <v>2.81</v>
      </c>
      <c r="N41" s="3">
        <v>1.58</v>
      </c>
      <c r="O41" s="3">
        <v>2.7099999999999999E-2</v>
      </c>
    </row>
    <row r="42" spans="8:35" x14ac:dyDescent="0.25">
      <c r="S42" t="s">
        <v>127</v>
      </c>
    </row>
    <row r="44" spans="8:35" x14ac:dyDescent="0.25">
      <c r="S44" t="s">
        <v>130</v>
      </c>
      <c r="T44" t="s">
        <v>129</v>
      </c>
      <c r="U44">
        <v>226000</v>
      </c>
    </row>
    <row r="45" spans="8:35" x14ac:dyDescent="0.25">
      <c r="S45" t="s">
        <v>128</v>
      </c>
      <c r="T45" t="s">
        <v>129</v>
      </c>
      <c r="U45">
        <v>1000000</v>
      </c>
    </row>
    <row r="46" spans="8:35" x14ac:dyDescent="0.25">
      <c r="S46" t="s">
        <v>131</v>
      </c>
      <c r="T46" t="s">
        <v>132</v>
      </c>
      <c r="U46">
        <v>2.2000000000000002</v>
      </c>
    </row>
    <row r="48" spans="8:35" x14ac:dyDescent="0.25">
      <c r="S48" t="s">
        <v>127</v>
      </c>
      <c r="T48" t="s">
        <v>133</v>
      </c>
      <c r="U48">
        <f>(U44*U45*U46)</f>
        <v>497200000000.00006</v>
      </c>
    </row>
    <row r="49" spans="19:21" x14ac:dyDescent="0.25">
      <c r="S49" t="s">
        <v>127</v>
      </c>
      <c r="T49" t="s">
        <v>134</v>
      </c>
      <c r="U49" s="13">
        <f>(U48/1000000)</f>
        <v>497200.00000000006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</cols>
  <sheetData>
    <row r="1" spans="1:32" x14ac:dyDescent="0.25">
      <c r="A1" t="s">
        <v>0</v>
      </c>
      <c r="B1" s="3" t="s">
        <v>93</v>
      </c>
      <c r="C1" t="s">
        <v>94</v>
      </c>
    </row>
    <row r="2" spans="1:32" x14ac:dyDescent="0.25">
      <c r="A2" t="s">
        <v>1</v>
      </c>
      <c r="B2" s="3">
        <v>15</v>
      </c>
    </row>
    <row r="3" spans="1:32" x14ac:dyDescent="0.25">
      <c r="A3" t="s">
        <v>2</v>
      </c>
      <c r="B3" s="3">
        <v>243369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7.9338213842662497E-3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1930.846176467493</v>
      </c>
      <c r="J6">
        <f t="shared" ref="J6:S15" si="0">($H6*J$36)</f>
        <v>79.802843945668869</v>
      </c>
      <c r="K6">
        <f t="shared" si="0"/>
        <v>186.00527691067472</v>
      </c>
      <c r="L6">
        <f t="shared" si="0"/>
        <v>259.1444091344174</v>
      </c>
      <c r="M6">
        <f t="shared" si="0"/>
        <v>284.75623655005268</v>
      </c>
      <c r="N6">
        <f t="shared" si="0"/>
        <v>274.10053917414768</v>
      </c>
      <c r="O6">
        <f t="shared" si="0"/>
        <v>243.18553343359497</v>
      </c>
      <c r="P6">
        <f t="shared" si="0"/>
        <v>204.56297116251326</v>
      </c>
      <c r="Q6">
        <f t="shared" si="0"/>
        <v>165.96187496310782</v>
      </c>
      <c r="R6">
        <f t="shared" si="0"/>
        <v>131.2952592691768</v>
      </c>
      <c r="S6">
        <f t="shared" si="0"/>
        <v>102.03123192413942</v>
      </c>
      <c r="V6" s="1">
        <v>1</v>
      </c>
      <c r="W6">
        <f t="shared" ref="W6:W29" si="1">ROUND(((J6/J$33)*1000000),0)</f>
        <v>495013</v>
      </c>
      <c r="X6">
        <f t="shared" ref="X6:X29" si="2">ROUND(((K6/K$33)*1000000),0)</f>
        <v>366715</v>
      </c>
      <c r="Y6">
        <f t="shared" ref="Y6:Y29" si="3">ROUND(((L6/L$33)*1000000),0)</f>
        <v>271669</v>
      </c>
      <c r="Z6">
        <f t="shared" ref="Z6:Z29" si="4">ROUND(((M6/M$33)*1000000),0)</f>
        <v>201257</v>
      </c>
      <c r="AA6">
        <f t="shared" ref="AA6:AA29" si="5">ROUND(((N6/N$33)*1000000),0)</f>
        <v>149095</v>
      </c>
      <c r="AB6">
        <f t="shared" ref="AB6:AB29" si="6">ROUND(((O6/O$33)*1000000),0)</f>
        <v>110452</v>
      </c>
      <c r="AC6">
        <f t="shared" ref="AC6:AC29" si="7">ROUND(((P6/P$33)*1000000),0)</f>
        <v>81825</v>
      </c>
      <c r="AD6">
        <f t="shared" ref="AD6:AD29" si="8">ROUND(((Q6/Q$33)*1000000),0)</f>
        <v>60618</v>
      </c>
      <c r="AE6">
        <f t="shared" ref="AE6:AE29" si="9">ROUND(((R6/R$33)*1000000),0)</f>
        <v>44907</v>
      </c>
      <c r="AF6">
        <f t="shared" ref="AF6:AF29" si="10">ROUND(((S6/S$33)*1000000),0)</f>
        <v>33268</v>
      </c>
    </row>
    <row r="7" spans="1:32" x14ac:dyDescent="0.25">
      <c r="A7" s="1">
        <v>2</v>
      </c>
      <c r="B7" s="10">
        <v>4.8484464014960406E-3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1179.96155228569</v>
      </c>
      <c r="J7">
        <f t="shared" si="0"/>
        <v>48.768404633464307</v>
      </c>
      <c r="K7">
        <f t="shared" si="0"/>
        <v>113.66989144541232</v>
      </c>
      <c r="L7">
        <f t="shared" si="0"/>
        <v>158.36602780436615</v>
      </c>
      <c r="M7">
        <f t="shared" si="0"/>
        <v>174.01770011392105</v>
      </c>
      <c r="N7">
        <f t="shared" si="0"/>
        <v>167.50588505086799</v>
      </c>
      <c r="O7">
        <f t="shared" si="0"/>
        <v>148.61338154275245</v>
      </c>
      <c r="P7">
        <f t="shared" si="0"/>
        <v>125.01070459931364</v>
      </c>
      <c r="Q7">
        <f t="shared" si="0"/>
        <v>101.42114581078809</v>
      </c>
      <c r="R7">
        <f t="shared" si="0"/>
        <v>80.235991775608028</v>
      </c>
      <c r="S7">
        <f t="shared" si="0"/>
        <v>62.352419509196302</v>
      </c>
      <c r="V7" s="1">
        <v>2</v>
      </c>
      <c r="W7">
        <f t="shared" si="1"/>
        <v>302508</v>
      </c>
      <c r="X7">
        <f t="shared" si="2"/>
        <v>224104</v>
      </c>
      <c r="Y7">
        <f t="shared" si="3"/>
        <v>166020</v>
      </c>
      <c r="Z7">
        <f t="shared" si="4"/>
        <v>122991</v>
      </c>
      <c r="AA7">
        <f t="shared" si="5"/>
        <v>91114</v>
      </c>
      <c r="AB7">
        <f t="shared" si="6"/>
        <v>67499</v>
      </c>
      <c r="AC7">
        <f t="shared" si="7"/>
        <v>50004</v>
      </c>
      <c r="AD7">
        <f t="shared" si="8"/>
        <v>37044</v>
      </c>
      <c r="AE7">
        <f t="shared" si="9"/>
        <v>27443</v>
      </c>
      <c r="AF7">
        <f t="shared" si="10"/>
        <v>20330</v>
      </c>
    </row>
    <row r="8" spans="1:32" x14ac:dyDescent="0.25">
      <c r="A8" s="1">
        <v>3</v>
      </c>
      <c r="B8" s="10">
        <v>0.23217797044701868</v>
      </c>
      <c r="C8">
        <v>0.4</v>
      </c>
      <c r="D8" s="3">
        <v>0.6</v>
      </c>
      <c r="E8" s="2">
        <v>0</v>
      </c>
      <c r="F8" s="2">
        <v>0</v>
      </c>
      <c r="G8" s="2">
        <v>0</v>
      </c>
      <c r="H8">
        <f t="shared" si="11"/>
        <v>56504.920489720491</v>
      </c>
      <c r="J8">
        <f t="shared" si="0"/>
        <v>2335.3767933255704</v>
      </c>
      <c r="K8">
        <f t="shared" si="0"/>
        <v>5443.3198825473937</v>
      </c>
      <c r="L8">
        <f t="shared" si="0"/>
        <v>7583.6876142486299</v>
      </c>
      <c r="M8">
        <f t="shared" si="0"/>
        <v>8333.200594285483</v>
      </c>
      <c r="N8">
        <f t="shared" si="0"/>
        <v>8021.3687454690316</v>
      </c>
      <c r="O8">
        <f t="shared" si="0"/>
        <v>7116.6618026792821</v>
      </c>
      <c r="P8">
        <f t="shared" si="0"/>
        <v>5986.398378883704</v>
      </c>
      <c r="Q8">
        <f t="shared" si="0"/>
        <v>4856.7631453023823</v>
      </c>
      <c r="R8">
        <f t="shared" si="0"/>
        <v>3842.2678492467535</v>
      </c>
      <c r="S8">
        <f t="shared" si="0"/>
        <v>2985.8756837322776</v>
      </c>
      <c r="V8" s="1">
        <v>3</v>
      </c>
      <c r="W8">
        <f t="shared" si="1"/>
        <v>14486235</v>
      </c>
      <c r="X8">
        <f t="shared" si="2"/>
        <v>10731667</v>
      </c>
      <c r="Y8">
        <f t="shared" si="3"/>
        <v>7950214</v>
      </c>
      <c r="Z8">
        <f t="shared" si="4"/>
        <v>5889663</v>
      </c>
      <c r="AA8">
        <f t="shared" si="5"/>
        <v>4363170</v>
      </c>
      <c r="AB8">
        <f t="shared" si="6"/>
        <v>3232316</v>
      </c>
      <c r="AC8">
        <f t="shared" si="7"/>
        <v>2394558</v>
      </c>
      <c r="AD8">
        <f t="shared" si="8"/>
        <v>1773933</v>
      </c>
      <c r="AE8">
        <f t="shared" si="9"/>
        <v>1314162</v>
      </c>
      <c r="AF8">
        <f t="shared" si="10"/>
        <v>973555</v>
      </c>
    </row>
    <row r="9" spans="1:32" x14ac:dyDescent="0.25">
      <c r="A9" s="1">
        <v>4</v>
      </c>
      <c r="B9" s="10">
        <v>4.0934397543426065E-2</v>
      </c>
      <c r="C9">
        <v>0.4</v>
      </c>
      <c r="D9" s="3">
        <v>0.6</v>
      </c>
      <c r="E9" s="2">
        <v>0</v>
      </c>
      <c r="F9" s="2">
        <v>0</v>
      </c>
      <c r="G9" s="2">
        <v>0</v>
      </c>
      <c r="H9">
        <f t="shared" si="11"/>
        <v>9962.1633957460581</v>
      </c>
      <c r="J9">
        <f t="shared" si="0"/>
        <v>411.74122543850496</v>
      </c>
      <c r="K9">
        <f t="shared" si="0"/>
        <v>959.69061836155527</v>
      </c>
      <c r="L9">
        <f t="shared" si="0"/>
        <v>1337.0505524237431</v>
      </c>
      <c r="M9">
        <f t="shared" si="0"/>
        <v>1469.19427919384</v>
      </c>
      <c r="N9">
        <f t="shared" si="0"/>
        <v>1414.2164152665343</v>
      </c>
      <c r="O9">
        <f t="shared" si="0"/>
        <v>1254.7110427923442</v>
      </c>
      <c r="P9">
        <f t="shared" si="0"/>
        <v>1055.4386818988298</v>
      </c>
      <c r="Q9">
        <f t="shared" si="0"/>
        <v>856.27707478576133</v>
      </c>
      <c r="R9">
        <f t="shared" si="0"/>
        <v>677.41534352537383</v>
      </c>
      <c r="S9">
        <f t="shared" si="0"/>
        <v>526.42816205957411</v>
      </c>
      <c r="V9" s="1">
        <v>4</v>
      </c>
      <c r="W9">
        <f t="shared" si="1"/>
        <v>2554012</v>
      </c>
      <c r="X9">
        <f t="shared" si="2"/>
        <v>1892059</v>
      </c>
      <c r="Y9">
        <f t="shared" si="3"/>
        <v>1401671</v>
      </c>
      <c r="Z9">
        <f t="shared" si="4"/>
        <v>1038384</v>
      </c>
      <c r="AA9">
        <f t="shared" si="5"/>
        <v>769254</v>
      </c>
      <c r="AB9">
        <f t="shared" si="6"/>
        <v>569877</v>
      </c>
      <c r="AC9">
        <f t="shared" si="7"/>
        <v>422175</v>
      </c>
      <c r="AD9">
        <f t="shared" si="8"/>
        <v>312755</v>
      </c>
      <c r="AE9">
        <f t="shared" si="9"/>
        <v>231695</v>
      </c>
      <c r="AF9">
        <f t="shared" si="10"/>
        <v>171644</v>
      </c>
    </row>
    <row r="10" spans="1:32" x14ac:dyDescent="0.25">
      <c r="A10" s="1">
        <v>5</v>
      </c>
      <c r="B10" s="10">
        <v>7.7778039549313144E-2</v>
      </c>
      <c r="C10">
        <v>0.4</v>
      </c>
      <c r="D10" s="3">
        <v>0.6</v>
      </c>
      <c r="E10" s="2">
        <v>0</v>
      </c>
      <c r="F10" s="2">
        <v>0</v>
      </c>
      <c r="G10" s="2">
        <v>0</v>
      </c>
      <c r="H10">
        <f t="shared" si="11"/>
        <v>18928.763707076789</v>
      </c>
      <c r="J10">
        <f t="shared" si="0"/>
        <v>782.33532769756653</v>
      </c>
      <c r="K10">
        <f t="shared" si="0"/>
        <v>1823.4751052789645</v>
      </c>
      <c r="L10">
        <f t="shared" si="0"/>
        <v>2540.483724855646</v>
      </c>
      <c r="M10">
        <f t="shared" si="0"/>
        <v>2791.5654708619172</v>
      </c>
      <c r="N10">
        <f t="shared" si="0"/>
        <v>2687.1039243022451</v>
      </c>
      <c r="O10">
        <f t="shared" si="0"/>
        <v>2384.0332572559228</v>
      </c>
      <c r="P10">
        <f t="shared" si="0"/>
        <v>2005.4027045473274</v>
      </c>
      <c r="Q10">
        <f t="shared" si="0"/>
        <v>1626.9825912841065</v>
      </c>
      <c r="R10">
        <f t="shared" si="0"/>
        <v>1287.133573277411</v>
      </c>
      <c r="S10">
        <f t="shared" si="0"/>
        <v>1000.2480277156868</v>
      </c>
      <c r="V10" s="1">
        <v>5</v>
      </c>
      <c r="W10">
        <f t="shared" si="1"/>
        <v>4852790</v>
      </c>
      <c r="X10">
        <f t="shared" si="2"/>
        <v>3595035</v>
      </c>
      <c r="Y10">
        <f t="shared" si="3"/>
        <v>2663268</v>
      </c>
      <c r="Z10">
        <f t="shared" si="4"/>
        <v>1972997</v>
      </c>
      <c r="AA10">
        <f t="shared" si="5"/>
        <v>1461632</v>
      </c>
      <c r="AB10">
        <f t="shared" si="6"/>
        <v>1082804</v>
      </c>
      <c r="AC10">
        <f t="shared" si="7"/>
        <v>802161</v>
      </c>
      <c r="AD10">
        <f t="shared" si="8"/>
        <v>594255</v>
      </c>
      <c r="AE10">
        <f t="shared" si="9"/>
        <v>440235</v>
      </c>
      <c r="AF10">
        <f t="shared" si="10"/>
        <v>326134</v>
      </c>
    </row>
    <row r="11" spans="1:32" x14ac:dyDescent="0.25">
      <c r="A11" s="1">
        <v>6</v>
      </c>
      <c r="B11" s="10">
        <v>0.16908833520224792</v>
      </c>
      <c r="C11">
        <v>0.4</v>
      </c>
      <c r="D11" s="3">
        <v>0.6</v>
      </c>
      <c r="E11" s="2">
        <v>0</v>
      </c>
      <c r="F11" s="2">
        <v>0</v>
      </c>
      <c r="G11" s="2">
        <v>0</v>
      </c>
      <c r="H11">
        <f t="shared" si="11"/>
        <v>41150.859049835875</v>
      </c>
      <c r="J11">
        <f t="shared" si="0"/>
        <v>1700.7857088814321</v>
      </c>
      <c r="K11">
        <f t="shared" si="0"/>
        <v>3964.2085557951909</v>
      </c>
      <c r="L11">
        <f t="shared" si="0"/>
        <v>5522.9749442564907</v>
      </c>
      <c r="M11">
        <f t="shared" si="0"/>
        <v>6068.8230355413916</v>
      </c>
      <c r="N11">
        <f t="shared" si="0"/>
        <v>5841.7251412928717</v>
      </c>
      <c r="O11">
        <f t="shared" si="0"/>
        <v>5182.8538861617053</v>
      </c>
      <c r="P11">
        <f t="shared" si="0"/>
        <v>4359.7165303581842</v>
      </c>
      <c r="Q11">
        <f t="shared" si="0"/>
        <v>3537.0366668710717</v>
      </c>
      <c r="R11">
        <f t="shared" si="0"/>
        <v>2798.2098076721195</v>
      </c>
      <c r="S11">
        <f t="shared" si="0"/>
        <v>2174.5247730054289</v>
      </c>
      <c r="V11" s="1">
        <v>6</v>
      </c>
      <c r="W11">
        <f t="shared" si="1"/>
        <v>10549895</v>
      </c>
      <c r="X11">
        <f t="shared" si="2"/>
        <v>7815555</v>
      </c>
      <c r="Y11">
        <f t="shared" si="3"/>
        <v>5789905</v>
      </c>
      <c r="Z11">
        <f t="shared" si="4"/>
        <v>4289267</v>
      </c>
      <c r="AA11">
        <f t="shared" si="5"/>
        <v>3177567</v>
      </c>
      <c r="AB11">
        <f t="shared" si="6"/>
        <v>2354000</v>
      </c>
      <c r="AC11">
        <f t="shared" si="7"/>
        <v>1743886</v>
      </c>
      <c r="AD11">
        <f t="shared" si="8"/>
        <v>1291903</v>
      </c>
      <c r="AE11">
        <f t="shared" si="9"/>
        <v>957065</v>
      </c>
      <c r="AF11">
        <f t="shared" si="10"/>
        <v>709011</v>
      </c>
    </row>
    <row r="12" spans="1:32" x14ac:dyDescent="0.25">
      <c r="A12" s="1">
        <v>7</v>
      </c>
      <c r="B12" s="10">
        <v>2.6103063027831559E-2</v>
      </c>
      <c r="C12">
        <v>0.4</v>
      </c>
      <c r="D12" s="3">
        <v>0.6</v>
      </c>
      <c r="E12" s="2">
        <v>0</v>
      </c>
      <c r="F12" s="2">
        <v>0</v>
      </c>
      <c r="G12" s="2">
        <v>0</v>
      </c>
      <c r="H12">
        <f t="shared" si="11"/>
        <v>6352.6763460203383</v>
      </c>
      <c r="J12">
        <f t="shared" si="0"/>
        <v>262.55930962159584</v>
      </c>
      <c r="K12">
        <f t="shared" si="0"/>
        <v>611.97589806310486</v>
      </c>
      <c r="L12">
        <f t="shared" si="0"/>
        <v>852.61093202332893</v>
      </c>
      <c r="M12">
        <f t="shared" si="0"/>
        <v>936.87639665983863</v>
      </c>
      <c r="N12">
        <f t="shared" si="0"/>
        <v>901.81809036114294</v>
      </c>
      <c r="O12">
        <f t="shared" si="0"/>
        <v>800.1046405282849</v>
      </c>
      <c r="P12">
        <f t="shared" si="0"/>
        <v>673.03256158563124</v>
      </c>
      <c r="Q12">
        <f t="shared" si="0"/>
        <v>546.03110815807122</v>
      </c>
      <c r="R12">
        <f t="shared" si="0"/>
        <v>431.97448769837263</v>
      </c>
      <c r="S12">
        <f t="shared" si="0"/>
        <v>335.69292132096888</v>
      </c>
      <c r="V12" s="1">
        <v>7</v>
      </c>
      <c r="W12">
        <f t="shared" si="1"/>
        <v>1628643</v>
      </c>
      <c r="X12">
        <f t="shared" si="2"/>
        <v>1206529</v>
      </c>
      <c r="Y12">
        <f t="shared" si="3"/>
        <v>893818</v>
      </c>
      <c r="Z12">
        <f t="shared" si="4"/>
        <v>662157</v>
      </c>
      <c r="AA12">
        <f t="shared" si="5"/>
        <v>490538</v>
      </c>
      <c r="AB12">
        <f t="shared" si="6"/>
        <v>363399</v>
      </c>
      <c r="AC12">
        <f t="shared" si="7"/>
        <v>269213</v>
      </c>
      <c r="AD12">
        <f t="shared" si="8"/>
        <v>199438</v>
      </c>
      <c r="AE12">
        <f t="shared" si="9"/>
        <v>147747</v>
      </c>
      <c r="AF12">
        <f t="shared" si="10"/>
        <v>109454</v>
      </c>
    </row>
    <row r="13" spans="1:32" x14ac:dyDescent="0.25">
      <c r="A13" s="1">
        <v>8</v>
      </c>
      <c r="B13" s="10">
        <v>4.7337776724192242E-3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1152.0547383589942</v>
      </c>
      <c r="J13">
        <f t="shared" si="0"/>
        <v>47.615001973037295</v>
      </c>
      <c r="K13">
        <f t="shared" si="0"/>
        <v>110.98152884284271</v>
      </c>
      <c r="L13">
        <f t="shared" si="0"/>
        <v>154.6205741820126</v>
      </c>
      <c r="M13">
        <f t="shared" si="0"/>
        <v>169.90207484831498</v>
      </c>
      <c r="N13">
        <f t="shared" si="0"/>
        <v>163.54426820268677</v>
      </c>
      <c r="O13">
        <f t="shared" si="0"/>
        <v>145.09858398202101</v>
      </c>
      <c r="P13">
        <f t="shared" si="0"/>
        <v>122.05412481470934</v>
      </c>
      <c r="Q13">
        <f t="shared" si="0"/>
        <v>99.022473549906948</v>
      </c>
      <c r="R13">
        <f t="shared" si="0"/>
        <v>78.338361392339692</v>
      </c>
      <c r="S13">
        <f t="shared" si="0"/>
        <v>60.877746571123218</v>
      </c>
      <c r="V13" s="1">
        <v>8</v>
      </c>
      <c r="W13">
        <f t="shared" si="1"/>
        <v>295354</v>
      </c>
      <c r="X13">
        <f t="shared" si="2"/>
        <v>218803</v>
      </c>
      <c r="Y13">
        <f t="shared" si="3"/>
        <v>162094</v>
      </c>
      <c r="Z13">
        <f t="shared" si="4"/>
        <v>120082</v>
      </c>
      <c r="AA13">
        <f t="shared" si="5"/>
        <v>88959</v>
      </c>
      <c r="AB13">
        <f t="shared" si="6"/>
        <v>65902</v>
      </c>
      <c r="AC13">
        <f t="shared" si="7"/>
        <v>48822</v>
      </c>
      <c r="AD13">
        <f t="shared" si="8"/>
        <v>36168</v>
      </c>
      <c r="AE13">
        <f t="shared" si="9"/>
        <v>26794</v>
      </c>
      <c r="AF13">
        <f t="shared" si="10"/>
        <v>19849</v>
      </c>
    </row>
    <row r="14" spans="1:32" x14ac:dyDescent="0.25">
      <c r="A14" s="1">
        <v>9</v>
      </c>
      <c r="B14" s="10">
        <v>3.0210427108417906E-3</v>
      </c>
      <c r="C14">
        <v>0.4</v>
      </c>
      <c r="D14" s="3">
        <v>0.4</v>
      </c>
      <c r="E14" s="3">
        <v>0.2</v>
      </c>
      <c r="F14" s="2">
        <v>0</v>
      </c>
      <c r="G14" s="2">
        <v>0</v>
      </c>
      <c r="H14">
        <f t="shared" si="11"/>
        <v>735.22814349485577</v>
      </c>
      <c r="J14">
        <f t="shared" si="0"/>
        <v>30.387349088122253</v>
      </c>
      <c r="K14">
        <f t="shared" si="0"/>
        <v>70.827141017250426</v>
      </c>
      <c r="L14">
        <f t="shared" si="0"/>
        <v>98.677080104613268</v>
      </c>
      <c r="M14">
        <f t="shared" si="0"/>
        <v>108.42955886330904</v>
      </c>
      <c r="N14">
        <f t="shared" si="0"/>
        <v>104.3720794561909</v>
      </c>
      <c r="O14">
        <f t="shared" si="0"/>
        <v>92.600254981626378</v>
      </c>
      <c r="P14">
        <f t="shared" si="0"/>
        <v>77.89354499008607</v>
      </c>
      <c r="Q14">
        <f t="shared" si="0"/>
        <v>63.195008855282275</v>
      </c>
      <c r="R14">
        <f t="shared" si="0"/>
        <v>49.99464530041385</v>
      </c>
      <c r="S14">
        <f t="shared" si="0"/>
        <v>38.851480837961532</v>
      </c>
      <c r="V14" s="1">
        <v>9</v>
      </c>
      <c r="W14">
        <f t="shared" si="1"/>
        <v>188491</v>
      </c>
      <c r="X14">
        <f t="shared" si="2"/>
        <v>139638</v>
      </c>
      <c r="Y14">
        <f t="shared" si="3"/>
        <v>103446</v>
      </c>
      <c r="Z14">
        <f t="shared" si="4"/>
        <v>76635</v>
      </c>
      <c r="AA14">
        <f t="shared" si="5"/>
        <v>56772</v>
      </c>
      <c r="AB14">
        <f t="shared" si="6"/>
        <v>42058</v>
      </c>
      <c r="AC14">
        <f t="shared" si="7"/>
        <v>31157</v>
      </c>
      <c r="AD14">
        <f t="shared" si="8"/>
        <v>23082</v>
      </c>
      <c r="AE14">
        <f t="shared" si="9"/>
        <v>17100</v>
      </c>
      <c r="AF14">
        <f t="shared" si="10"/>
        <v>12668</v>
      </c>
    </row>
    <row r="15" spans="1:32" x14ac:dyDescent="0.25">
      <c r="A15" s="1">
        <v>10</v>
      </c>
      <c r="B15" s="10">
        <v>7.0913055043095004E-3</v>
      </c>
      <c r="C15">
        <v>0.4</v>
      </c>
      <c r="D15" s="3">
        <v>0.4</v>
      </c>
      <c r="E15" s="3">
        <v>0.2</v>
      </c>
      <c r="F15" s="2">
        <v>0</v>
      </c>
      <c r="G15" s="2">
        <v>0</v>
      </c>
      <c r="H15">
        <f t="shared" si="11"/>
        <v>1725.8039292782987</v>
      </c>
      <c r="J15">
        <f t="shared" si="0"/>
        <v>71.328344705835704</v>
      </c>
      <c r="K15">
        <f t="shared" si="0"/>
        <v>166.25282825285944</v>
      </c>
      <c r="L15">
        <f t="shared" si="0"/>
        <v>231.62510042767772</v>
      </c>
      <c r="M15">
        <f t="shared" si="0"/>
        <v>254.51713239200916</v>
      </c>
      <c r="N15">
        <f t="shared" si="0"/>
        <v>244.99299493110516</v>
      </c>
      <c r="O15">
        <f t="shared" si="0"/>
        <v>217.36094478078329</v>
      </c>
      <c r="P15">
        <f t="shared" si="0"/>
        <v>182.83982624809173</v>
      </c>
      <c r="Q15">
        <f t="shared" si="0"/>
        <v>148.33789424164789</v>
      </c>
      <c r="R15">
        <f t="shared" si="0"/>
        <v>117.35262865781843</v>
      </c>
      <c r="S15">
        <f t="shared" si="0"/>
        <v>91.196234640470706</v>
      </c>
      <c r="V15" s="1">
        <v>10</v>
      </c>
      <c r="W15">
        <f t="shared" si="1"/>
        <v>442446</v>
      </c>
      <c r="X15">
        <f t="shared" si="2"/>
        <v>327772</v>
      </c>
      <c r="Y15">
        <f t="shared" si="3"/>
        <v>242820</v>
      </c>
      <c r="Z15">
        <f t="shared" si="4"/>
        <v>179885</v>
      </c>
      <c r="AA15">
        <f t="shared" si="5"/>
        <v>133262</v>
      </c>
      <c r="AB15">
        <f t="shared" si="6"/>
        <v>98723</v>
      </c>
      <c r="AC15">
        <f t="shared" si="7"/>
        <v>73136</v>
      </c>
      <c r="AD15">
        <f t="shared" si="8"/>
        <v>54180</v>
      </c>
      <c r="AE15">
        <f t="shared" si="9"/>
        <v>40138</v>
      </c>
      <c r="AF15">
        <f t="shared" si="10"/>
        <v>29735</v>
      </c>
    </row>
    <row r="16" spans="1:32" x14ac:dyDescent="0.25">
      <c r="A16" s="1">
        <v>11</v>
      </c>
      <c r="B16" s="10">
        <v>0.37153337388226765</v>
      </c>
      <c r="C16">
        <v>0.4</v>
      </c>
      <c r="D16" s="3">
        <v>0.4</v>
      </c>
      <c r="E16" s="3">
        <v>0.2</v>
      </c>
      <c r="F16" s="2">
        <v>0</v>
      </c>
      <c r="G16" s="2">
        <v>0</v>
      </c>
      <c r="H16">
        <f t="shared" si="11"/>
        <v>90419.705668353592</v>
      </c>
      <c r="J16">
        <f t="shared" ref="J16:S29" si="12">($H16*J$36)</f>
        <v>3737.0919284032434</v>
      </c>
      <c r="K16">
        <f t="shared" si="12"/>
        <v>8710.4517159381103</v>
      </c>
      <c r="L16">
        <f t="shared" si="12"/>
        <v>12135.488308241167</v>
      </c>
      <c r="M16">
        <f t="shared" si="12"/>
        <v>13334.866034325603</v>
      </c>
      <c r="N16">
        <f t="shared" si="12"/>
        <v>12835.869774466579</v>
      </c>
      <c r="O16">
        <f t="shared" si="12"/>
        <v>11388.149208289567</v>
      </c>
      <c r="P16">
        <f t="shared" si="12"/>
        <v>9579.4910379644916</v>
      </c>
      <c r="Q16">
        <f t="shared" si="12"/>
        <v>7771.8381035336442</v>
      </c>
      <c r="R16">
        <f t="shared" si="12"/>
        <v>6148.4331809841642</v>
      </c>
      <c r="S16">
        <f t="shared" si="12"/>
        <v>4778.0263762070481</v>
      </c>
      <c r="V16" s="1">
        <v>11</v>
      </c>
      <c r="W16">
        <f t="shared" si="1"/>
        <v>23181009</v>
      </c>
      <c r="X16">
        <f t="shared" si="2"/>
        <v>17172914</v>
      </c>
      <c r="Y16">
        <f t="shared" si="3"/>
        <v>12722007</v>
      </c>
      <c r="Z16">
        <f t="shared" si="4"/>
        <v>9424695</v>
      </c>
      <c r="AA16">
        <f t="shared" si="5"/>
        <v>6981986</v>
      </c>
      <c r="AB16">
        <f t="shared" si="6"/>
        <v>5172382</v>
      </c>
      <c r="AC16">
        <f t="shared" si="7"/>
        <v>3831795</v>
      </c>
      <c r="AD16">
        <f t="shared" si="8"/>
        <v>2838664</v>
      </c>
      <c r="AE16">
        <f t="shared" si="9"/>
        <v>2102934</v>
      </c>
      <c r="AF16">
        <f t="shared" si="10"/>
        <v>1557892</v>
      </c>
    </row>
    <row r="17" spans="1:32" x14ac:dyDescent="0.25">
      <c r="A17" s="1">
        <v>12</v>
      </c>
      <c r="B17" s="10">
        <v>5.0928927336003601E-3</v>
      </c>
      <c r="C17">
        <v>0.4</v>
      </c>
      <c r="D17" s="3">
        <v>0.4</v>
      </c>
      <c r="E17" s="3">
        <v>0.2</v>
      </c>
      <c r="F17" s="2">
        <v>0</v>
      </c>
      <c r="G17" s="2">
        <v>0</v>
      </c>
      <c r="H17">
        <f t="shared" si="11"/>
        <v>1239.452211683586</v>
      </c>
      <c r="J17">
        <f t="shared" si="12"/>
        <v>51.227183518088289</v>
      </c>
      <c r="K17">
        <f t="shared" si="12"/>
        <v>119.40083817217275</v>
      </c>
      <c r="L17">
        <f t="shared" si="12"/>
        <v>166.35044001004979</v>
      </c>
      <c r="M17">
        <f t="shared" si="12"/>
        <v>182.7912298163329</v>
      </c>
      <c r="N17">
        <f t="shared" si="12"/>
        <v>175.9511056052167</v>
      </c>
      <c r="O17">
        <f t="shared" si="12"/>
        <v>156.10609013669219</v>
      </c>
      <c r="P17">
        <f t="shared" si="12"/>
        <v>131.31342627189923</v>
      </c>
      <c r="Q17">
        <f t="shared" si="12"/>
        <v>106.53454194601495</v>
      </c>
      <c r="R17">
        <f t="shared" si="12"/>
        <v>84.281286343832548</v>
      </c>
      <c r="S17">
        <f t="shared" si="12"/>
        <v>65.496069863287005</v>
      </c>
      <c r="V17" s="1">
        <v>12</v>
      </c>
      <c r="W17">
        <f t="shared" si="1"/>
        <v>317760</v>
      </c>
      <c r="X17">
        <f t="shared" si="2"/>
        <v>235402</v>
      </c>
      <c r="Y17">
        <f t="shared" si="3"/>
        <v>174390</v>
      </c>
      <c r="Z17">
        <f t="shared" si="4"/>
        <v>129192</v>
      </c>
      <c r="AA17">
        <f t="shared" si="5"/>
        <v>95707</v>
      </c>
      <c r="AB17">
        <f t="shared" si="6"/>
        <v>70902</v>
      </c>
      <c r="AC17">
        <f t="shared" si="7"/>
        <v>52525</v>
      </c>
      <c r="AD17">
        <f t="shared" si="8"/>
        <v>38912</v>
      </c>
      <c r="AE17">
        <f t="shared" si="9"/>
        <v>28827</v>
      </c>
      <c r="AF17">
        <f t="shared" si="10"/>
        <v>21355</v>
      </c>
    </row>
    <row r="18" spans="1:32" x14ac:dyDescent="0.25">
      <c r="A18" s="1">
        <v>13</v>
      </c>
      <c r="B18" s="10">
        <v>9.5047918092391291E-3</v>
      </c>
      <c r="C18">
        <v>0.4</v>
      </c>
      <c r="D18" s="3">
        <v>0.4</v>
      </c>
      <c r="E18" s="3">
        <v>0.2</v>
      </c>
      <c r="F18" s="2">
        <v>0</v>
      </c>
      <c r="G18" s="2">
        <v>0</v>
      </c>
      <c r="H18">
        <f t="shared" si="11"/>
        <v>2313.1716778227178</v>
      </c>
      <c r="J18">
        <f t="shared" si="12"/>
        <v>95.60454927722472</v>
      </c>
      <c r="K18">
        <f t="shared" si="12"/>
        <v>222.83605173692013</v>
      </c>
      <c r="L18">
        <f t="shared" si="12"/>
        <v>310.45741239342539</v>
      </c>
      <c r="M18">
        <f t="shared" si="12"/>
        <v>341.14061984784809</v>
      </c>
      <c r="N18">
        <f t="shared" si="12"/>
        <v>328.37499528500075</v>
      </c>
      <c r="O18">
        <f t="shared" si="12"/>
        <v>291.33853087352452</v>
      </c>
      <c r="P18">
        <f t="shared" si="12"/>
        <v>245.06834205203063</v>
      </c>
      <c r="Q18">
        <f t="shared" si="12"/>
        <v>198.82386978405648</v>
      </c>
      <c r="R18">
        <f t="shared" si="12"/>
        <v>157.29294175545812</v>
      </c>
      <c r="S18">
        <f t="shared" si="12"/>
        <v>122.2343648172296</v>
      </c>
      <c r="V18" s="1">
        <v>13</v>
      </c>
      <c r="W18">
        <f t="shared" si="1"/>
        <v>593031</v>
      </c>
      <c r="X18">
        <f t="shared" si="2"/>
        <v>439328</v>
      </c>
      <c r="Y18">
        <f t="shared" si="3"/>
        <v>325462</v>
      </c>
      <c r="Z18">
        <f t="shared" si="4"/>
        <v>241108</v>
      </c>
      <c r="AA18">
        <f t="shared" si="5"/>
        <v>178617</v>
      </c>
      <c r="AB18">
        <f t="shared" si="6"/>
        <v>132323</v>
      </c>
      <c r="AC18">
        <f t="shared" si="7"/>
        <v>98027</v>
      </c>
      <c r="AD18">
        <f t="shared" si="8"/>
        <v>72620</v>
      </c>
      <c r="AE18">
        <f t="shared" si="9"/>
        <v>53799</v>
      </c>
      <c r="AF18">
        <f t="shared" si="10"/>
        <v>39855</v>
      </c>
    </row>
    <row r="19" spans="1:32" x14ac:dyDescent="0.25">
      <c r="A19" s="1">
        <v>14</v>
      </c>
      <c r="B19" s="10">
        <v>9.0897996451833035E-3</v>
      </c>
      <c r="C19">
        <v>0.4</v>
      </c>
      <c r="D19" s="3">
        <v>0.4</v>
      </c>
      <c r="E19" s="3">
        <v>0.2</v>
      </c>
      <c r="F19" s="2">
        <v>0</v>
      </c>
      <c r="G19" s="2">
        <v>0</v>
      </c>
      <c r="H19">
        <f t="shared" si="11"/>
        <v>2212.1754498486152</v>
      </c>
      <c r="J19">
        <f t="shared" si="12"/>
        <v>91.43032436052836</v>
      </c>
      <c r="K19">
        <f t="shared" si="12"/>
        <v>213.1067260245915</v>
      </c>
      <c r="L19">
        <f t="shared" si="12"/>
        <v>296.90241865951913</v>
      </c>
      <c r="M19">
        <f t="shared" si="12"/>
        <v>326.24595545968225</v>
      </c>
      <c r="N19">
        <f t="shared" si="12"/>
        <v>314.03769546295939</v>
      </c>
      <c r="O19">
        <f t="shared" si="12"/>
        <v>278.61829356306333</v>
      </c>
      <c r="P19">
        <f t="shared" si="12"/>
        <v>234.36832424512957</v>
      </c>
      <c r="Q19">
        <f t="shared" si="12"/>
        <v>190.14294866094096</v>
      </c>
      <c r="R19">
        <f t="shared" si="12"/>
        <v>150.42531755075396</v>
      </c>
      <c r="S19">
        <f t="shared" si="12"/>
        <v>116.89744586144742</v>
      </c>
      <c r="V19" s="1">
        <v>14</v>
      </c>
      <c r="W19">
        <f t="shared" si="1"/>
        <v>567138</v>
      </c>
      <c r="X19">
        <f t="shared" si="2"/>
        <v>420146</v>
      </c>
      <c r="Y19">
        <f t="shared" si="3"/>
        <v>311252</v>
      </c>
      <c r="Z19">
        <f t="shared" si="4"/>
        <v>230581</v>
      </c>
      <c r="AA19">
        <f t="shared" si="5"/>
        <v>170819</v>
      </c>
      <c r="AB19">
        <f t="shared" si="6"/>
        <v>126546</v>
      </c>
      <c r="AC19">
        <f t="shared" si="7"/>
        <v>93747</v>
      </c>
      <c r="AD19">
        <f t="shared" si="8"/>
        <v>69450</v>
      </c>
      <c r="AE19">
        <f t="shared" si="9"/>
        <v>51450</v>
      </c>
      <c r="AF19">
        <f t="shared" si="10"/>
        <v>38115</v>
      </c>
    </row>
    <row r="20" spans="1:32" x14ac:dyDescent="0.25">
      <c r="A20" s="1">
        <v>15</v>
      </c>
      <c r="B20" s="10">
        <v>2.4617258911906154E-4</v>
      </c>
      <c r="C20">
        <v>0.4</v>
      </c>
      <c r="D20" s="3">
        <v>0.4</v>
      </c>
      <c r="E20" s="3">
        <v>0.1</v>
      </c>
      <c r="F20" s="3">
        <v>0.1</v>
      </c>
      <c r="G20" s="2">
        <v>0</v>
      </c>
      <c r="H20">
        <f t="shared" si="11"/>
        <v>59.910776841316888</v>
      </c>
      <c r="J20">
        <f t="shared" si="12"/>
        <v>2.4761425499354877</v>
      </c>
      <c r="K20">
        <f t="shared" si="12"/>
        <v>5.7714181337274422</v>
      </c>
      <c r="L20">
        <f t="shared" si="12"/>
        <v>8.0407973739944296</v>
      </c>
      <c r="M20">
        <f t="shared" si="12"/>
        <v>8.83548754429256</v>
      </c>
      <c r="N20">
        <f t="shared" si="12"/>
        <v>8.5048599078930653</v>
      </c>
      <c r="O20">
        <f t="shared" si="12"/>
        <v>7.5456213975738216</v>
      </c>
      <c r="P20">
        <f t="shared" si="12"/>
        <v>6.3472309004623622</v>
      </c>
      <c r="Q20">
        <f t="shared" si="12"/>
        <v>5.1495064579778989</v>
      </c>
      <c r="R20">
        <f t="shared" si="12"/>
        <v>4.0738620581311347</v>
      </c>
      <c r="S20">
        <f t="shared" si="12"/>
        <v>3.165850517328705</v>
      </c>
      <c r="V20" s="1">
        <v>15</v>
      </c>
      <c r="W20">
        <f t="shared" si="1"/>
        <v>15359</v>
      </c>
      <c r="X20">
        <f t="shared" si="2"/>
        <v>11379</v>
      </c>
      <c r="Y20">
        <f t="shared" si="3"/>
        <v>8429</v>
      </c>
      <c r="Z20">
        <f t="shared" si="4"/>
        <v>6245</v>
      </c>
      <c r="AA20">
        <f t="shared" si="5"/>
        <v>4626</v>
      </c>
      <c r="AB20">
        <f t="shared" si="6"/>
        <v>3427</v>
      </c>
      <c r="AC20">
        <f t="shared" si="7"/>
        <v>2539</v>
      </c>
      <c r="AD20">
        <f t="shared" si="8"/>
        <v>1881</v>
      </c>
      <c r="AE20">
        <f t="shared" si="9"/>
        <v>1393</v>
      </c>
      <c r="AF20">
        <f t="shared" si="10"/>
        <v>1032</v>
      </c>
    </row>
    <row r="21" spans="1:32" x14ac:dyDescent="0.25">
      <c r="A21" s="1">
        <v>16</v>
      </c>
      <c r="B21" s="10">
        <v>9.7445228678544609E-4</v>
      </c>
      <c r="C21">
        <v>0.4</v>
      </c>
      <c r="D21" s="3">
        <v>0.4</v>
      </c>
      <c r="E21" s="3">
        <v>0.1</v>
      </c>
      <c r="F21" s="3">
        <v>0.1</v>
      </c>
      <c r="G21" s="2">
        <v>0</v>
      </c>
      <c r="H21">
        <f t="shared" si="11"/>
        <v>237.15147858268722</v>
      </c>
      <c r="J21">
        <f t="shared" si="12"/>
        <v>9.8015899285374495</v>
      </c>
      <c r="K21">
        <f t="shared" si="12"/>
        <v>22.845645075803542</v>
      </c>
      <c r="L21">
        <f t="shared" si="12"/>
        <v>31.828780843173799</v>
      </c>
      <c r="M21">
        <f t="shared" si="12"/>
        <v>34.97449116171132</v>
      </c>
      <c r="N21">
        <f t="shared" si="12"/>
        <v>33.665731086038832</v>
      </c>
      <c r="O21">
        <f t="shared" si="12"/>
        <v>29.868670806914228</v>
      </c>
      <c r="P21">
        <f t="shared" si="12"/>
        <v>25.124948670541784</v>
      </c>
      <c r="Q21">
        <f t="shared" si="12"/>
        <v>20.38386305213718</v>
      </c>
      <c r="R21">
        <f t="shared" si="12"/>
        <v>16.12602041844049</v>
      </c>
      <c r="S21">
        <f t="shared" si="12"/>
        <v>12.53173753938866</v>
      </c>
      <c r="V21" s="1">
        <v>16</v>
      </c>
      <c r="W21">
        <f t="shared" si="1"/>
        <v>60799</v>
      </c>
      <c r="X21">
        <f t="shared" si="2"/>
        <v>45041</v>
      </c>
      <c r="Y21">
        <f t="shared" si="3"/>
        <v>33367</v>
      </c>
      <c r="Z21">
        <f t="shared" si="4"/>
        <v>24719</v>
      </c>
      <c r="AA21">
        <f t="shared" si="5"/>
        <v>18312</v>
      </c>
      <c r="AB21">
        <f t="shared" si="6"/>
        <v>13566</v>
      </c>
      <c r="AC21">
        <f t="shared" si="7"/>
        <v>10050</v>
      </c>
      <c r="AD21">
        <f t="shared" si="8"/>
        <v>7445</v>
      </c>
      <c r="AE21">
        <f t="shared" si="9"/>
        <v>5516</v>
      </c>
      <c r="AF21">
        <f t="shared" si="10"/>
        <v>4086</v>
      </c>
    </row>
    <row r="22" spans="1:32" x14ac:dyDescent="0.25">
      <c r="A22" s="1">
        <v>17</v>
      </c>
      <c r="B22" s="10">
        <v>2.1909076822429392E-2</v>
      </c>
      <c r="C22">
        <v>0.4</v>
      </c>
      <c r="D22" s="3">
        <v>0.4</v>
      </c>
      <c r="E22" s="3">
        <v>0.1</v>
      </c>
      <c r="F22" s="3">
        <v>0.1</v>
      </c>
      <c r="G22" s="2">
        <v>0</v>
      </c>
      <c r="H22">
        <f t="shared" si="11"/>
        <v>5331.990117197819</v>
      </c>
      <c r="J22">
        <f t="shared" si="12"/>
        <v>220.37383424352237</v>
      </c>
      <c r="K22">
        <f t="shared" si="12"/>
        <v>513.64956479797468</v>
      </c>
      <c r="L22">
        <f t="shared" si="12"/>
        <v>715.62170268774105</v>
      </c>
      <c r="M22">
        <f t="shared" si="12"/>
        <v>786.34821230197929</v>
      </c>
      <c r="N22">
        <f t="shared" si="12"/>
        <v>756.92273357009924</v>
      </c>
      <c r="O22">
        <f t="shared" si="12"/>
        <v>671.55161126593157</v>
      </c>
      <c r="P22">
        <f t="shared" si="12"/>
        <v>564.89623765816657</v>
      </c>
      <c r="Q22">
        <f t="shared" si="12"/>
        <v>458.30014214485976</v>
      </c>
      <c r="R22">
        <f t="shared" si="12"/>
        <v>362.5690297810018</v>
      </c>
      <c r="S22">
        <f t="shared" si="12"/>
        <v>281.75704874654423</v>
      </c>
      <c r="V22" s="1">
        <v>17</v>
      </c>
      <c r="W22">
        <f t="shared" si="1"/>
        <v>1366969</v>
      </c>
      <c r="X22">
        <f t="shared" si="2"/>
        <v>1012675</v>
      </c>
      <c r="Y22">
        <f t="shared" si="3"/>
        <v>750208</v>
      </c>
      <c r="Z22">
        <f t="shared" si="4"/>
        <v>555768</v>
      </c>
      <c r="AA22">
        <f t="shared" si="5"/>
        <v>411723</v>
      </c>
      <c r="AB22">
        <f t="shared" si="6"/>
        <v>305012</v>
      </c>
      <c r="AC22">
        <f t="shared" si="7"/>
        <v>225958</v>
      </c>
      <c r="AD22">
        <f t="shared" si="8"/>
        <v>167394</v>
      </c>
      <c r="AE22">
        <f t="shared" si="9"/>
        <v>124009</v>
      </c>
      <c r="AF22">
        <f t="shared" si="10"/>
        <v>91868</v>
      </c>
    </row>
    <row r="23" spans="1:32" x14ac:dyDescent="0.25">
      <c r="A23" s="1">
        <v>18</v>
      </c>
      <c r="B23" s="10">
        <v>3.444102022534559E-3</v>
      </c>
      <c r="C23">
        <v>0.4</v>
      </c>
      <c r="D23" s="3">
        <v>0.4</v>
      </c>
      <c r="E23" s="3">
        <v>0.1</v>
      </c>
      <c r="F23" s="3">
        <v>0.1</v>
      </c>
      <c r="G23" s="2">
        <v>0</v>
      </c>
      <c r="H23">
        <f t="shared" si="11"/>
        <v>838.18766512221305</v>
      </c>
      <c r="J23">
        <f t="shared" si="12"/>
        <v>34.642717919305291</v>
      </c>
      <c r="K23">
        <f t="shared" si="12"/>
        <v>80.745597787289057</v>
      </c>
      <c r="L23">
        <f t="shared" si="12"/>
        <v>112.49557311667583</v>
      </c>
      <c r="M23">
        <f t="shared" si="12"/>
        <v>123.61376475859083</v>
      </c>
      <c r="N23">
        <f t="shared" si="12"/>
        <v>118.98808602114788</v>
      </c>
      <c r="O23">
        <f t="shared" si="12"/>
        <v>105.56776450888682</v>
      </c>
      <c r="P23">
        <f t="shared" si="12"/>
        <v>88.801563407221664</v>
      </c>
      <c r="Q23">
        <f t="shared" si="12"/>
        <v>72.044680808872272</v>
      </c>
      <c r="R23">
        <f t="shared" si="12"/>
        <v>56.995771154481531</v>
      </c>
      <c r="S23">
        <f t="shared" si="12"/>
        <v>44.292145639742124</v>
      </c>
      <c r="V23" s="1">
        <v>18</v>
      </c>
      <c r="W23">
        <f t="shared" si="1"/>
        <v>214887</v>
      </c>
      <c r="X23">
        <f t="shared" si="2"/>
        <v>159192</v>
      </c>
      <c r="Y23">
        <f t="shared" si="3"/>
        <v>117933</v>
      </c>
      <c r="Z23">
        <f t="shared" si="4"/>
        <v>87367</v>
      </c>
      <c r="AA23">
        <f t="shared" si="5"/>
        <v>64723</v>
      </c>
      <c r="AB23">
        <f t="shared" si="6"/>
        <v>47948</v>
      </c>
      <c r="AC23">
        <f t="shared" si="7"/>
        <v>35521</v>
      </c>
      <c r="AD23">
        <f t="shared" si="8"/>
        <v>26314</v>
      </c>
      <c r="AE23">
        <f t="shared" si="9"/>
        <v>19494</v>
      </c>
      <c r="AF23">
        <f t="shared" si="10"/>
        <v>14442</v>
      </c>
    </row>
    <row r="24" spans="1:32" x14ac:dyDescent="0.25">
      <c r="A24" s="1">
        <v>19</v>
      </c>
      <c r="B24" s="10">
        <v>3.6919826029243072E-3</v>
      </c>
      <c r="C24">
        <v>0.4</v>
      </c>
      <c r="D24" s="3">
        <v>0.4</v>
      </c>
      <c r="E24" s="3">
        <v>0.1</v>
      </c>
      <c r="F24" s="3">
        <v>0.1</v>
      </c>
      <c r="G24" s="2">
        <v>0</v>
      </c>
      <c r="H24">
        <f t="shared" si="11"/>
        <v>898.51411409108573</v>
      </c>
      <c r="J24">
        <f t="shared" si="12"/>
        <v>37.136040407410988</v>
      </c>
      <c r="K24">
        <f t="shared" si="12"/>
        <v>86.557059094901803</v>
      </c>
      <c r="L24">
        <f t="shared" si="12"/>
        <v>120.59215904037553</v>
      </c>
      <c r="M24">
        <f t="shared" si="12"/>
        <v>132.51055456099391</v>
      </c>
      <c r="N24">
        <f t="shared" si="12"/>
        <v>127.55195423103378</v>
      </c>
      <c r="O24">
        <f t="shared" si="12"/>
        <v>113.16573883301955</v>
      </c>
      <c r="P24">
        <f t="shared" si="12"/>
        <v>95.19283257778477</v>
      </c>
      <c r="Q24">
        <f t="shared" si="12"/>
        <v>77.2299155017038</v>
      </c>
      <c r="R24">
        <f t="shared" si="12"/>
        <v>61.097898426291287</v>
      </c>
      <c r="S24">
        <f t="shared" si="12"/>
        <v>47.479961417570578</v>
      </c>
      <c r="V24" s="1">
        <v>19</v>
      </c>
      <c r="W24">
        <f t="shared" si="1"/>
        <v>230353</v>
      </c>
      <c r="X24">
        <f t="shared" si="2"/>
        <v>170650</v>
      </c>
      <c r="Y24">
        <f t="shared" si="3"/>
        <v>126420</v>
      </c>
      <c r="Z24">
        <f t="shared" si="4"/>
        <v>93655</v>
      </c>
      <c r="AA24">
        <f t="shared" si="5"/>
        <v>69381</v>
      </c>
      <c r="AB24">
        <f t="shared" si="6"/>
        <v>51399</v>
      </c>
      <c r="AC24">
        <f t="shared" si="7"/>
        <v>38077</v>
      </c>
      <c r="AD24">
        <f t="shared" si="8"/>
        <v>28208</v>
      </c>
      <c r="AE24">
        <f t="shared" si="9"/>
        <v>20897</v>
      </c>
      <c r="AF24">
        <f t="shared" si="10"/>
        <v>15481</v>
      </c>
    </row>
    <row r="25" spans="1:32" x14ac:dyDescent="0.25">
      <c r="A25" s="1">
        <v>20</v>
      </c>
      <c r="B25" s="10">
        <v>2.9567069177588082E-4</v>
      </c>
      <c r="C25">
        <v>0.4</v>
      </c>
      <c r="D25" s="3">
        <v>0.4</v>
      </c>
      <c r="E25" s="3">
        <v>0.1</v>
      </c>
      <c r="F25" s="3">
        <v>0.09</v>
      </c>
      <c r="G25" s="3">
        <v>0.01</v>
      </c>
      <c r="H25">
        <f t="shared" si="11"/>
        <v>71.957080586804338</v>
      </c>
      <c r="J25">
        <f t="shared" si="12"/>
        <v>2.9740223446284157</v>
      </c>
      <c r="K25">
        <f t="shared" si="12"/>
        <v>6.9318814017174564</v>
      </c>
      <c r="L25">
        <f t="shared" si="12"/>
        <v>9.6575663866815571</v>
      </c>
      <c r="M25">
        <f t="shared" si="12"/>
        <v>10.612045491119538</v>
      </c>
      <c r="N25">
        <f t="shared" si="12"/>
        <v>10.214938313897694</v>
      </c>
      <c r="O25">
        <f t="shared" si="12"/>
        <v>9.0628250142850248</v>
      </c>
      <c r="P25">
        <f t="shared" si="12"/>
        <v>7.6234732628712409</v>
      </c>
      <c r="Q25">
        <f t="shared" si="12"/>
        <v>6.1849214901757597</v>
      </c>
      <c r="R25">
        <f t="shared" si="12"/>
        <v>4.8929964836360336</v>
      </c>
      <c r="S25">
        <f t="shared" si="12"/>
        <v>3.8024103977916384</v>
      </c>
      <c r="V25" s="1">
        <v>20</v>
      </c>
      <c r="W25">
        <f t="shared" si="1"/>
        <v>18448</v>
      </c>
      <c r="X25">
        <f t="shared" si="2"/>
        <v>13666</v>
      </c>
      <c r="Y25">
        <f t="shared" si="3"/>
        <v>10124</v>
      </c>
      <c r="Z25">
        <f t="shared" si="4"/>
        <v>7500</v>
      </c>
      <c r="AA25">
        <f t="shared" si="5"/>
        <v>5556</v>
      </c>
      <c r="AB25">
        <f t="shared" si="6"/>
        <v>4116</v>
      </c>
      <c r="AC25">
        <f t="shared" si="7"/>
        <v>3049</v>
      </c>
      <c r="AD25">
        <f t="shared" si="8"/>
        <v>2259</v>
      </c>
      <c r="AE25">
        <f t="shared" si="9"/>
        <v>1674</v>
      </c>
      <c r="AF25">
        <f t="shared" si="10"/>
        <v>1240</v>
      </c>
    </row>
    <row r="26" spans="1:32" x14ac:dyDescent="0.25">
      <c r="A26" s="1">
        <v>21</v>
      </c>
      <c r="B26" s="10">
        <v>3.891772256679117E-4</v>
      </c>
      <c r="C26">
        <v>0.4</v>
      </c>
      <c r="D26" s="3">
        <v>0.4</v>
      </c>
      <c r="E26" s="3">
        <v>0.1</v>
      </c>
      <c r="F26" s="3">
        <v>0.09</v>
      </c>
      <c r="G26" s="3">
        <v>0.01</v>
      </c>
      <c r="H26">
        <f t="shared" si="11"/>
        <v>94.713672233574002</v>
      </c>
      <c r="J26">
        <f t="shared" si="12"/>
        <v>3.9145637269797229</v>
      </c>
      <c r="K26">
        <f t="shared" si="12"/>
        <v>9.1241047814921128</v>
      </c>
      <c r="L26">
        <f t="shared" si="12"/>
        <v>12.711793889674272</v>
      </c>
      <c r="M26">
        <f t="shared" si="12"/>
        <v>13.968129198365386</v>
      </c>
      <c r="N26">
        <f t="shared" si="12"/>
        <v>13.445435966257151</v>
      </c>
      <c r="O26">
        <f t="shared" si="12"/>
        <v>11.928964195229428</v>
      </c>
      <c r="P26">
        <f t="shared" si="12"/>
        <v>10.03441415372558</v>
      </c>
      <c r="Q26">
        <f t="shared" si="12"/>
        <v>8.1409170860430891</v>
      </c>
      <c r="R26">
        <f t="shared" si="12"/>
        <v>6.4404178353522443</v>
      </c>
      <c r="S26">
        <f t="shared" si="12"/>
        <v>5.0049314004550425</v>
      </c>
      <c r="V26" s="1">
        <v>21</v>
      </c>
      <c r="W26">
        <f t="shared" si="1"/>
        <v>24282</v>
      </c>
      <c r="X26">
        <f t="shared" si="2"/>
        <v>17988</v>
      </c>
      <c r="Y26">
        <f t="shared" si="3"/>
        <v>13326</v>
      </c>
      <c r="Z26">
        <f t="shared" si="4"/>
        <v>9872</v>
      </c>
      <c r="AA26">
        <f t="shared" si="5"/>
        <v>7314</v>
      </c>
      <c r="AB26">
        <f t="shared" si="6"/>
        <v>5418</v>
      </c>
      <c r="AC26">
        <f t="shared" si="7"/>
        <v>4014</v>
      </c>
      <c r="AD26">
        <f t="shared" si="8"/>
        <v>2973</v>
      </c>
      <c r="AE26">
        <f t="shared" si="9"/>
        <v>2203</v>
      </c>
      <c r="AF26">
        <f t="shared" si="10"/>
        <v>1632</v>
      </c>
    </row>
    <row r="27" spans="1:32" x14ac:dyDescent="0.25">
      <c r="A27" s="1">
        <v>22</v>
      </c>
      <c r="B27" s="10">
        <v>1.1830824530280359E-4</v>
      </c>
      <c r="C27">
        <v>0.4</v>
      </c>
      <c r="D27" s="3">
        <v>0.4</v>
      </c>
      <c r="E27" s="3">
        <v>0.1</v>
      </c>
      <c r="F27" s="3">
        <v>0.09</v>
      </c>
      <c r="G27" s="3">
        <v>0.01</v>
      </c>
      <c r="H27">
        <f t="shared" si="11"/>
        <v>28.792559351098006</v>
      </c>
      <c r="J27">
        <f t="shared" si="12"/>
        <v>1.1900109644652301</v>
      </c>
      <c r="K27">
        <f t="shared" si="12"/>
        <v>2.7736896083902964</v>
      </c>
      <c r="L27">
        <f t="shared" si="12"/>
        <v>3.8643320588897025</v>
      </c>
      <c r="M27">
        <f t="shared" si="12"/>
        <v>4.2462527265960732</v>
      </c>
      <c r="N27">
        <f t="shared" si="12"/>
        <v>4.087356174989675</v>
      </c>
      <c r="O27">
        <f t="shared" si="12"/>
        <v>3.6263551131376692</v>
      </c>
      <c r="P27">
        <f t="shared" si="12"/>
        <v>3.0504198418380706</v>
      </c>
      <c r="Q27">
        <f t="shared" si="12"/>
        <v>2.4748046701664514</v>
      </c>
      <c r="R27">
        <f t="shared" si="12"/>
        <v>1.9578600258782537</v>
      </c>
      <c r="S27">
        <f t="shared" si="12"/>
        <v>1.5214781667465931</v>
      </c>
      <c r="V27" s="1">
        <v>22</v>
      </c>
      <c r="W27">
        <f t="shared" si="1"/>
        <v>7382</v>
      </c>
      <c r="X27">
        <f t="shared" si="2"/>
        <v>5468</v>
      </c>
      <c r="Y27">
        <f t="shared" si="3"/>
        <v>4051</v>
      </c>
      <c r="Z27">
        <f t="shared" si="4"/>
        <v>3001</v>
      </c>
      <c r="AA27">
        <f t="shared" si="5"/>
        <v>2223</v>
      </c>
      <c r="AB27">
        <f t="shared" si="6"/>
        <v>1647</v>
      </c>
      <c r="AC27">
        <f t="shared" si="7"/>
        <v>1220</v>
      </c>
      <c r="AD27">
        <f t="shared" si="8"/>
        <v>904</v>
      </c>
      <c r="AE27">
        <f t="shared" si="9"/>
        <v>670</v>
      </c>
      <c r="AF27">
        <f t="shared" si="10"/>
        <v>496</v>
      </c>
    </row>
    <row r="28" spans="1:32" x14ac:dyDescent="0.25">
      <c r="A28" s="1">
        <v>23</v>
      </c>
      <c r="B28" s="10">
        <v>0</v>
      </c>
      <c r="C28">
        <v>0.4</v>
      </c>
      <c r="D28" s="3">
        <v>0.4</v>
      </c>
      <c r="E28" s="3">
        <v>0.1</v>
      </c>
      <c r="F28" s="3">
        <v>0.09</v>
      </c>
      <c r="G28" s="3">
        <v>0.01</v>
      </c>
      <c r="H28">
        <f t="shared" si="11"/>
        <v>0</v>
      </c>
      <c r="J28">
        <f t="shared" si="12"/>
        <v>0</v>
      </c>
      <c r="K28">
        <f t="shared" si="12"/>
        <v>0</v>
      </c>
      <c r="L28">
        <f t="shared" si="12"/>
        <v>0</v>
      </c>
      <c r="M28">
        <f t="shared" si="12"/>
        <v>0</v>
      </c>
      <c r="N28">
        <f t="shared" si="12"/>
        <v>0</v>
      </c>
      <c r="O28">
        <f t="shared" si="12"/>
        <v>0</v>
      </c>
      <c r="P28">
        <f t="shared" si="12"/>
        <v>0</v>
      </c>
      <c r="Q28">
        <f t="shared" si="12"/>
        <v>0</v>
      </c>
      <c r="R28">
        <f t="shared" si="12"/>
        <v>0</v>
      </c>
      <c r="S28">
        <f t="shared" si="12"/>
        <v>0</v>
      </c>
      <c r="V28" s="1">
        <v>23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</row>
    <row r="29" spans="1:32" x14ac:dyDescent="0.25">
      <c r="A29" s="1">
        <v>24</v>
      </c>
      <c r="B29" s="10">
        <v>0</v>
      </c>
      <c r="C29">
        <v>0.4</v>
      </c>
      <c r="D29" s="3">
        <v>0.4</v>
      </c>
      <c r="E29" s="3">
        <v>0.1</v>
      </c>
      <c r="F29" s="3">
        <v>0.09</v>
      </c>
      <c r="G29" s="3">
        <v>0.01</v>
      </c>
      <c r="H29">
        <f t="shared" si="11"/>
        <v>0</v>
      </c>
      <c r="J29">
        <f t="shared" si="12"/>
        <v>0</v>
      </c>
      <c r="K29">
        <f t="shared" si="12"/>
        <v>0</v>
      </c>
      <c r="L29">
        <f t="shared" si="12"/>
        <v>0</v>
      </c>
      <c r="M29">
        <f t="shared" si="12"/>
        <v>0</v>
      </c>
      <c r="N29">
        <f t="shared" si="12"/>
        <v>0</v>
      </c>
      <c r="O29">
        <f t="shared" si="12"/>
        <v>0</v>
      </c>
      <c r="P29">
        <f t="shared" si="12"/>
        <v>0</v>
      </c>
      <c r="Q29">
        <f t="shared" si="12"/>
        <v>0</v>
      </c>
      <c r="R29">
        <f t="shared" si="12"/>
        <v>0</v>
      </c>
      <c r="S29">
        <f t="shared" si="12"/>
        <v>0</v>
      </c>
      <c r="V29" s="1">
        <v>24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</row>
    <row r="31" spans="1:32" x14ac:dyDescent="0.25">
      <c r="I31" t="s">
        <v>24</v>
      </c>
      <c r="J31" s="3">
        <v>1</v>
      </c>
      <c r="K31" s="3">
        <v>2</v>
      </c>
      <c r="L31" s="3">
        <v>3</v>
      </c>
      <c r="M31" s="3">
        <v>4</v>
      </c>
      <c r="N31" s="3">
        <v>5</v>
      </c>
      <c r="O31" s="3">
        <v>6</v>
      </c>
      <c r="P31" s="3">
        <v>7</v>
      </c>
      <c r="Q31" s="3">
        <v>8</v>
      </c>
      <c r="R31" s="3">
        <v>9</v>
      </c>
      <c r="S31" s="3">
        <v>10</v>
      </c>
      <c r="V31" s="1" t="s">
        <v>25</v>
      </c>
      <c r="W31">
        <f>ROUND((274*(J$33*$O$41)),0)</f>
        <v>1197</v>
      </c>
      <c r="X31">
        <f t="shared" ref="X31:AF31" si="13">ROUND((274*(K$33*$O$41)),0)</f>
        <v>3766</v>
      </c>
      <c r="Y31">
        <f t="shared" si="13"/>
        <v>7083</v>
      </c>
      <c r="Z31">
        <f t="shared" si="13"/>
        <v>10506</v>
      </c>
      <c r="AA31">
        <f t="shared" si="13"/>
        <v>13651</v>
      </c>
      <c r="AB31">
        <f t="shared" si="13"/>
        <v>16349</v>
      </c>
      <c r="AC31">
        <f t="shared" si="13"/>
        <v>18564</v>
      </c>
      <c r="AD31">
        <f t="shared" si="13"/>
        <v>20330</v>
      </c>
      <c r="AE31">
        <f t="shared" si="13"/>
        <v>21710</v>
      </c>
      <c r="AF31">
        <f t="shared" si="13"/>
        <v>22774</v>
      </c>
    </row>
    <row r="32" spans="1:32" x14ac:dyDescent="0.25">
      <c r="I32" t="s">
        <v>26</v>
      </c>
      <c r="J32">
        <f>($I$41*(1-(EXP(-$J$41*(J31-$K$41)))))</f>
        <v>29.892892093760825</v>
      </c>
      <c r="K32">
        <f t="shared" ref="K32:S32" si="14">($I$41*(1-(EXP(-$J$41*(K31-$K$41)))))</f>
        <v>44.145459703623935</v>
      </c>
      <c r="L32">
        <f t="shared" si="14"/>
        <v>54.725159735271063</v>
      </c>
      <c r="M32">
        <f t="shared" si="14"/>
        <v>62.578485242892285</v>
      </c>
      <c r="N32">
        <f t="shared" si="14"/>
        <v>68.408019288674893</v>
      </c>
      <c r="O32">
        <f t="shared" si="14"/>
        <v>72.7352902209646</v>
      </c>
      <c r="P32">
        <f t="shared" si="14"/>
        <v>75.947429231454834</v>
      </c>
      <c r="Q32">
        <f t="shared" si="14"/>
        <v>78.331804322397829</v>
      </c>
      <c r="R32">
        <f t="shared" si="14"/>
        <v>80.101729146866035</v>
      </c>
      <c r="S32">
        <f t="shared" si="14"/>
        <v>81.415546715321625</v>
      </c>
      <c r="V32" s="1" t="s">
        <v>27</v>
      </c>
      <c r="W32">
        <f>ROUND((726*(J$33*$O$41)),0)</f>
        <v>3172</v>
      </c>
      <c r="X32">
        <f t="shared" ref="X32:AF32" si="15">ROUND((726*(K$33*$O$41)),0)</f>
        <v>9979</v>
      </c>
      <c r="Y32">
        <f t="shared" si="15"/>
        <v>18768</v>
      </c>
      <c r="Z32">
        <f t="shared" si="15"/>
        <v>27837</v>
      </c>
      <c r="AA32">
        <f t="shared" si="15"/>
        <v>36170</v>
      </c>
      <c r="AB32">
        <f t="shared" si="15"/>
        <v>43318</v>
      </c>
      <c r="AC32">
        <f t="shared" si="15"/>
        <v>49187</v>
      </c>
      <c r="AD32">
        <f t="shared" si="15"/>
        <v>53866</v>
      </c>
      <c r="AE32">
        <f t="shared" si="15"/>
        <v>57523</v>
      </c>
      <c r="AF32">
        <f t="shared" si="15"/>
        <v>60342</v>
      </c>
    </row>
    <row r="33" spans="8:22" x14ac:dyDescent="0.25">
      <c r="I33" t="s">
        <v>28</v>
      </c>
      <c r="J33">
        <f>($L$41*(J32^$M$41))</f>
        <v>161.21351492046205</v>
      </c>
      <c r="K33">
        <f t="shared" ref="K33:S33" si="16">($L$41*(K32^$M$41))</f>
        <v>507.22037181955562</v>
      </c>
      <c r="L33">
        <f t="shared" si="16"/>
        <v>953.89728155129512</v>
      </c>
      <c r="M33">
        <f t="shared" si="16"/>
        <v>1414.8856975655076</v>
      </c>
      <c r="N33">
        <f t="shared" si="16"/>
        <v>1838.4268170481469</v>
      </c>
      <c r="O33">
        <f t="shared" si="16"/>
        <v>2201.7222805335673</v>
      </c>
      <c r="P33">
        <f t="shared" si="16"/>
        <v>2500.0009211232104</v>
      </c>
      <c r="Q33">
        <f t="shared" si="16"/>
        <v>2737.8510869972015</v>
      </c>
      <c r="R33">
        <f t="shared" si="16"/>
        <v>2923.7408791914918</v>
      </c>
      <c r="S33">
        <f t="shared" si="16"/>
        <v>3066.9825838262491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74.081822068171789</v>
      </c>
      <c r="K34">
        <f t="shared" ref="K34:S34" si="17">($H$34*(EXP(-$N$41*K31)))</f>
        <v>54.881163609402641</v>
      </c>
      <c r="L34">
        <f t="shared" si="17"/>
        <v>40.656965974059915</v>
      </c>
      <c r="M34">
        <f t="shared" si="17"/>
        <v>30.119421191220212</v>
      </c>
      <c r="N34">
        <f t="shared" si="17"/>
        <v>22.313016014842983</v>
      </c>
      <c r="O34">
        <f t="shared" si="17"/>
        <v>16.529888822158657</v>
      </c>
      <c r="P34">
        <f t="shared" si="17"/>
        <v>12.245642825298191</v>
      </c>
      <c r="Q34">
        <f t="shared" si="17"/>
        <v>9.071795328941251</v>
      </c>
      <c r="R34">
        <f t="shared" si="17"/>
        <v>6.7205512739749782</v>
      </c>
      <c r="S34">
        <f t="shared" si="17"/>
        <v>4.9787068367863947</v>
      </c>
    </row>
    <row r="35" spans="8:22" x14ac:dyDescent="0.25">
      <c r="I35" t="s">
        <v>31</v>
      </c>
      <c r="J35">
        <f>(J33*J34)</f>
        <v>11942.990927322227</v>
      </c>
      <c r="K35">
        <f t="shared" ref="K35:S35" si="18">(K33*K34)</f>
        <v>27836.844211851072</v>
      </c>
      <c r="L35">
        <f t="shared" si="18"/>
        <v>38782.569318779257</v>
      </c>
      <c r="M35">
        <f t="shared" si="18"/>
        <v>42615.53826240894</v>
      </c>
      <c r="N35">
        <f t="shared" si="18"/>
        <v>41020.847010912112</v>
      </c>
      <c r="O35">
        <f t="shared" si="18"/>
        <v>36394.224514489484</v>
      </c>
      <c r="P35">
        <f t="shared" si="18"/>
        <v>30614.118342991311</v>
      </c>
      <c r="Q35">
        <f t="shared" si="18"/>
        <v>24837.22470235794</v>
      </c>
      <c r="R35">
        <f t="shared" si="18"/>
        <v>19649.150490423104</v>
      </c>
      <c r="S35">
        <f t="shared" si="18"/>
        <v>15269.607158400548</v>
      </c>
      <c r="T35" t="s">
        <v>32</v>
      </c>
      <c r="U35">
        <f>SUM(J35:S35)</f>
        <v>288963.11493993591</v>
      </c>
    </row>
    <row r="36" spans="8:22" x14ac:dyDescent="0.25">
      <c r="I36" t="s">
        <v>33</v>
      </c>
      <c r="J36">
        <f>(J35/$U$35)</f>
        <v>4.1330503132916141E-2</v>
      </c>
      <c r="K36">
        <f t="shared" ref="K36:S36" si="19">(K35/$U$35)</f>
        <v>9.63335552969702E-2</v>
      </c>
      <c r="L36">
        <f t="shared" si="19"/>
        <v>0.13421287117160483</v>
      </c>
      <c r="M36">
        <f t="shared" si="19"/>
        <v>0.14747743244416173</v>
      </c>
      <c r="N36">
        <f t="shared" si="19"/>
        <v>0.14195876528891493</v>
      </c>
      <c r="O36">
        <f t="shared" si="19"/>
        <v>0.12594764740840511</v>
      </c>
      <c r="P36">
        <f t="shared" si="19"/>
        <v>0.10594472706094266</v>
      </c>
      <c r="Q36">
        <f t="shared" si="19"/>
        <v>8.5952924156152674E-2</v>
      </c>
      <c r="R36">
        <f t="shared" si="19"/>
        <v>6.7998818792174884E-2</v>
      </c>
      <c r="S36">
        <f t="shared" si="19"/>
        <v>5.2842755247757139E-2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85.2</v>
      </c>
      <c r="J41" s="3">
        <v>0.29799999999999999</v>
      </c>
      <c r="K41" s="3">
        <v>-0.45</v>
      </c>
      <c r="L41" s="3">
        <v>7.4000000000000003E-3</v>
      </c>
      <c r="M41" s="3">
        <v>2.94</v>
      </c>
      <c r="N41" s="3">
        <v>0.3</v>
      </c>
      <c r="O41" s="3">
        <v>2.7099999999999999E-2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</cols>
  <sheetData>
    <row r="1" spans="1:32" x14ac:dyDescent="0.25">
      <c r="A1" t="s">
        <v>0</v>
      </c>
      <c r="B1" s="3" t="s">
        <v>56</v>
      </c>
      <c r="C1" t="s">
        <v>95</v>
      </c>
    </row>
    <row r="2" spans="1:32" x14ac:dyDescent="0.25">
      <c r="A2" t="s">
        <v>1</v>
      </c>
      <c r="B2" s="3">
        <v>16</v>
      </c>
    </row>
    <row r="3" spans="1:32" x14ac:dyDescent="0.25">
      <c r="A3" t="s">
        <v>2</v>
      </c>
      <c r="B3" s="3">
        <v>605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1.0462323905185884E-2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6.3297059626374592</v>
      </c>
      <c r="J6">
        <f t="shared" ref="J6:S15" si="0">($H6*J$36)</f>
        <v>5.4663383496567526E-2</v>
      </c>
      <c r="K6">
        <f t="shared" si="0"/>
        <v>0.56171169380454111</v>
      </c>
      <c r="L6">
        <f t="shared" si="0"/>
        <v>1.0267298523154103</v>
      </c>
      <c r="M6">
        <f t="shared" si="0"/>
        <v>1.1561188669435218</v>
      </c>
      <c r="N6">
        <f t="shared" si="0"/>
        <v>1.0467735451219082</v>
      </c>
      <c r="O6">
        <f t="shared" si="0"/>
        <v>0.84352585356113885</v>
      </c>
      <c r="P6">
        <f t="shared" si="0"/>
        <v>0.63513838966545866</v>
      </c>
      <c r="Q6">
        <f t="shared" si="0"/>
        <v>0.45878674290885108</v>
      </c>
      <c r="R6">
        <f t="shared" si="0"/>
        <v>0.32284827445026093</v>
      </c>
      <c r="S6">
        <f t="shared" si="0"/>
        <v>0.2234093603698008</v>
      </c>
      <c r="V6" s="1">
        <v>1</v>
      </c>
      <c r="W6">
        <f t="shared" ref="W6:W29" si="1">ROUND(((J6/J$33)*1000000),0)</f>
        <v>74</v>
      </c>
      <c r="X6">
        <f t="shared" ref="X6:X29" si="2">ROUND(((K6/K$33)*1000000),0)</f>
        <v>49</v>
      </c>
      <c r="Y6">
        <f t="shared" ref="Y6:Y29" si="3">ROUND(((L6/L$33)*1000000),0)</f>
        <v>33</v>
      </c>
      <c r="Z6">
        <f t="shared" ref="Z6:Z29" si="4">ROUND(((M6/M$33)*1000000),0)</f>
        <v>22</v>
      </c>
      <c r="AA6">
        <f t="shared" ref="AA6:AA29" si="5">ROUND(((N6/N$33)*1000000),0)</f>
        <v>15</v>
      </c>
      <c r="AB6">
        <f t="shared" ref="AB6:AB29" si="6">ROUND(((O6/O$33)*1000000),0)</f>
        <v>10</v>
      </c>
      <c r="AC6">
        <f t="shared" ref="AC6:AC29" si="7">ROUND(((P6/P$33)*1000000),0)</f>
        <v>7</v>
      </c>
      <c r="AD6">
        <f t="shared" ref="AD6:AD29" si="8">ROUND(((Q6/Q$33)*1000000),0)</f>
        <v>4</v>
      </c>
      <c r="AE6">
        <f t="shared" ref="AE6:AE29" si="9">ROUND(((R6/R$33)*1000000),0)</f>
        <v>3</v>
      </c>
      <c r="AF6">
        <f t="shared" ref="AF6:AF29" si="10">ROUND(((S6/S$33)*1000000),0)</f>
        <v>2</v>
      </c>
    </row>
    <row r="7" spans="1:32" x14ac:dyDescent="0.25">
      <c r="A7" s="1">
        <v>2</v>
      </c>
      <c r="B7" s="10">
        <v>6.2773943431115295E-2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37.97823577582475</v>
      </c>
      <c r="J7">
        <f t="shared" si="0"/>
        <v>0.32798030097940511</v>
      </c>
      <c r="K7">
        <f t="shared" si="0"/>
        <v>3.370270162827246</v>
      </c>
      <c r="L7">
        <f t="shared" si="0"/>
        <v>6.1603791138924615</v>
      </c>
      <c r="M7">
        <f t="shared" si="0"/>
        <v>6.9367132016611297</v>
      </c>
      <c r="N7">
        <f t="shared" si="0"/>
        <v>6.280641270731449</v>
      </c>
      <c r="O7">
        <f t="shared" si="0"/>
        <v>5.0611551213668324</v>
      </c>
      <c r="P7">
        <f t="shared" si="0"/>
        <v>3.8108303379927517</v>
      </c>
      <c r="Q7">
        <f t="shared" si="0"/>
        <v>2.7527204574531061</v>
      </c>
      <c r="R7">
        <f t="shared" si="0"/>
        <v>1.9370896467015652</v>
      </c>
      <c r="S7">
        <f t="shared" si="0"/>
        <v>1.3404561622188047</v>
      </c>
      <c r="V7" s="1">
        <v>2</v>
      </c>
      <c r="W7">
        <f t="shared" si="1"/>
        <v>442</v>
      </c>
      <c r="X7">
        <f t="shared" si="2"/>
        <v>296</v>
      </c>
      <c r="Y7">
        <f t="shared" si="3"/>
        <v>199</v>
      </c>
      <c r="Z7">
        <f t="shared" si="4"/>
        <v>133</v>
      </c>
      <c r="AA7">
        <f t="shared" si="5"/>
        <v>89</v>
      </c>
      <c r="AB7">
        <f t="shared" si="6"/>
        <v>60</v>
      </c>
      <c r="AC7">
        <f t="shared" si="7"/>
        <v>40</v>
      </c>
      <c r="AD7">
        <f t="shared" si="8"/>
        <v>27</v>
      </c>
      <c r="AE7">
        <f t="shared" si="9"/>
        <v>18</v>
      </c>
      <c r="AF7">
        <f t="shared" si="10"/>
        <v>12</v>
      </c>
    </row>
    <row r="8" spans="1:32" x14ac:dyDescent="0.25">
      <c r="A8" s="1">
        <v>3</v>
      </c>
      <c r="B8" s="10">
        <v>6.7246989362433784E-2</v>
      </c>
      <c r="C8">
        <v>0.9</v>
      </c>
      <c r="D8" s="3">
        <v>0.1</v>
      </c>
      <c r="E8" s="2">
        <v>0</v>
      </c>
      <c r="F8" s="2">
        <v>0</v>
      </c>
      <c r="G8" s="2">
        <v>0</v>
      </c>
      <c r="H8">
        <f t="shared" si="11"/>
        <v>40.684428564272437</v>
      </c>
      <c r="J8">
        <f t="shared" si="0"/>
        <v>0.35135100020046689</v>
      </c>
      <c r="K8">
        <f t="shared" si="0"/>
        <v>3.6104235197024823</v>
      </c>
      <c r="L8">
        <f t="shared" si="0"/>
        <v>6.5993456217240771</v>
      </c>
      <c r="M8">
        <f t="shared" si="0"/>
        <v>7.4309984905479469</v>
      </c>
      <c r="N8">
        <f t="shared" si="0"/>
        <v>6.7281772282732062</v>
      </c>
      <c r="O8">
        <f t="shared" si="0"/>
        <v>5.4217948722890315</v>
      </c>
      <c r="P8">
        <f t="shared" si="0"/>
        <v>4.0823764319068436</v>
      </c>
      <c r="Q8">
        <f t="shared" si="0"/>
        <v>2.9488694385312102</v>
      </c>
      <c r="R8">
        <f t="shared" si="0"/>
        <v>2.0751197032693156</v>
      </c>
      <c r="S8">
        <f t="shared" si="0"/>
        <v>1.4359722578278564</v>
      </c>
      <c r="V8" s="1">
        <v>3</v>
      </c>
      <c r="W8">
        <f t="shared" si="1"/>
        <v>474</v>
      </c>
      <c r="X8">
        <f t="shared" si="2"/>
        <v>317</v>
      </c>
      <c r="Y8">
        <f t="shared" si="3"/>
        <v>213</v>
      </c>
      <c r="Z8">
        <f t="shared" si="4"/>
        <v>143</v>
      </c>
      <c r="AA8">
        <f t="shared" si="5"/>
        <v>96</v>
      </c>
      <c r="AB8">
        <f t="shared" si="6"/>
        <v>64</v>
      </c>
      <c r="AC8">
        <f t="shared" si="7"/>
        <v>43</v>
      </c>
      <c r="AD8">
        <f t="shared" si="8"/>
        <v>29</v>
      </c>
      <c r="AE8">
        <f t="shared" si="9"/>
        <v>19</v>
      </c>
      <c r="AF8">
        <f t="shared" si="10"/>
        <v>13</v>
      </c>
    </row>
    <row r="9" spans="1:32" x14ac:dyDescent="0.25">
      <c r="A9" s="1">
        <v>4</v>
      </c>
      <c r="B9" s="10">
        <v>1.0462323905185884E-2</v>
      </c>
      <c r="C9">
        <v>0.9</v>
      </c>
      <c r="D9" s="3">
        <v>0.1</v>
      </c>
      <c r="E9" s="2">
        <v>0</v>
      </c>
      <c r="F9" s="2">
        <v>0</v>
      </c>
      <c r="G9" s="2">
        <v>0</v>
      </c>
      <c r="H9">
        <f t="shared" si="11"/>
        <v>6.3297059626374592</v>
      </c>
      <c r="J9">
        <f t="shared" si="0"/>
        <v>5.4663383496567526E-2</v>
      </c>
      <c r="K9">
        <f t="shared" si="0"/>
        <v>0.56171169380454111</v>
      </c>
      <c r="L9">
        <f t="shared" si="0"/>
        <v>1.0267298523154103</v>
      </c>
      <c r="M9">
        <f t="shared" si="0"/>
        <v>1.1561188669435218</v>
      </c>
      <c r="N9">
        <f t="shared" si="0"/>
        <v>1.0467735451219082</v>
      </c>
      <c r="O9">
        <f t="shared" si="0"/>
        <v>0.84352585356113885</v>
      </c>
      <c r="P9">
        <f t="shared" si="0"/>
        <v>0.63513838966545866</v>
      </c>
      <c r="Q9">
        <f t="shared" si="0"/>
        <v>0.45878674290885108</v>
      </c>
      <c r="R9">
        <f t="shared" si="0"/>
        <v>0.32284827445026093</v>
      </c>
      <c r="S9">
        <f t="shared" si="0"/>
        <v>0.2234093603698008</v>
      </c>
      <c r="V9" s="1">
        <v>4</v>
      </c>
      <c r="W9">
        <f t="shared" si="1"/>
        <v>74</v>
      </c>
      <c r="X9">
        <f t="shared" si="2"/>
        <v>49</v>
      </c>
      <c r="Y9">
        <f t="shared" si="3"/>
        <v>33</v>
      </c>
      <c r="Z9">
        <f t="shared" si="4"/>
        <v>22</v>
      </c>
      <c r="AA9">
        <f t="shared" si="5"/>
        <v>15</v>
      </c>
      <c r="AB9">
        <f t="shared" si="6"/>
        <v>10</v>
      </c>
      <c r="AC9">
        <f t="shared" si="7"/>
        <v>7</v>
      </c>
      <c r="AD9">
        <f t="shared" si="8"/>
        <v>4</v>
      </c>
      <c r="AE9">
        <f t="shared" si="9"/>
        <v>3</v>
      </c>
      <c r="AF9">
        <f t="shared" si="10"/>
        <v>2</v>
      </c>
    </row>
    <row r="10" spans="1:32" x14ac:dyDescent="0.25">
      <c r="A10" s="1">
        <v>5</v>
      </c>
      <c r="B10" s="10">
        <v>1.0462323905185884E-2</v>
      </c>
      <c r="C10">
        <v>0.9</v>
      </c>
      <c r="D10" s="3">
        <v>0.1</v>
      </c>
      <c r="E10" s="2">
        <v>0</v>
      </c>
      <c r="F10" s="2">
        <v>0</v>
      </c>
      <c r="G10" s="2">
        <v>0</v>
      </c>
      <c r="H10">
        <f t="shared" si="11"/>
        <v>6.3297059626374592</v>
      </c>
      <c r="J10">
        <f t="shared" si="0"/>
        <v>5.4663383496567526E-2</v>
      </c>
      <c r="K10">
        <f t="shared" si="0"/>
        <v>0.56171169380454111</v>
      </c>
      <c r="L10">
        <f t="shared" si="0"/>
        <v>1.0267298523154103</v>
      </c>
      <c r="M10">
        <f t="shared" si="0"/>
        <v>1.1561188669435218</v>
      </c>
      <c r="N10">
        <f t="shared" si="0"/>
        <v>1.0467735451219082</v>
      </c>
      <c r="O10">
        <f t="shared" si="0"/>
        <v>0.84352585356113885</v>
      </c>
      <c r="P10">
        <f t="shared" si="0"/>
        <v>0.63513838966545866</v>
      </c>
      <c r="Q10">
        <f t="shared" si="0"/>
        <v>0.45878674290885108</v>
      </c>
      <c r="R10">
        <f t="shared" si="0"/>
        <v>0.32284827445026093</v>
      </c>
      <c r="S10">
        <f t="shared" si="0"/>
        <v>0.2234093603698008</v>
      </c>
      <c r="V10" s="1">
        <v>5</v>
      </c>
      <c r="W10">
        <f t="shared" si="1"/>
        <v>74</v>
      </c>
      <c r="X10">
        <f t="shared" si="2"/>
        <v>49</v>
      </c>
      <c r="Y10">
        <f t="shared" si="3"/>
        <v>33</v>
      </c>
      <c r="Z10">
        <f t="shared" si="4"/>
        <v>22</v>
      </c>
      <c r="AA10">
        <f t="shared" si="5"/>
        <v>15</v>
      </c>
      <c r="AB10">
        <f t="shared" si="6"/>
        <v>10</v>
      </c>
      <c r="AC10">
        <f t="shared" si="7"/>
        <v>7</v>
      </c>
      <c r="AD10">
        <f t="shared" si="8"/>
        <v>4</v>
      </c>
      <c r="AE10">
        <f t="shared" si="9"/>
        <v>3</v>
      </c>
      <c r="AF10">
        <f t="shared" si="10"/>
        <v>2</v>
      </c>
    </row>
    <row r="11" spans="1:32" x14ac:dyDescent="0.25">
      <c r="A11" s="1">
        <v>6</v>
      </c>
      <c r="B11" s="10">
        <v>1.0462323905185884E-2</v>
      </c>
      <c r="C11">
        <v>0.9</v>
      </c>
      <c r="D11" s="3">
        <v>0.1</v>
      </c>
      <c r="E11" s="2">
        <v>0</v>
      </c>
      <c r="F11" s="2">
        <v>0</v>
      </c>
      <c r="G11" s="2">
        <v>0</v>
      </c>
      <c r="H11">
        <f t="shared" si="11"/>
        <v>6.3297059626374592</v>
      </c>
      <c r="J11">
        <f t="shared" si="0"/>
        <v>5.4663383496567526E-2</v>
      </c>
      <c r="K11">
        <f t="shared" si="0"/>
        <v>0.56171169380454111</v>
      </c>
      <c r="L11">
        <f t="shared" si="0"/>
        <v>1.0267298523154103</v>
      </c>
      <c r="M11">
        <f t="shared" si="0"/>
        <v>1.1561188669435218</v>
      </c>
      <c r="N11">
        <f t="shared" si="0"/>
        <v>1.0467735451219082</v>
      </c>
      <c r="O11">
        <f t="shared" si="0"/>
        <v>0.84352585356113885</v>
      </c>
      <c r="P11">
        <f t="shared" si="0"/>
        <v>0.63513838966545866</v>
      </c>
      <c r="Q11">
        <f t="shared" si="0"/>
        <v>0.45878674290885108</v>
      </c>
      <c r="R11">
        <f t="shared" si="0"/>
        <v>0.32284827445026093</v>
      </c>
      <c r="S11">
        <f t="shared" si="0"/>
        <v>0.2234093603698008</v>
      </c>
      <c r="V11" s="1">
        <v>6</v>
      </c>
      <c r="W11">
        <f t="shared" si="1"/>
        <v>74</v>
      </c>
      <c r="X11">
        <f t="shared" si="2"/>
        <v>49</v>
      </c>
      <c r="Y11">
        <f t="shared" si="3"/>
        <v>33</v>
      </c>
      <c r="Z11">
        <f t="shared" si="4"/>
        <v>22</v>
      </c>
      <c r="AA11">
        <f t="shared" si="5"/>
        <v>15</v>
      </c>
      <c r="AB11">
        <f t="shared" si="6"/>
        <v>10</v>
      </c>
      <c r="AC11">
        <f t="shared" si="7"/>
        <v>7</v>
      </c>
      <c r="AD11">
        <f t="shared" si="8"/>
        <v>4</v>
      </c>
      <c r="AE11">
        <f t="shared" si="9"/>
        <v>3</v>
      </c>
      <c r="AF11">
        <f t="shared" si="10"/>
        <v>2</v>
      </c>
    </row>
    <row r="12" spans="1:32" x14ac:dyDescent="0.25">
      <c r="A12" s="1">
        <v>7</v>
      </c>
      <c r="B12" s="10">
        <v>1.0462323905185884E-2</v>
      </c>
      <c r="C12">
        <v>0.9</v>
      </c>
      <c r="D12" s="3">
        <v>0.1</v>
      </c>
      <c r="E12" s="2">
        <v>0</v>
      </c>
      <c r="F12" s="2">
        <v>0</v>
      </c>
      <c r="G12" s="2">
        <v>0</v>
      </c>
      <c r="H12">
        <f t="shared" si="11"/>
        <v>6.3297059626374592</v>
      </c>
      <c r="J12">
        <f t="shared" si="0"/>
        <v>5.4663383496567526E-2</v>
      </c>
      <c r="K12">
        <f t="shared" si="0"/>
        <v>0.56171169380454111</v>
      </c>
      <c r="L12">
        <f t="shared" si="0"/>
        <v>1.0267298523154103</v>
      </c>
      <c r="M12">
        <f t="shared" si="0"/>
        <v>1.1561188669435218</v>
      </c>
      <c r="N12">
        <f t="shared" si="0"/>
        <v>1.0467735451219082</v>
      </c>
      <c r="O12">
        <f t="shared" si="0"/>
        <v>0.84352585356113885</v>
      </c>
      <c r="P12">
        <f t="shared" si="0"/>
        <v>0.63513838966545866</v>
      </c>
      <c r="Q12">
        <f t="shared" si="0"/>
        <v>0.45878674290885108</v>
      </c>
      <c r="R12">
        <f t="shared" si="0"/>
        <v>0.32284827445026093</v>
      </c>
      <c r="S12">
        <f t="shared" si="0"/>
        <v>0.2234093603698008</v>
      </c>
      <c r="V12" s="1">
        <v>7</v>
      </c>
      <c r="W12">
        <f t="shared" si="1"/>
        <v>74</v>
      </c>
      <c r="X12">
        <f t="shared" si="2"/>
        <v>49</v>
      </c>
      <c r="Y12">
        <f t="shared" si="3"/>
        <v>33</v>
      </c>
      <c r="Z12">
        <f t="shared" si="4"/>
        <v>22</v>
      </c>
      <c r="AA12">
        <f t="shared" si="5"/>
        <v>15</v>
      </c>
      <c r="AB12">
        <f t="shared" si="6"/>
        <v>10</v>
      </c>
      <c r="AC12">
        <f t="shared" si="7"/>
        <v>7</v>
      </c>
      <c r="AD12">
        <f t="shared" si="8"/>
        <v>4</v>
      </c>
      <c r="AE12">
        <f t="shared" si="9"/>
        <v>3</v>
      </c>
      <c r="AF12">
        <f t="shared" si="10"/>
        <v>2</v>
      </c>
    </row>
    <row r="13" spans="1:32" x14ac:dyDescent="0.25">
      <c r="A13" s="1">
        <v>8</v>
      </c>
      <c r="B13" s="10">
        <v>1.0462323905185884E-2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6.3297059626374592</v>
      </c>
      <c r="J13">
        <f t="shared" si="0"/>
        <v>5.4663383496567526E-2</v>
      </c>
      <c r="K13">
        <f t="shared" si="0"/>
        <v>0.56171169380454111</v>
      </c>
      <c r="L13">
        <f t="shared" si="0"/>
        <v>1.0267298523154103</v>
      </c>
      <c r="M13">
        <f t="shared" si="0"/>
        <v>1.1561188669435218</v>
      </c>
      <c r="N13">
        <f t="shared" si="0"/>
        <v>1.0467735451219082</v>
      </c>
      <c r="O13">
        <f t="shared" si="0"/>
        <v>0.84352585356113885</v>
      </c>
      <c r="P13">
        <f t="shared" si="0"/>
        <v>0.63513838966545866</v>
      </c>
      <c r="Q13">
        <f t="shared" si="0"/>
        <v>0.45878674290885108</v>
      </c>
      <c r="R13">
        <f t="shared" si="0"/>
        <v>0.32284827445026093</v>
      </c>
      <c r="S13">
        <f t="shared" si="0"/>
        <v>0.2234093603698008</v>
      </c>
      <c r="V13" s="1">
        <v>8</v>
      </c>
      <c r="W13">
        <f t="shared" si="1"/>
        <v>74</v>
      </c>
      <c r="X13">
        <f t="shared" si="2"/>
        <v>49</v>
      </c>
      <c r="Y13">
        <f t="shared" si="3"/>
        <v>33</v>
      </c>
      <c r="Z13">
        <f t="shared" si="4"/>
        <v>22</v>
      </c>
      <c r="AA13">
        <f t="shared" si="5"/>
        <v>15</v>
      </c>
      <c r="AB13">
        <f t="shared" si="6"/>
        <v>10</v>
      </c>
      <c r="AC13">
        <f t="shared" si="7"/>
        <v>7</v>
      </c>
      <c r="AD13">
        <f t="shared" si="8"/>
        <v>4</v>
      </c>
      <c r="AE13">
        <f t="shared" si="9"/>
        <v>3</v>
      </c>
      <c r="AF13">
        <f t="shared" si="10"/>
        <v>2</v>
      </c>
    </row>
    <row r="14" spans="1:32" x14ac:dyDescent="0.25">
      <c r="A14" s="1">
        <v>9</v>
      </c>
      <c r="B14" s="10">
        <v>1.0462323905185884E-2</v>
      </c>
      <c r="C14">
        <v>0.9</v>
      </c>
      <c r="D14" s="3">
        <v>0.1</v>
      </c>
      <c r="E14" s="3">
        <v>0</v>
      </c>
      <c r="F14" s="2">
        <v>0</v>
      </c>
      <c r="G14" s="2">
        <v>0</v>
      </c>
      <c r="H14">
        <f t="shared" si="11"/>
        <v>6.3297059626374592</v>
      </c>
      <c r="J14">
        <f t="shared" si="0"/>
        <v>5.4663383496567526E-2</v>
      </c>
      <c r="K14">
        <f t="shared" si="0"/>
        <v>0.56171169380454111</v>
      </c>
      <c r="L14">
        <f t="shared" si="0"/>
        <v>1.0267298523154103</v>
      </c>
      <c r="M14">
        <f t="shared" si="0"/>
        <v>1.1561188669435218</v>
      </c>
      <c r="N14">
        <f t="shared" si="0"/>
        <v>1.0467735451219082</v>
      </c>
      <c r="O14">
        <f t="shared" si="0"/>
        <v>0.84352585356113885</v>
      </c>
      <c r="P14">
        <f t="shared" si="0"/>
        <v>0.63513838966545866</v>
      </c>
      <c r="Q14">
        <f t="shared" si="0"/>
        <v>0.45878674290885108</v>
      </c>
      <c r="R14">
        <f t="shared" si="0"/>
        <v>0.32284827445026093</v>
      </c>
      <c r="S14">
        <f t="shared" si="0"/>
        <v>0.2234093603698008</v>
      </c>
      <c r="V14" s="1">
        <v>9</v>
      </c>
      <c r="W14">
        <f t="shared" si="1"/>
        <v>74</v>
      </c>
      <c r="X14">
        <f t="shared" si="2"/>
        <v>49</v>
      </c>
      <c r="Y14">
        <f t="shared" si="3"/>
        <v>33</v>
      </c>
      <c r="Z14">
        <f t="shared" si="4"/>
        <v>22</v>
      </c>
      <c r="AA14">
        <f t="shared" si="5"/>
        <v>15</v>
      </c>
      <c r="AB14">
        <f t="shared" si="6"/>
        <v>10</v>
      </c>
      <c r="AC14">
        <f t="shared" si="7"/>
        <v>7</v>
      </c>
      <c r="AD14">
        <f t="shared" si="8"/>
        <v>4</v>
      </c>
      <c r="AE14">
        <f t="shared" si="9"/>
        <v>3</v>
      </c>
      <c r="AF14">
        <f t="shared" si="10"/>
        <v>2</v>
      </c>
    </row>
    <row r="15" spans="1:32" x14ac:dyDescent="0.25">
      <c r="A15" s="1">
        <v>10</v>
      </c>
      <c r="B15" s="10">
        <v>0.1073425665440589</v>
      </c>
      <c r="C15">
        <v>0.9</v>
      </c>
      <c r="D15" s="3">
        <v>0.1</v>
      </c>
      <c r="E15">
        <v>0</v>
      </c>
      <c r="F15" s="2">
        <v>0</v>
      </c>
      <c r="G15" s="2">
        <v>0</v>
      </c>
      <c r="H15">
        <f t="shared" si="11"/>
        <v>64.942252759155636</v>
      </c>
      <c r="J15">
        <f t="shared" si="0"/>
        <v>0.56084173398562542</v>
      </c>
      <c r="K15">
        <f t="shared" si="0"/>
        <v>5.7631149080466866</v>
      </c>
      <c r="L15">
        <f t="shared" si="0"/>
        <v>10.534162246717459</v>
      </c>
      <c r="M15">
        <f t="shared" si="0"/>
        <v>11.86168269424479</v>
      </c>
      <c r="N15">
        <f t="shared" si="0"/>
        <v>10.73980885528821</v>
      </c>
      <c r="O15">
        <f t="shared" si="0"/>
        <v>8.6545045716506053</v>
      </c>
      <c r="P15">
        <f t="shared" si="0"/>
        <v>6.5164666545601095</v>
      </c>
      <c r="Q15">
        <f t="shared" si="0"/>
        <v>4.7071135367750232</v>
      </c>
      <c r="R15">
        <f t="shared" si="0"/>
        <v>3.3123962417789441</v>
      </c>
      <c r="S15">
        <f t="shared" si="0"/>
        <v>2.2921613161081829</v>
      </c>
      <c r="V15" s="1">
        <v>10</v>
      </c>
      <c r="W15">
        <f t="shared" si="1"/>
        <v>756</v>
      </c>
      <c r="X15">
        <f t="shared" si="2"/>
        <v>507</v>
      </c>
      <c r="Y15">
        <f t="shared" si="3"/>
        <v>340</v>
      </c>
      <c r="Z15">
        <f t="shared" si="4"/>
        <v>228</v>
      </c>
      <c r="AA15">
        <f t="shared" si="5"/>
        <v>153</v>
      </c>
      <c r="AB15">
        <f t="shared" si="6"/>
        <v>102</v>
      </c>
      <c r="AC15">
        <f t="shared" si="7"/>
        <v>69</v>
      </c>
      <c r="AD15">
        <f t="shared" si="8"/>
        <v>46</v>
      </c>
      <c r="AE15">
        <f t="shared" si="9"/>
        <v>31</v>
      </c>
      <c r="AF15">
        <f t="shared" si="10"/>
        <v>21</v>
      </c>
    </row>
    <row r="16" spans="1:32" x14ac:dyDescent="0.25">
      <c r="A16" s="1">
        <v>11</v>
      </c>
      <c r="B16" s="10">
        <v>1.0462323905185884E-2</v>
      </c>
      <c r="C16">
        <v>0.9</v>
      </c>
      <c r="D16" s="3">
        <v>0.1</v>
      </c>
      <c r="E16">
        <v>0</v>
      </c>
      <c r="F16" s="2">
        <v>0</v>
      </c>
      <c r="G16" s="2">
        <v>0</v>
      </c>
      <c r="H16">
        <f t="shared" si="11"/>
        <v>6.3297059626374592</v>
      </c>
      <c r="J16">
        <f t="shared" ref="J16:S29" si="12">($H16*J$36)</f>
        <v>5.4663383496567526E-2</v>
      </c>
      <c r="K16">
        <f t="shared" si="12"/>
        <v>0.56171169380454111</v>
      </c>
      <c r="L16">
        <f t="shared" si="12"/>
        <v>1.0267298523154103</v>
      </c>
      <c r="M16">
        <f t="shared" si="12"/>
        <v>1.1561188669435218</v>
      </c>
      <c r="N16">
        <f t="shared" si="12"/>
        <v>1.0467735451219082</v>
      </c>
      <c r="O16">
        <f t="shared" si="12"/>
        <v>0.84352585356113885</v>
      </c>
      <c r="P16">
        <f t="shared" si="12"/>
        <v>0.63513838966545866</v>
      </c>
      <c r="Q16">
        <f t="shared" si="12"/>
        <v>0.45878674290885108</v>
      </c>
      <c r="R16">
        <f t="shared" si="12"/>
        <v>0.32284827445026093</v>
      </c>
      <c r="S16">
        <f t="shared" si="12"/>
        <v>0.2234093603698008</v>
      </c>
      <c r="V16" s="1">
        <v>11</v>
      </c>
      <c r="W16">
        <f t="shared" si="1"/>
        <v>74</v>
      </c>
      <c r="X16">
        <f t="shared" si="2"/>
        <v>49</v>
      </c>
      <c r="Y16">
        <f t="shared" si="3"/>
        <v>33</v>
      </c>
      <c r="Z16">
        <f t="shared" si="4"/>
        <v>22</v>
      </c>
      <c r="AA16">
        <f t="shared" si="5"/>
        <v>15</v>
      </c>
      <c r="AB16">
        <f t="shared" si="6"/>
        <v>10</v>
      </c>
      <c r="AC16">
        <f t="shared" si="7"/>
        <v>7</v>
      </c>
      <c r="AD16">
        <f t="shared" si="8"/>
        <v>4</v>
      </c>
      <c r="AE16">
        <f t="shared" si="9"/>
        <v>3</v>
      </c>
      <c r="AF16">
        <f t="shared" si="10"/>
        <v>2</v>
      </c>
    </row>
    <row r="17" spans="1:32" x14ac:dyDescent="0.25">
      <c r="A17" s="1">
        <v>12</v>
      </c>
      <c r="B17" s="10">
        <v>0.36082498069906283</v>
      </c>
      <c r="C17">
        <v>0.9</v>
      </c>
      <c r="D17" s="3">
        <v>0.1</v>
      </c>
      <c r="E17">
        <v>0</v>
      </c>
      <c r="F17" s="2">
        <v>0</v>
      </c>
      <c r="G17" s="2">
        <v>0</v>
      </c>
      <c r="H17">
        <f t="shared" si="11"/>
        <v>218.29911332293301</v>
      </c>
      <c r="J17">
        <f t="shared" si="12"/>
        <v>1.8852326188561082</v>
      </c>
      <c r="K17">
        <f t="shared" si="12"/>
        <v>19.37233189415965</v>
      </c>
      <c r="L17">
        <f t="shared" si="12"/>
        <v>35.409893872739687</v>
      </c>
      <c r="M17">
        <f t="shared" si="12"/>
        <v>39.872266585432868</v>
      </c>
      <c r="N17">
        <f t="shared" si="12"/>
        <v>36.101161428168524</v>
      </c>
      <c r="O17">
        <f t="shared" si="12"/>
        <v>29.091548167371595</v>
      </c>
      <c r="P17">
        <f t="shared" si="12"/>
        <v>21.90467426445074</v>
      </c>
      <c r="Q17">
        <f t="shared" si="12"/>
        <v>15.822652706538523</v>
      </c>
      <c r="R17">
        <f t="shared" si="12"/>
        <v>11.134402208623978</v>
      </c>
      <c r="S17">
        <f t="shared" si="12"/>
        <v>7.7049495765913321</v>
      </c>
      <c r="V17" s="1">
        <v>12</v>
      </c>
      <c r="W17">
        <f t="shared" si="1"/>
        <v>2541</v>
      </c>
      <c r="X17">
        <f t="shared" si="2"/>
        <v>1704</v>
      </c>
      <c r="Y17">
        <f t="shared" si="3"/>
        <v>1142</v>
      </c>
      <c r="Z17">
        <f t="shared" si="4"/>
        <v>765</v>
      </c>
      <c r="AA17">
        <f t="shared" si="5"/>
        <v>513</v>
      </c>
      <c r="AB17">
        <f t="shared" si="6"/>
        <v>344</v>
      </c>
      <c r="AC17">
        <f t="shared" si="7"/>
        <v>231</v>
      </c>
      <c r="AD17">
        <f t="shared" si="8"/>
        <v>155</v>
      </c>
      <c r="AE17">
        <f t="shared" si="9"/>
        <v>104</v>
      </c>
      <c r="AF17">
        <f t="shared" si="10"/>
        <v>69</v>
      </c>
    </row>
    <row r="18" spans="1:32" x14ac:dyDescent="0.25">
      <c r="A18" s="1">
        <v>13</v>
      </c>
      <c r="B18" s="10">
        <v>2.4668782854202546E-2</v>
      </c>
      <c r="C18">
        <v>0.9</v>
      </c>
      <c r="D18" s="3">
        <v>0.1</v>
      </c>
      <c r="E18" s="3">
        <v>0</v>
      </c>
      <c r="F18" s="2">
        <v>0</v>
      </c>
      <c r="G18" s="2">
        <v>0</v>
      </c>
      <c r="H18">
        <f t="shared" si="11"/>
        <v>14.92461362679254</v>
      </c>
      <c r="J18">
        <f t="shared" si="12"/>
        <v>0.12888906420536453</v>
      </c>
      <c r="K18">
        <f t="shared" si="12"/>
        <v>1.3244422488451282</v>
      </c>
      <c r="L18">
        <f t="shared" si="12"/>
        <v>2.4208938670061473</v>
      </c>
      <c r="M18">
        <f t="shared" si="12"/>
        <v>2.72597613500953</v>
      </c>
      <c r="N18">
        <f t="shared" si="12"/>
        <v>2.4681542567551924</v>
      </c>
      <c r="O18">
        <f t="shared" si="12"/>
        <v>1.9889229488575926</v>
      </c>
      <c r="P18">
        <f t="shared" si="12"/>
        <v>1.4975727342238798</v>
      </c>
      <c r="Q18">
        <f t="shared" si="12"/>
        <v>1.0817587602688752</v>
      </c>
      <c r="R18">
        <f t="shared" si="12"/>
        <v>0.76123374208667016</v>
      </c>
      <c r="S18">
        <f t="shared" si="12"/>
        <v>0.52676986953416083</v>
      </c>
      <c r="V18" s="1">
        <v>13</v>
      </c>
      <c r="W18">
        <f t="shared" si="1"/>
        <v>174</v>
      </c>
      <c r="X18">
        <f t="shared" si="2"/>
        <v>116</v>
      </c>
      <c r="Y18">
        <f t="shared" si="3"/>
        <v>78</v>
      </c>
      <c r="Z18">
        <f t="shared" si="4"/>
        <v>52</v>
      </c>
      <c r="AA18">
        <f t="shared" si="5"/>
        <v>35</v>
      </c>
      <c r="AB18">
        <f t="shared" si="6"/>
        <v>24</v>
      </c>
      <c r="AC18">
        <f t="shared" si="7"/>
        <v>16</v>
      </c>
      <c r="AD18">
        <f t="shared" si="8"/>
        <v>11</v>
      </c>
      <c r="AE18">
        <f t="shared" si="9"/>
        <v>7</v>
      </c>
      <c r="AF18">
        <f t="shared" si="10"/>
        <v>5</v>
      </c>
    </row>
    <row r="19" spans="1:32" x14ac:dyDescent="0.25">
      <c r="A19" s="1">
        <v>14</v>
      </c>
      <c r="B19" s="10">
        <v>0.20974555462615244</v>
      </c>
      <c r="C19">
        <v>0.9</v>
      </c>
      <c r="D19" s="3">
        <v>0.1</v>
      </c>
      <c r="E19" s="3">
        <v>0</v>
      </c>
      <c r="F19" s="2">
        <v>0</v>
      </c>
      <c r="G19" s="2">
        <v>0</v>
      </c>
      <c r="H19">
        <f t="shared" si="11"/>
        <v>126.89606054882222</v>
      </c>
      <c r="J19">
        <f t="shared" si="12"/>
        <v>1.0958752370060483</v>
      </c>
      <c r="K19">
        <f t="shared" si="12"/>
        <v>11.261028794819726</v>
      </c>
      <c r="L19">
        <f t="shared" si="12"/>
        <v>20.583574383352758</v>
      </c>
      <c r="M19">
        <f t="shared" si="12"/>
        <v>23.177526824669609</v>
      </c>
      <c r="N19">
        <f t="shared" si="12"/>
        <v>20.985404368980642</v>
      </c>
      <c r="O19">
        <f t="shared" si="12"/>
        <v>16.910755163007572</v>
      </c>
      <c r="P19">
        <f t="shared" si="12"/>
        <v>12.73306533156661</v>
      </c>
      <c r="Q19">
        <f t="shared" si="12"/>
        <v>9.1976200238691899</v>
      </c>
      <c r="R19">
        <f t="shared" si="12"/>
        <v>6.4723660821761904</v>
      </c>
      <c r="S19">
        <f t="shared" si="12"/>
        <v>4.4788443393738806</v>
      </c>
      <c r="V19" s="1">
        <v>14</v>
      </c>
      <c r="W19">
        <f t="shared" si="1"/>
        <v>1477</v>
      </c>
      <c r="X19">
        <f t="shared" si="2"/>
        <v>990</v>
      </c>
      <c r="Y19">
        <f t="shared" si="3"/>
        <v>664</v>
      </c>
      <c r="Z19">
        <f t="shared" si="4"/>
        <v>445</v>
      </c>
      <c r="AA19">
        <f t="shared" si="5"/>
        <v>298</v>
      </c>
      <c r="AB19">
        <f t="shared" si="6"/>
        <v>200</v>
      </c>
      <c r="AC19">
        <f t="shared" si="7"/>
        <v>134</v>
      </c>
      <c r="AD19">
        <f t="shared" si="8"/>
        <v>90</v>
      </c>
      <c r="AE19">
        <f t="shared" si="9"/>
        <v>60</v>
      </c>
      <c r="AF19">
        <f t="shared" si="10"/>
        <v>40</v>
      </c>
    </row>
    <row r="20" spans="1:32" x14ac:dyDescent="0.25">
      <c r="A20" s="1">
        <v>15</v>
      </c>
      <c r="B20" s="10">
        <v>6.27739434311153E-3</v>
      </c>
      <c r="C20">
        <v>0.9</v>
      </c>
      <c r="D20" s="3">
        <v>0.1</v>
      </c>
      <c r="E20" s="3">
        <v>0</v>
      </c>
      <c r="F20" s="3">
        <v>0</v>
      </c>
      <c r="G20" s="2">
        <v>0</v>
      </c>
      <c r="H20">
        <f t="shared" si="11"/>
        <v>3.7978235775824758</v>
      </c>
      <c r="J20">
        <f t="shared" si="12"/>
        <v>3.2798030097940516E-2</v>
      </c>
      <c r="K20">
        <f t="shared" si="12"/>
        <v>0.33702701628272469</v>
      </c>
      <c r="L20">
        <f t="shared" si="12"/>
        <v>0.61603791138924624</v>
      </c>
      <c r="M20">
        <f t="shared" si="12"/>
        <v>0.6936713201661131</v>
      </c>
      <c r="N20">
        <f t="shared" si="12"/>
        <v>0.62806412707314496</v>
      </c>
      <c r="O20">
        <f t="shared" si="12"/>
        <v>0.50611551213668338</v>
      </c>
      <c r="P20">
        <f t="shared" si="12"/>
        <v>0.38108303379927522</v>
      </c>
      <c r="Q20">
        <f t="shared" si="12"/>
        <v>0.27527204574531067</v>
      </c>
      <c r="R20">
        <f t="shared" si="12"/>
        <v>0.19370896467015658</v>
      </c>
      <c r="S20">
        <f t="shared" si="12"/>
        <v>0.13404561622188049</v>
      </c>
      <c r="V20" s="1">
        <v>15</v>
      </c>
      <c r="W20">
        <f t="shared" si="1"/>
        <v>44</v>
      </c>
      <c r="X20">
        <f t="shared" si="2"/>
        <v>30</v>
      </c>
      <c r="Y20">
        <f t="shared" si="3"/>
        <v>20</v>
      </c>
      <c r="Z20">
        <f t="shared" si="4"/>
        <v>13</v>
      </c>
      <c r="AA20">
        <f t="shared" si="5"/>
        <v>9</v>
      </c>
      <c r="AB20">
        <f t="shared" si="6"/>
        <v>6</v>
      </c>
      <c r="AC20">
        <f t="shared" si="7"/>
        <v>4</v>
      </c>
      <c r="AD20">
        <f t="shared" si="8"/>
        <v>3</v>
      </c>
      <c r="AE20">
        <f t="shared" si="9"/>
        <v>2</v>
      </c>
      <c r="AF20">
        <f t="shared" si="10"/>
        <v>1</v>
      </c>
    </row>
    <row r="21" spans="1:32" x14ac:dyDescent="0.25">
      <c r="A21" s="1">
        <v>16</v>
      </c>
      <c r="B21" s="10">
        <v>6.27739434311153E-3</v>
      </c>
      <c r="C21">
        <v>0.9</v>
      </c>
      <c r="D21" s="3">
        <v>0.1</v>
      </c>
      <c r="E21" s="3">
        <v>0</v>
      </c>
      <c r="F21" s="3">
        <v>0</v>
      </c>
      <c r="G21" s="2">
        <v>0</v>
      </c>
      <c r="H21">
        <f t="shared" si="11"/>
        <v>3.7978235775824758</v>
      </c>
      <c r="J21">
        <f t="shared" si="12"/>
        <v>3.2798030097940516E-2</v>
      </c>
      <c r="K21">
        <f t="shared" si="12"/>
        <v>0.33702701628272469</v>
      </c>
      <c r="L21">
        <f t="shared" si="12"/>
        <v>0.61603791138924624</v>
      </c>
      <c r="M21">
        <f t="shared" si="12"/>
        <v>0.6936713201661131</v>
      </c>
      <c r="N21">
        <f t="shared" si="12"/>
        <v>0.62806412707314496</v>
      </c>
      <c r="O21">
        <f t="shared" si="12"/>
        <v>0.50611551213668338</v>
      </c>
      <c r="P21">
        <f t="shared" si="12"/>
        <v>0.38108303379927522</v>
      </c>
      <c r="Q21">
        <f t="shared" si="12"/>
        <v>0.27527204574531067</v>
      </c>
      <c r="R21">
        <f t="shared" si="12"/>
        <v>0.19370896467015658</v>
      </c>
      <c r="S21">
        <f t="shared" si="12"/>
        <v>0.13404561622188049</v>
      </c>
      <c r="V21" s="1">
        <v>16</v>
      </c>
      <c r="W21">
        <f t="shared" si="1"/>
        <v>44</v>
      </c>
      <c r="X21">
        <f t="shared" si="2"/>
        <v>30</v>
      </c>
      <c r="Y21">
        <f t="shared" si="3"/>
        <v>20</v>
      </c>
      <c r="Z21">
        <f t="shared" si="4"/>
        <v>13</v>
      </c>
      <c r="AA21">
        <f t="shared" si="5"/>
        <v>9</v>
      </c>
      <c r="AB21">
        <f t="shared" si="6"/>
        <v>6</v>
      </c>
      <c r="AC21">
        <f t="shared" si="7"/>
        <v>4</v>
      </c>
      <c r="AD21">
        <f t="shared" si="8"/>
        <v>3</v>
      </c>
      <c r="AE21">
        <f t="shared" si="9"/>
        <v>2</v>
      </c>
      <c r="AF21">
        <f t="shared" si="10"/>
        <v>1</v>
      </c>
    </row>
    <row r="22" spans="1:32" x14ac:dyDescent="0.25">
      <c r="A22" s="1">
        <v>17</v>
      </c>
      <c r="B22" s="10">
        <v>6.27739434311153E-3</v>
      </c>
      <c r="C22">
        <v>0.9</v>
      </c>
      <c r="D22" s="3">
        <v>0.1</v>
      </c>
      <c r="E22" s="3">
        <v>0</v>
      </c>
      <c r="F22" s="3">
        <v>0</v>
      </c>
      <c r="G22" s="2">
        <v>0</v>
      </c>
      <c r="H22">
        <f t="shared" si="11"/>
        <v>3.7978235775824758</v>
      </c>
      <c r="J22">
        <f t="shared" si="12"/>
        <v>3.2798030097940516E-2</v>
      </c>
      <c r="K22">
        <f t="shared" si="12"/>
        <v>0.33702701628272469</v>
      </c>
      <c r="L22">
        <f t="shared" si="12"/>
        <v>0.61603791138924624</v>
      </c>
      <c r="M22">
        <f t="shared" si="12"/>
        <v>0.6936713201661131</v>
      </c>
      <c r="N22">
        <f t="shared" si="12"/>
        <v>0.62806412707314496</v>
      </c>
      <c r="O22">
        <f t="shared" si="12"/>
        <v>0.50611551213668338</v>
      </c>
      <c r="P22">
        <f t="shared" si="12"/>
        <v>0.38108303379927522</v>
      </c>
      <c r="Q22">
        <f t="shared" si="12"/>
        <v>0.27527204574531067</v>
      </c>
      <c r="R22">
        <f t="shared" si="12"/>
        <v>0.19370896467015658</v>
      </c>
      <c r="S22">
        <f t="shared" si="12"/>
        <v>0.13404561622188049</v>
      </c>
      <c r="V22" s="1">
        <v>17</v>
      </c>
      <c r="W22">
        <f t="shared" si="1"/>
        <v>44</v>
      </c>
      <c r="X22">
        <f t="shared" si="2"/>
        <v>30</v>
      </c>
      <c r="Y22">
        <f t="shared" si="3"/>
        <v>20</v>
      </c>
      <c r="Z22">
        <f t="shared" si="4"/>
        <v>13</v>
      </c>
      <c r="AA22">
        <f t="shared" si="5"/>
        <v>9</v>
      </c>
      <c r="AB22">
        <f t="shared" si="6"/>
        <v>6</v>
      </c>
      <c r="AC22">
        <f t="shared" si="7"/>
        <v>4</v>
      </c>
      <c r="AD22">
        <f t="shared" si="8"/>
        <v>3</v>
      </c>
      <c r="AE22">
        <f t="shared" si="9"/>
        <v>2</v>
      </c>
      <c r="AF22">
        <f t="shared" si="10"/>
        <v>1</v>
      </c>
    </row>
    <row r="23" spans="1:32" x14ac:dyDescent="0.25">
      <c r="A23" s="1">
        <v>18</v>
      </c>
      <c r="B23" s="10">
        <v>1.0462323905185884E-2</v>
      </c>
      <c r="C23">
        <v>0.9</v>
      </c>
      <c r="D23" s="3">
        <v>0.1</v>
      </c>
      <c r="E23" s="3">
        <v>0</v>
      </c>
      <c r="F23" s="3">
        <v>0</v>
      </c>
      <c r="G23" s="2">
        <v>0</v>
      </c>
      <c r="H23">
        <f t="shared" si="11"/>
        <v>6.3297059626374592</v>
      </c>
      <c r="J23">
        <f t="shared" si="12"/>
        <v>5.4663383496567526E-2</v>
      </c>
      <c r="K23">
        <f t="shared" si="12"/>
        <v>0.56171169380454111</v>
      </c>
      <c r="L23">
        <f t="shared" si="12"/>
        <v>1.0267298523154103</v>
      </c>
      <c r="M23">
        <f t="shared" si="12"/>
        <v>1.1561188669435218</v>
      </c>
      <c r="N23">
        <f t="shared" si="12"/>
        <v>1.0467735451219082</v>
      </c>
      <c r="O23">
        <f t="shared" si="12"/>
        <v>0.84352585356113885</v>
      </c>
      <c r="P23">
        <f t="shared" si="12"/>
        <v>0.63513838966545866</v>
      </c>
      <c r="Q23">
        <f t="shared" si="12"/>
        <v>0.45878674290885108</v>
      </c>
      <c r="R23">
        <f t="shared" si="12"/>
        <v>0.32284827445026093</v>
      </c>
      <c r="S23">
        <f t="shared" si="12"/>
        <v>0.2234093603698008</v>
      </c>
      <c r="V23" s="1">
        <v>18</v>
      </c>
      <c r="W23">
        <f t="shared" si="1"/>
        <v>74</v>
      </c>
      <c r="X23">
        <f t="shared" si="2"/>
        <v>49</v>
      </c>
      <c r="Y23">
        <f t="shared" si="3"/>
        <v>33</v>
      </c>
      <c r="Z23">
        <f t="shared" si="4"/>
        <v>22</v>
      </c>
      <c r="AA23">
        <f t="shared" si="5"/>
        <v>15</v>
      </c>
      <c r="AB23">
        <f t="shared" si="6"/>
        <v>10</v>
      </c>
      <c r="AC23">
        <f t="shared" si="7"/>
        <v>7</v>
      </c>
      <c r="AD23">
        <f t="shared" si="8"/>
        <v>4</v>
      </c>
      <c r="AE23">
        <f t="shared" si="9"/>
        <v>3</v>
      </c>
      <c r="AF23">
        <f t="shared" si="10"/>
        <v>2</v>
      </c>
    </row>
    <row r="24" spans="1:32" x14ac:dyDescent="0.25">
      <c r="A24" s="1">
        <v>19</v>
      </c>
      <c r="B24" s="10">
        <v>1.0462323905185884E-2</v>
      </c>
      <c r="C24">
        <v>0.9</v>
      </c>
      <c r="D24" s="3">
        <v>0.1</v>
      </c>
      <c r="E24" s="3">
        <v>0</v>
      </c>
      <c r="F24" s="3">
        <v>0</v>
      </c>
      <c r="G24" s="2">
        <v>0</v>
      </c>
      <c r="H24">
        <f t="shared" si="11"/>
        <v>6.3297059626374592</v>
      </c>
      <c r="J24">
        <f t="shared" si="12"/>
        <v>5.4663383496567526E-2</v>
      </c>
      <c r="K24">
        <f t="shared" si="12"/>
        <v>0.56171169380454111</v>
      </c>
      <c r="L24">
        <f t="shared" si="12"/>
        <v>1.0267298523154103</v>
      </c>
      <c r="M24">
        <f t="shared" si="12"/>
        <v>1.1561188669435218</v>
      </c>
      <c r="N24">
        <f t="shared" si="12"/>
        <v>1.0467735451219082</v>
      </c>
      <c r="O24">
        <f t="shared" si="12"/>
        <v>0.84352585356113885</v>
      </c>
      <c r="P24">
        <f t="shared" si="12"/>
        <v>0.63513838966545866</v>
      </c>
      <c r="Q24">
        <f t="shared" si="12"/>
        <v>0.45878674290885108</v>
      </c>
      <c r="R24">
        <f t="shared" si="12"/>
        <v>0.32284827445026093</v>
      </c>
      <c r="S24">
        <f t="shared" si="12"/>
        <v>0.2234093603698008</v>
      </c>
      <c r="V24" s="1">
        <v>19</v>
      </c>
      <c r="W24">
        <f t="shared" si="1"/>
        <v>74</v>
      </c>
      <c r="X24">
        <f t="shared" si="2"/>
        <v>49</v>
      </c>
      <c r="Y24">
        <f t="shared" si="3"/>
        <v>33</v>
      </c>
      <c r="Z24">
        <f t="shared" si="4"/>
        <v>22</v>
      </c>
      <c r="AA24">
        <f t="shared" si="5"/>
        <v>15</v>
      </c>
      <c r="AB24">
        <f t="shared" si="6"/>
        <v>10</v>
      </c>
      <c r="AC24">
        <f t="shared" si="7"/>
        <v>7</v>
      </c>
      <c r="AD24">
        <f t="shared" si="8"/>
        <v>4</v>
      </c>
      <c r="AE24">
        <f t="shared" si="9"/>
        <v>3</v>
      </c>
      <c r="AF24">
        <f t="shared" si="10"/>
        <v>2</v>
      </c>
    </row>
    <row r="25" spans="1:32" x14ac:dyDescent="0.25">
      <c r="A25" s="1">
        <v>20</v>
      </c>
      <c r="B25" s="10">
        <v>6.27739434311153E-3</v>
      </c>
      <c r="C25">
        <v>0.9</v>
      </c>
      <c r="D25" s="3">
        <v>0.1</v>
      </c>
      <c r="E25">
        <v>0</v>
      </c>
      <c r="F25" s="3">
        <v>0</v>
      </c>
      <c r="G25" s="3">
        <v>0</v>
      </c>
      <c r="H25">
        <f t="shared" si="11"/>
        <v>3.7978235775824758</v>
      </c>
      <c r="J25">
        <f t="shared" si="12"/>
        <v>3.2798030097940516E-2</v>
      </c>
      <c r="K25">
        <f t="shared" si="12"/>
        <v>0.33702701628272469</v>
      </c>
      <c r="L25">
        <f t="shared" si="12"/>
        <v>0.61603791138924624</v>
      </c>
      <c r="M25">
        <f t="shared" si="12"/>
        <v>0.6936713201661131</v>
      </c>
      <c r="N25">
        <f t="shared" si="12"/>
        <v>0.62806412707314496</v>
      </c>
      <c r="O25">
        <f t="shared" si="12"/>
        <v>0.50611551213668338</v>
      </c>
      <c r="P25">
        <f t="shared" si="12"/>
        <v>0.38108303379927522</v>
      </c>
      <c r="Q25">
        <f t="shared" si="12"/>
        <v>0.27527204574531067</v>
      </c>
      <c r="R25">
        <f t="shared" si="12"/>
        <v>0.19370896467015658</v>
      </c>
      <c r="S25">
        <f t="shared" si="12"/>
        <v>0.13404561622188049</v>
      </c>
      <c r="V25" s="1">
        <v>20</v>
      </c>
      <c r="W25">
        <f t="shared" si="1"/>
        <v>44</v>
      </c>
      <c r="X25">
        <f t="shared" si="2"/>
        <v>30</v>
      </c>
      <c r="Y25">
        <f t="shared" si="3"/>
        <v>20</v>
      </c>
      <c r="Z25">
        <f t="shared" si="4"/>
        <v>13</v>
      </c>
      <c r="AA25">
        <f t="shared" si="5"/>
        <v>9</v>
      </c>
      <c r="AB25">
        <f t="shared" si="6"/>
        <v>6</v>
      </c>
      <c r="AC25">
        <f t="shared" si="7"/>
        <v>4</v>
      </c>
      <c r="AD25">
        <f t="shared" si="8"/>
        <v>3</v>
      </c>
      <c r="AE25">
        <f t="shared" si="9"/>
        <v>2</v>
      </c>
      <c r="AF25">
        <f t="shared" si="10"/>
        <v>1</v>
      </c>
    </row>
    <row r="26" spans="1:32" x14ac:dyDescent="0.25">
      <c r="A26" s="1">
        <v>21</v>
      </c>
      <c r="B26" s="10">
        <v>6.27739434311153E-3</v>
      </c>
      <c r="C26">
        <v>0.9</v>
      </c>
      <c r="D26" s="3">
        <v>0.1</v>
      </c>
      <c r="E26">
        <v>0</v>
      </c>
      <c r="F26" s="3">
        <v>0</v>
      </c>
      <c r="G26" s="3">
        <v>0</v>
      </c>
      <c r="H26">
        <f t="shared" si="11"/>
        <v>3.7978235775824758</v>
      </c>
      <c r="J26">
        <f t="shared" si="12"/>
        <v>3.2798030097940516E-2</v>
      </c>
      <c r="K26">
        <f t="shared" si="12"/>
        <v>0.33702701628272469</v>
      </c>
      <c r="L26">
        <f t="shared" si="12"/>
        <v>0.61603791138924624</v>
      </c>
      <c r="M26">
        <f t="shared" si="12"/>
        <v>0.6936713201661131</v>
      </c>
      <c r="N26">
        <f t="shared" si="12"/>
        <v>0.62806412707314496</v>
      </c>
      <c r="O26">
        <f t="shared" si="12"/>
        <v>0.50611551213668338</v>
      </c>
      <c r="P26">
        <f t="shared" si="12"/>
        <v>0.38108303379927522</v>
      </c>
      <c r="Q26">
        <f t="shared" si="12"/>
        <v>0.27527204574531067</v>
      </c>
      <c r="R26">
        <f t="shared" si="12"/>
        <v>0.19370896467015658</v>
      </c>
      <c r="S26">
        <f t="shared" si="12"/>
        <v>0.13404561622188049</v>
      </c>
      <c r="V26" s="1">
        <v>21</v>
      </c>
      <c r="W26">
        <f t="shared" si="1"/>
        <v>44</v>
      </c>
      <c r="X26">
        <f t="shared" si="2"/>
        <v>30</v>
      </c>
      <c r="Y26">
        <f t="shared" si="3"/>
        <v>20</v>
      </c>
      <c r="Z26">
        <f t="shared" si="4"/>
        <v>13</v>
      </c>
      <c r="AA26">
        <f t="shared" si="5"/>
        <v>9</v>
      </c>
      <c r="AB26">
        <f t="shared" si="6"/>
        <v>6</v>
      </c>
      <c r="AC26">
        <f t="shared" si="7"/>
        <v>4</v>
      </c>
      <c r="AD26">
        <f t="shared" si="8"/>
        <v>3</v>
      </c>
      <c r="AE26">
        <f t="shared" si="9"/>
        <v>2</v>
      </c>
      <c r="AF26">
        <f t="shared" si="10"/>
        <v>1</v>
      </c>
    </row>
    <row r="27" spans="1:32" x14ac:dyDescent="0.25">
      <c r="A27" s="1">
        <v>22</v>
      </c>
      <c r="B27" s="10">
        <v>1.0462323905185884E-2</v>
      </c>
      <c r="C27">
        <v>0.9</v>
      </c>
      <c r="D27" s="3">
        <v>0.1</v>
      </c>
      <c r="E27">
        <v>0</v>
      </c>
      <c r="F27" s="3">
        <v>0</v>
      </c>
      <c r="G27" s="3">
        <v>0</v>
      </c>
      <c r="H27">
        <f t="shared" si="11"/>
        <v>6.3297059626374592</v>
      </c>
      <c r="J27">
        <f t="shared" si="12"/>
        <v>5.4663383496567526E-2</v>
      </c>
      <c r="K27">
        <f t="shared" si="12"/>
        <v>0.56171169380454111</v>
      </c>
      <c r="L27">
        <f t="shared" si="12"/>
        <v>1.0267298523154103</v>
      </c>
      <c r="M27">
        <f t="shared" si="12"/>
        <v>1.1561188669435218</v>
      </c>
      <c r="N27">
        <f t="shared" si="12"/>
        <v>1.0467735451219082</v>
      </c>
      <c r="O27">
        <f t="shared" si="12"/>
        <v>0.84352585356113885</v>
      </c>
      <c r="P27">
        <f t="shared" si="12"/>
        <v>0.63513838966545866</v>
      </c>
      <c r="Q27">
        <f t="shared" si="12"/>
        <v>0.45878674290885108</v>
      </c>
      <c r="R27">
        <f t="shared" si="12"/>
        <v>0.32284827445026093</v>
      </c>
      <c r="S27">
        <f t="shared" si="12"/>
        <v>0.2234093603698008</v>
      </c>
      <c r="V27" s="1">
        <v>22</v>
      </c>
      <c r="W27">
        <f t="shared" si="1"/>
        <v>74</v>
      </c>
      <c r="X27">
        <f t="shared" si="2"/>
        <v>49</v>
      </c>
      <c r="Y27">
        <f t="shared" si="3"/>
        <v>33</v>
      </c>
      <c r="Z27">
        <f t="shared" si="4"/>
        <v>22</v>
      </c>
      <c r="AA27">
        <f t="shared" si="5"/>
        <v>15</v>
      </c>
      <c r="AB27">
        <f t="shared" si="6"/>
        <v>10</v>
      </c>
      <c r="AC27">
        <f t="shared" si="7"/>
        <v>7</v>
      </c>
      <c r="AD27">
        <f t="shared" si="8"/>
        <v>4</v>
      </c>
      <c r="AE27">
        <f t="shared" si="9"/>
        <v>3</v>
      </c>
      <c r="AF27">
        <f t="shared" si="10"/>
        <v>2</v>
      </c>
    </row>
    <row r="28" spans="1:32" x14ac:dyDescent="0.25">
      <c r="A28" s="1">
        <v>23</v>
      </c>
      <c r="B28" s="10">
        <v>1.0462323905185884E-2</v>
      </c>
      <c r="C28">
        <v>0.9</v>
      </c>
      <c r="D28" s="3">
        <v>0.1</v>
      </c>
      <c r="E28">
        <v>0</v>
      </c>
      <c r="F28" s="3">
        <v>0</v>
      </c>
      <c r="G28" s="3">
        <v>0</v>
      </c>
      <c r="H28">
        <f t="shared" si="11"/>
        <v>6.3297059626374592</v>
      </c>
      <c r="J28">
        <f t="shared" si="12"/>
        <v>5.4663383496567526E-2</v>
      </c>
      <c r="K28">
        <f t="shared" si="12"/>
        <v>0.56171169380454111</v>
      </c>
      <c r="L28">
        <f t="shared" si="12"/>
        <v>1.0267298523154103</v>
      </c>
      <c r="M28">
        <f t="shared" si="12"/>
        <v>1.1561188669435218</v>
      </c>
      <c r="N28">
        <f t="shared" si="12"/>
        <v>1.0467735451219082</v>
      </c>
      <c r="O28">
        <f t="shared" si="12"/>
        <v>0.84352585356113885</v>
      </c>
      <c r="P28">
        <f t="shared" si="12"/>
        <v>0.63513838966545866</v>
      </c>
      <c r="Q28">
        <f t="shared" si="12"/>
        <v>0.45878674290885108</v>
      </c>
      <c r="R28">
        <f t="shared" si="12"/>
        <v>0.32284827445026093</v>
      </c>
      <c r="S28">
        <f t="shared" si="12"/>
        <v>0.2234093603698008</v>
      </c>
      <c r="V28" s="1">
        <v>23</v>
      </c>
      <c r="W28">
        <f t="shared" si="1"/>
        <v>74</v>
      </c>
      <c r="X28">
        <f t="shared" si="2"/>
        <v>49</v>
      </c>
      <c r="Y28">
        <f t="shared" si="3"/>
        <v>33</v>
      </c>
      <c r="Z28">
        <f t="shared" si="4"/>
        <v>22</v>
      </c>
      <c r="AA28">
        <f t="shared" si="5"/>
        <v>15</v>
      </c>
      <c r="AB28">
        <f t="shared" si="6"/>
        <v>10</v>
      </c>
      <c r="AC28">
        <f t="shared" si="7"/>
        <v>7</v>
      </c>
      <c r="AD28">
        <f t="shared" si="8"/>
        <v>4</v>
      </c>
      <c r="AE28">
        <f t="shared" si="9"/>
        <v>3</v>
      </c>
      <c r="AF28">
        <f t="shared" si="10"/>
        <v>2</v>
      </c>
    </row>
    <row r="29" spans="1:32" x14ac:dyDescent="0.25">
      <c r="A29" s="1">
        <v>24</v>
      </c>
      <c r="B29" s="10">
        <v>1.0462323905185884E-2</v>
      </c>
      <c r="C29">
        <v>0.9</v>
      </c>
      <c r="D29" s="3">
        <v>0.1</v>
      </c>
      <c r="E29">
        <v>0</v>
      </c>
      <c r="F29">
        <v>0</v>
      </c>
      <c r="G29">
        <v>0</v>
      </c>
      <c r="H29">
        <f t="shared" si="11"/>
        <v>6.3297059626374592</v>
      </c>
      <c r="J29">
        <f t="shared" si="12"/>
        <v>5.4663383496567526E-2</v>
      </c>
      <c r="K29">
        <f t="shared" si="12"/>
        <v>0.56171169380454111</v>
      </c>
      <c r="L29">
        <f t="shared" si="12"/>
        <v>1.0267298523154103</v>
      </c>
      <c r="M29">
        <f t="shared" si="12"/>
        <v>1.1561188669435218</v>
      </c>
      <c r="N29">
        <f t="shared" si="12"/>
        <v>1.0467735451219082</v>
      </c>
      <c r="O29">
        <f t="shared" si="12"/>
        <v>0.84352585356113885</v>
      </c>
      <c r="P29">
        <f t="shared" si="12"/>
        <v>0.63513838966545866</v>
      </c>
      <c r="Q29">
        <f t="shared" si="12"/>
        <v>0.45878674290885108</v>
      </c>
      <c r="R29">
        <f t="shared" si="12"/>
        <v>0.32284827445026093</v>
      </c>
      <c r="S29">
        <f t="shared" si="12"/>
        <v>0.2234093603698008</v>
      </c>
      <c r="V29" s="1">
        <v>24</v>
      </c>
      <c r="W29">
        <f t="shared" si="1"/>
        <v>74</v>
      </c>
      <c r="X29">
        <f t="shared" si="2"/>
        <v>49</v>
      </c>
      <c r="Y29">
        <f t="shared" si="3"/>
        <v>33</v>
      </c>
      <c r="Z29">
        <f t="shared" si="4"/>
        <v>22</v>
      </c>
      <c r="AA29">
        <f t="shared" si="5"/>
        <v>15</v>
      </c>
      <c r="AB29">
        <f t="shared" si="6"/>
        <v>10</v>
      </c>
      <c r="AC29">
        <f t="shared" si="7"/>
        <v>7</v>
      </c>
      <c r="AD29">
        <f t="shared" si="8"/>
        <v>4</v>
      </c>
      <c r="AE29">
        <f t="shared" si="9"/>
        <v>3</v>
      </c>
      <c r="AF29">
        <f t="shared" si="10"/>
        <v>2</v>
      </c>
    </row>
    <row r="31" spans="1:32" x14ac:dyDescent="0.25">
      <c r="I31" t="s">
        <v>24</v>
      </c>
      <c r="J31" s="3">
        <v>1</v>
      </c>
      <c r="K31" s="3">
        <v>3</v>
      </c>
      <c r="L31" s="3">
        <v>5</v>
      </c>
      <c r="M31" s="3">
        <v>7</v>
      </c>
      <c r="N31" s="3">
        <v>9</v>
      </c>
      <c r="O31" s="3">
        <v>11</v>
      </c>
      <c r="P31" s="3">
        <v>13</v>
      </c>
      <c r="Q31" s="3">
        <v>15</v>
      </c>
      <c r="R31" s="3">
        <v>17</v>
      </c>
      <c r="S31" s="3">
        <v>19</v>
      </c>
      <c r="V31" s="1" t="s">
        <v>25</v>
      </c>
      <c r="W31">
        <f>ROUND((274*(J$33*$O$41)),0)</f>
        <v>5508</v>
      </c>
      <c r="X31">
        <f t="shared" ref="X31:AF31" si="13">ROUND((274*(K$33*$O$41)),0)</f>
        <v>84439</v>
      </c>
      <c r="Y31">
        <f t="shared" si="13"/>
        <v>230252</v>
      </c>
      <c r="Z31">
        <f t="shared" si="13"/>
        <v>386782</v>
      </c>
      <c r="AA31">
        <f t="shared" si="13"/>
        <v>522438</v>
      </c>
      <c r="AB31">
        <f t="shared" si="13"/>
        <v>628056</v>
      </c>
      <c r="AC31">
        <f t="shared" si="13"/>
        <v>705482</v>
      </c>
      <c r="AD31">
        <f t="shared" si="13"/>
        <v>760232</v>
      </c>
      <c r="AE31">
        <f t="shared" si="13"/>
        <v>798090</v>
      </c>
      <c r="AF31">
        <f t="shared" si="13"/>
        <v>823896</v>
      </c>
    </row>
    <row r="32" spans="1:32" x14ac:dyDescent="0.25">
      <c r="I32" t="s">
        <v>26</v>
      </c>
      <c r="J32">
        <f>($I$41*(1-(EXP(-$J$41*(J31-$K$41)))))</f>
        <v>33.73418841312256</v>
      </c>
      <c r="K32">
        <f t="shared" ref="K32:S32" si="14">($I$41*(1-(EXP(-$J$41*(K31-$K$41)))))</f>
        <v>83.603357053704386</v>
      </c>
      <c r="L32">
        <f t="shared" si="14"/>
        <v>116.6990432961168</v>
      </c>
      <c r="M32">
        <f t="shared" si="14"/>
        <v>138.66300374932695</v>
      </c>
      <c r="N32">
        <f t="shared" si="14"/>
        <v>153.2393915980841</v>
      </c>
      <c r="O32">
        <f t="shared" si="14"/>
        <v>162.9130150399958</v>
      </c>
      <c r="P32">
        <f t="shared" si="14"/>
        <v>169.33291765694503</v>
      </c>
      <c r="Q32">
        <f t="shared" si="14"/>
        <v>173.5934876345342</v>
      </c>
      <c r="R32">
        <f t="shared" si="14"/>
        <v>176.42101596588455</v>
      </c>
      <c r="S32">
        <f t="shared" si="14"/>
        <v>178.29750585025275</v>
      </c>
      <c r="V32" s="1" t="s">
        <v>27</v>
      </c>
      <c r="W32">
        <f>ROUND((726*(J$33*$O$41)),0)</f>
        <v>14595</v>
      </c>
      <c r="X32">
        <f t="shared" ref="X32:AF32" si="15">ROUND((726*(K$33*$O$41)),0)</f>
        <v>223732</v>
      </c>
      <c r="Y32">
        <f t="shared" si="15"/>
        <v>610083</v>
      </c>
      <c r="Z32">
        <f t="shared" si="15"/>
        <v>1024832</v>
      </c>
      <c r="AA32">
        <f t="shared" si="15"/>
        <v>1384270</v>
      </c>
      <c r="AB32">
        <f t="shared" si="15"/>
        <v>1664119</v>
      </c>
      <c r="AC32">
        <f t="shared" si="15"/>
        <v>1869270</v>
      </c>
      <c r="AD32">
        <f t="shared" si="15"/>
        <v>2014338</v>
      </c>
      <c r="AE32">
        <f t="shared" si="15"/>
        <v>2114647</v>
      </c>
      <c r="AF32">
        <f t="shared" si="15"/>
        <v>2183024</v>
      </c>
    </row>
    <row r="33" spans="8:22" x14ac:dyDescent="0.25">
      <c r="I33" t="s">
        <v>28</v>
      </c>
      <c r="J33">
        <f>($L$41*(J32^$M$41))</f>
        <v>741.8013101690334</v>
      </c>
      <c r="K33">
        <f t="shared" ref="K33:S33" si="16">($L$41*(K32^$M$41))</f>
        <v>11371.620147869937</v>
      </c>
      <c r="L33">
        <f t="shared" si="16"/>
        <v>31008.650153779374</v>
      </c>
      <c r="M33">
        <f t="shared" si="16"/>
        <v>52089.111934333159</v>
      </c>
      <c r="N33">
        <f t="shared" si="16"/>
        <v>70358.244626921092</v>
      </c>
      <c r="O33">
        <f t="shared" si="16"/>
        <v>84582.096994472377</v>
      </c>
      <c r="P33">
        <f t="shared" si="16"/>
        <v>95009.319286359721</v>
      </c>
      <c r="Q33">
        <f t="shared" si="16"/>
        <v>102382.68050501564</v>
      </c>
      <c r="R33">
        <f t="shared" si="16"/>
        <v>107481.04938405777</v>
      </c>
      <c r="S33">
        <f t="shared" si="16"/>
        <v>110956.45846391199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81.873075307798189</v>
      </c>
      <c r="K34">
        <f t="shared" ref="K34:S34" si="17">($H$34*(EXP(-$N$41*K31)))</f>
        <v>54.881163609402641</v>
      </c>
      <c r="L34">
        <f t="shared" si="17"/>
        <v>36.787944117144235</v>
      </c>
      <c r="M34">
        <f t="shared" si="17"/>
        <v>24.659696394160644</v>
      </c>
      <c r="N34">
        <f t="shared" si="17"/>
        <v>16.529888822158654</v>
      </c>
      <c r="O34">
        <f t="shared" si="17"/>
        <v>11.080315836233387</v>
      </c>
      <c r="P34">
        <f t="shared" si="17"/>
        <v>7.4273578214333877</v>
      </c>
      <c r="Q34">
        <f t="shared" si="17"/>
        <v>4.9787068367863947</v>
      </c>
      <c r="R34">
        <f t="shared" si="17"/>
        <v>3.3373269960326066</v>
      </c>
      <c r="S34">
        <f t="shared" si="17"/>
        <v>2.2370771856165592</v>
      </c>
    </row>
    <row r="35" spans="8:22" x14ac:dyDescent="0.25">
      <c r="I35" t="s">
        <v>31</v>
      </c>
      <c r="J35">
        <f>(J33*J34)</f>
        <v>60733.55453089263</v>
      </c>
      <c r="K35">
        <f t="shared" ref="K35:S35" si="18">(K33*K34)</f>
        <v>624087.74583922944</v>
      </c>
      <c r="L35">
        <f t="shared" si="18"/>
        <v>1140744.4890053116</v>
      </c>
      <c r="M35">
        <f t="shared" si="18"/>
        <v>1284501.6857421056</v>
      </c>
      <c r="N35">
        <f t="shared" si="18"/>
        <v>1163013.9614052472</v>
      </c>
      <c r="O35">
        <f t="shared" si="18"/>
        <v>937196.34878968063</v>
      </c>
      <c r="P35">
        <f t="shared" si="18"/>
        <v>705668.21071060584</v>
      </c>
      <c r="Q35">
        <f t="shared" si="18"/>
        <v>509733.35139883851</v>
      </c>
      <c r="R35">
        <f t="shared" si="18"/>
        <v>358699.40767132974</v>
      </c>
      <c r="S35">
        <f t="shared" si="18"/>
        <v>248218.16182642887</v>
      </c>
      <c r="T35" t="s">
        <v>32</v>
      </c>
      <c r="U35">
        <f>SUM(J35:S35)</f>
        <v>7032596.9169196701</v>
      </c>
    </row>
    <row r="36" spans="8:22" x14ac:dyDescent="0.25">
      <c r="I36" t="s">
        <v>33</v>
      </c>
      <c r="J36">
        <f>(J35/$U$35)</f>
        <v>8.6360067622778501E-3</v>
      </c>
      <c r="K36">
        <f t="shared" ref="K36:S36" si="19">(K35/$U$35)</f>
        <v>8.8742146494667079E-2</v>
      </c>
      <c r="L36">
        <f t="shared" si="19"/>
        <v>0.16220814337599862</v>
      </c>
      <c r="M36">
        <f t="shared" si="19"/>
        <v>0.18264969554159047</v>
      </c>
      <c r="N36">
        <f t="shared" si="19"/>
        <v>0.16537475062834342</v>
      </c>
      <c r="O36">
        <f t="shared" si="19"/>
        <v>0.13326461901077927</v>
      </c>
      <c r="P36">
        <f t="shared" si="19"/>
        <v>0.10034247932123683</v>
      </c>
      <c r="Q36">
        <f t="shared" si="19"/>
        <v>7.2481525305748015E-2</v>
      </c>
      <c r="R36">
        <f t="shared" si="19"/>
        <v>5.1005256224530317E-2</v>
      </c>
      <c r="S36">
        <f t="shared" si="19"/>
        <v>3.5295377334828154E-2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182</v>
      </c>
      <c r="J41" s="3">
        <v>0.20499999999999999</v>
      </c>
      <c r="K41" s="3">
        <v>0</v>
      </c>
      <c r="L41" s="3">
        <v>1.8800000000000001E-2</v>
      </c>
      <c r="M41" s="3">
        <v>3.0078</v>
      </c>
      <c r="N41" s="3">
        <v>0.2</v>
      </c>
      <c r="O41" s="3">
        <v>2.7099999999999999E-2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</cols>
  <sheetData>
    <row r="1" spans="1:32" x14ac:dyDescent="0.25">
      <c r="A1" t="s">
        <v>0</v>
      </c>
      <c r="B1" s="3" t="s">
        <v>96</v>
      </c>
      <c r="C1" t="s">
        <v>97</v>
      </c>
    </row>
    <row r="2" spans="1:32" x14ac:dyDescent="0.25">
      <c r="A2" t="s">
        <v>1</v>
      </c>
      <c r="B2" s="3">
        <v>17</v>
      </c>
    </row>
    <row r="3" spans="1:32" x14ac:dyDescent="0.25">
      <c r="A3" t="s">
        <v>2</v>
      </c>
      <c r="B3" s="3">
        <v>34833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2.7855495347588712E-2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970.29046944255765</v>
      </c>
      <c r="J6">
        <f t="shared" ref="J6:S15" si="0">($H6*J$36)</f>
        <v>16.236880848417314</v>
      </c>
      <c r="K6">
        <f t="shared" si="0"/>
        <v>85.505981063988827</v>
      </c>
      <c r="L6">
        <f t="shared" si="0"/>
        <v>144.46704994559565</v>
      </c>
      <c r="M6">
        <f t="shared" si="0"/>
        <v>164.56452298503496</v>
      </c>
      <c r="N6">
        <f t="shared" si="0"/>
        <v>154.4851537450227</v>
      </c>
      <c r="O6">
        <f t="shared" si="0"/>
        <v>129.91189951162542</v>
      </c>
      <c r="P6">
        <f t="shared" si="0"/>
        <v>102.0867174653112</v>
      </c>
      <c r="Q6">
        <f t="shared" si="0"/>
        <v>76.781700440372347</v>
      </c>
      <c r="R6">
        <f t="shared" si="0"/>
        <v>56.086787008825482</v>
      </c>
      <c r="S6">
        <f t="shared" si="0"/>
        <v>40.163776428363668</v>
      </c>
      <c r="V6" s="1">
        <v>1</v>
      </c>
      <c r="W6">
        <f t="shared" ref="W6:W29" si="1">ROUND(((J6/J$33)*1000000),0)</f>
        <v>257725</v>
      </c>
      <c r="X6">
        <f t="shared" ref="X6:X29" si="2">ROUND(((K6/K$33)*1000000),0)</f>
        <v>176248</v>
      </c>
      <c r="Y6">
        <f t="shared" ref="Y6:Y29" si="3">ROUND(((L6/L$33)*1000000),0)</f>
        <v>120529</v>
      </c>
      <c r="Z6">
        <f t="shared" ref="Z6:Z29" si="4">ROUND(((M6/M$33)*1000000),0)</f>
        <v>82425</v>
      </c>
      <c r="AA6">
        <f t="shared" ref="AA6:AA29" si="5">ROUND(((N6/N$33)*1000000),0)</f>
        <v>56367</v>
      </c>
      <c r="AB6">
        <f t="shared" ref="AB6:AB29" si="6">ROUND(((O6/O$33)*1000000),0)</f>
        <v>38548</v>
      </c>
      <c r="AC6">
        <f t="shared" ref="AC6:AC29" si="7">ROUND(((P6/P$33)*1000000),0)</f>
        <v>26361</v>
      </c>
      <c r="AD6">
        <f t="shared" ref="AD6:AD29" si="8">ROUND(((Q6/Q$33)*1000000),0)</f>
        <v>18027</v>
      </c>
      <c r="AE6">
        <f t="shared" ref="AE6:AE29" si="9">ROUND(((R6/R$33)*1000000),0)</f>
        <v>12328</v>
      </c>
      <c r="AF6">
        <f t="shared" ref="AF6:AF29" si="10">ROUND(((S6/S$33)*1000000),0)</f>
        <v>8431</v>
      </c>
    </row>
    <row r="7" spans="1:32" x14ac:dyDescent="0.25">
      <c r="A7" s="1">
        <v>2</v>
      </c>
      <c r="B7" s="10">
        <v>8.3566486042766133E-2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2910.8714083276727</v>
      </c>
      <c r="J7">
        <f t="shared" si="0"/>
        <v>48.710642545251943</v>
      </c>
      <c r="K7">
        <f t="shared" si="0"/>
        <v>256.51794319196648</v>
      </c>
      <c r="L7">
        <f t="shared" si="0"/>
        <v>433.40114983678694</v>
      </c>
      <c r="M7">
        <f t="shared" si="0"/>
        <v>493.69356895510481</v>
      </c>
      <c r="N7">
        <f t="shared" si="0"/>
        <v>463.45546123506807</v>
      </c>
      <c r="O7">
        <f t="shared" si="0"/>
        <v>389.73569853487624</v>
      </c>
      <c r="P7">
        <f t="shared" si="0"/>
        <v>306.26015239593357</v>
      </c>
      <c r="Q7">
        <f t="shared" si="0"/>
        <v>230.34510132111703</v>
      </c>
      <c r="R7">
        <f t="shared" si="0"/>
        <v>168.26036102647643</v>
      </c>
      <c r="S7">
        <f t="shared" si="0"/>
        <v>120.49132928509098</v>
      </c>
      <c r="V7" s="1">
        <v>2</v>
      </c>
      <c r="W7">
        <f t="shared" si="1"/>
        <v>773174</v>
      </c>
      <c r="X7">
        <f t="shared" si="2"/>
        <v>528744</v>
      </c>
      <c r="Y7">
        <f t="shared" si="3"/>
        <v>361588</v>
      </c>
      <c r="Z7">
        <f t="shared" si="4"/>
        <v>247276</v>
      </c>
      <c r="AA7">
        <f t="shared" si="5"/>
        <v>169102</v>
      </c>
      <c r="AB7">
        <f t="shared" si="6"/>
        <v>115643</v>
      </c>
      <c r="AC7">
        <f t="shared" si="7"/>
        <v>79084</v>
      </c>
      <c r="AD7">
        <f t="shared" si="8"/>
        <v>54082</v>
      </c>
      <c r="AE7">
        <f t="shared" si="9"/>
        <v>36985</v>
      </c>
      <c r="AF7">
        <f t="shared" si="10"/>
        <v>25292</v>
      </c>
    </row>
    <row r="8" spans="1:32" x14ac:dyDescent="0.25">
      <c r="A8" s="1">
        <v>3</v>
      </c>
      <c r="B8" s="10">
        <v>0.18122587707730875</v>
      </c>
      <c r="C8">
        <v>0</v>
      </c>
      <c r="D8" s="3">
        <v>1</v>
      </c>
      <c r="E8" s="2">
        <v>0</v>
      </c>
      <c r="F8" s="2">
        <v>0</v>
      </c>
      <c r="G8" s="2">
        <v>0</v>
      </c>
      <c r="H8">
        <f t="shared" si="11"/>
        <v>6312.6409762338953</v>
      </c>
      <c r="J8">
        <f t="shared" si="0"/>
        <v>105.63599519722429</v>
      </c>
      <c r="K8">
        <f t="shared" si="0"/>
        <v>556.29584828110103</v>
      </c>
      <c r="L8">
        <f t="shared" si="0"/>
        <v>939.89238060447167</v>
      </c>
      <c r="M8">
        <f t="shared" si="0"/>
        <v>1070.6451147835546</v>
      </c>
      <c r="N8">
        <f t="shared" si="0"/>
        <v>1005.0694533884185</v>
      </c>
      <c r="O8">
        <f t="shared" si="0"/>
        <v>845.19760420672355</v>
      </c>
      <c r="P8">
        <f t="shared" si="0"/>
        <v>664.16894331753235</v>
      </c>
      <c r="Q8">
        <f t="shared" si="0"/>
        <v>499.53629731442516</v>
      </c>
      <c r="R8">
        <f t="shared" si="0"/>
        <v>364.89665831781639</v>
      </c>
      <c r="S8">
        <f t="shared" si="0"/>
        <v>261.30268082262694</v>
      </c>
      <c r="V8" s="1">
        <v>3</v>
      </c>
      <c r="W8">
        <f t="shared" si="1"/>
        <v>1676739</v>
      </c>
      <c r="X8">
        <f t="shared" si="2"/>
        <v>1146657</v>
      </c>
      <c r="Y8">
        <f t="shared" si="3"/>
        <v>784154</v>
      </c>
      <c r="Z8">
        <f t="shared" si="4"/>
        <v>536253</v>
      </c>
      <c r="AA8">
        <f t="shared" si="5"/>
        <v>366723</v>
      </c>
      <c r="AB8">
        <f t="shared" si="6"/>
        <v>250787</v>
      </c>
      <c r="AC8">
        <f t="shared" si="7"/>
        <v>171504</v>
      </c>
      <c r="AD8">
        <f t="shared" si="8"/>
        <v>117285</v>
      </c>
      <c r="AE8">
        <f t="shared" si="9"/>
        <v>80207</v>
      </c>
      <c r="AF8">
        <f t="shared" si="10"/>
        <v>54850</v>
      </c>
    </row>
    <row r="9" spans="1:32" x14ac:dyDescent="0.25">
      <c r="A9" s="1">
        <v>4</v>
      </c>
      <c r="B9" s="10">
        <v>9.2596584912674734E-3</v>
      </c>
      <c r="C9">
        <v>0</v>
      </c>
      <c r="D9" s="3">
        <v>1</v>
      </c>
      <c r="E9" s="2">
        <v>0</v>
      </c>
      <c r="F9" s="2">
        <v>0</v>
      </c>
      <c r="G9" s="2">
        <v>0</v>
      </c>
      <c r="H9">
        <f t="shared" si="11"/>
        <v>322.54168422631989</v>
      </c>
      <c r="J9">
        <f t="shared" si="0"/>
        <v>5.3974258846831225</v>
      </c>
      <c r="K9">
        <f t="shared" si="0"/>
        <v>28.423697864050283</v>
      </c>
      <c r="L9">
        <f t="shared" si="0"/>
        <v>48.023398221597056</v>
      </c>
      <c r="M9">
        <f t="shared" si="0"/>
        <v>54.704153116116366</v>
      </c>
      <c r="N9">
        <f t="shared" si="0"/>
        <v>51.353592811756933</v>
      </c>
      <c r="O9">
        <f t="shared" si="0"/>
        <v>43.185009220582415</v>
      </c>
      <c r="P9">
        <f t="shared" si="0"/>
        <v>33.935427405893186</v>
      </c>
      <c r="Q9">
        <f t="shared" si="0"/>
        <v>25.523592942252019</v>
      </c>
      <c r="R9">
        <f t="shared" si="0"/>
        <v>18.644238312535972</v>
      </c>
      <c r="S9">
        <f t="shared" si="0"/>
        <v>13.351148446852497</v>
      </c>
      <c r="V9" s="1">
        <v>4</v>
      </c>
      <c r="W9">
        <f t="shared" si="1"/>
        <v>85672</v>
      </c>
      <c r="X9">
        <f t="shared" si="2"/>
        <v>58588</v>
      </c>
      <c r="Y9">
        <f t="shared" si="3"/>
        <v>40066</v>
      </c>
      <c r="Z9">
        <f t="shared" si="4"/>
        <v>27400</v>
      </c>
      <c r="AA9">
        <f t="shared" si="5"/>
        <v>18738</v>
      </c>
      <c r="AB9">
        <f t="shared" si="6"/>
        <v>12814</v>
      </c>
      <c r="AC9">
        <f t="shared" si="7"/>
        <v>8763</v>
      </c>
      <c r="AD9">
        <f t="shared" si="8"/>
        <v>5993</v>
      </c>
      <c r="AE9">
        <f t="shared" si="9"/>
        <v>4098</v>
      </c>
      <c r="AF9">
        <f t="shared" si="10"/>
        <v>2803</v>
      </c>
    </row>
    <row r="10" spans="1:32" x14ac:dyDescent="0.25">
      <c r="A10" s="1">
        <v>5</v>
      </c>
      <c r="B10" s="10">
        <v>5.8097432639616704E-2</v>
      </c>
      <c r="C10">
        <v>0</v>
      </c>
      <c r="D10" s="3">
        <v>1</v>
      </c>
      <c r="E10" s="2">
        <v>0</v>
      </c>
      <c r="F10" s="2">
        <v>0</v>
      </c>
      <c r="G10" s="2">
        <v>0</v>
      </c>
      <c r="H10">
        <f t="shared" si="11"/>
        <v>2023.7078711357688</v>
      </c>
      <c r="J10">
        <f t="shared" si="0"/>
        <v>33.864811219379924</v>
      </c>
      <c r="K10">
        <f t="shared" si="0"/>
        <v>178.33744879282699</v>
      </c>
      <c r="L10">
        <f t="shared" si="0"/>
        <v>301.31091183718382</v>
      </c>
      <c r="M10">
        <f t="shared" si="0"/>
        <v>343.22765291701563</v>
      </c>
      <c r="N10">
        <f t="shared" si="0"/>
        <v>322.20539256356165</v>
      </c>
      <c r="O10">
        <f t="shared" si="0"/>
        <v>270.95363901380631</v>
      </c>
      <c r="P10">
        <f t="shared" si="0"/>
        <v>212.91942998435709</v>
      </c>
      <c r="Q10">
        <f t="shared" si="0"/>
        <v>160.14145911341362</v>
      </c>
      <c r="R10">
        <f t="shared" si="0"/>
        <v>116.97865320854316</v>
      </c>
      <c r="S10">
        <f t="shared" si="0"/>
        <v>83.768472485680391</v>
      </c>
      <c r="V10" s="1">
        <v>5</v>
      </c>
      <c r="W10">
        <f t="shared" si="1"/>
        <v>537529</v>
      </c>
      <c r="X10">
        <f t="shared" si="2"/>
        <v>367596</v>
      </c>
      <c r="Y10">
        <f t="shared" si="3"/>
        <v>251384</v>
      </c>
      <c r="Z10">
        <f t="shared" si="4"/>
        <v>171912</v>
      </c>
      <c r="AA10">
        <f t="shared" si="5"/>
        <v>117564</v>
      </c>
      <c r="AB10">
        <f t="shared" si="6"/>
        <v>80398</v>
      </c>
      <c r="AC10">
        <f t="shared" si="7"/>
        <v>54981</v>
      </c>
      <c r="AD10">
        <f t="shared" si="8"/>
        <v>37599</v>
      </c>
      <c r="AE10">
        <f t="shared" si="9"/>
        <v>25713</v>
      </c>
      <c r="AF10">
        <f t="shared" si="10"/>
        <v>17584</v>
      </c>
    </row>
    <row r="11" spans="1:32" x14ac:dyDescent="0.25">
      <c r="A11" s="1">
        <v>6</v>
      </c>
      <c r="B11" s="10">
        <v>7.8577001816526368E-2</v>
      </c>
      <c r="C11">
        <v>0</v>
      </c>
      <c r="D11" s="3">
        <v>1</v>
      </c>
      <c r="E11" s="2">
        <v>0</v>
      </c>
      <c r="F11" s="2">
        <v>0</v>
      </c>
      <c r="G11" s="2">
        <v>0</v>
      </c>
      <c r="H11">
        <f t="shared" si="11"/>
        <v>2737.0727042750632</v>
      </c>
      <c r="J11">
        <f t="shared" si="0"/>
        <v>45.802287843043224</v>
      </c>
      <c r="K11">
        <f t="shared" si="0"/>
        <v>241.20208761502161</v>
      </c>
      <c r="L11">
        <f t="shared" si="0"/>
        <v>407.52417088091505</v>
      </c>
      <c r="M11">
        <f t="shared" si="0"/>
        <v>464.21672492893748</v>
      </c>
      <c r="N11">
        <f t="shared" si="0"/>
        <v>435.7840366855944</v>
      </c>
      <c r="O11">
        <f t="shared" si="0"/>
        <v>366.46584225245294</v>
      </c>
      <c r="P11">
        <f t="shared" si="0"/>
        <v>287.97435061262917</v>
      </c>
      <c r="Q11">
        <f t="shared" si="0"/>
        <v>216.59194136360554</v>
      </c>
      <c r="R11">
        <f t="shared" si="0"/>
        <v>158.21407983172367</v>
      </c>
      <c r="S11">
        <f t="shared" si="0"/>
        <v>113.29718226113982</v>
      </c>
      <c r="V11" s="1">
        <v>6</v>
      </c>
      <c r="W11">
        <f t="shared" si="1"/>
        <v>727010</v>
      </c>
      <c r="X11">
        <f t="shared" si="2"/>
        <v>497174</v>
      </c>
      <c r="Y11">
        <f t="shared" si="3"/>
        <v>339998</v>
      </c>
      <c r="Z11">
        <f t="shared" si="4"/>
        <v>232512</v>
      </c>
      <c r="AA11">
        <f t="shared" si="5"/>
        <v>159006</v>
      </c>
      <c r="AB11">
        <f t="shared" si="6"/>
        <v>108738</v>
      </c>
      <c r="AC11">
        <f t="shared" si="7"/>
        <v>74362</v>
      </c>
      <c r="AD11">
        <f t="shared" si="8"/>
        <v>50853</v>
      </c>
      <c r="AE11">
        <f t="shared" si="9"/>
        <v>34776</v>
      </c>
      <c r="AF11">
        <f t="shared" si="10"/>
        <v>23782</v>
      </c>
    </row>
    <row r="12" spans="1:32" x14ac:dyDescent="0.25">
      <c r="A12" s="1">
        <v>7</v>
      </c>
      <c r="B12" s="10">
        <v>0.14380827939507324</v>
      </c>
      <c r="C12">
        <v>0</v>
      </c>
      <c r="D12" s="3">
        <v>1</v>
      </c>
      <c r="E12" s="2">
        <v>0</v>
      </c>
      <c r="F12" s="2">
        <v>0</v>
      </c>
      <c r="G12" s="2">
        <v>0</v>
      </c>
      <c r="H12">
        <f t="shared" si="11"/>
        <v>5009.2737961685862</v>
      </c>
      <c r="J12">
        <f t="shared" si="0"/>
        <v>83.825394896660427</v>
      </c>
      <c r="K12">
        <f t="shared" si="0"/>
        <v>441.43777956059142</v>
      </c>
      <c r="L12">
        <f t="shared" si="0"/>
        <v>745.8333669071385</v>
      </c>
      <c r="M12">
        <f t="shared" si="0"/>
        <v>849.58966281665721</v>
      </c>
      <c r="N12">
        <f t="shared" si="0"/>
        <v>797.55336873153828</v>
      </c>
      <c r="O12">
        <f t="shared" si="0"/>
        <v>670.69016395465871</v>
      </c>
      <c r="P12">
        <f t="shared" si="0"/>
        <v>527.03838164013177</v>
      </c>
      <c r="Q12">
        <f t="shared" si="0"/>
        <v>396.39733889398281</v>
      </c>
      <c r="R12">
        <f t="shared" si="0"/>
        <v>289.55666506341066</v>
      </c>
      <c r="S12">
        <f t="shared" si="0"/>
        <v>207.35167370381598</v>
      </c>
      <c r="V12" s="1">
        <v>7</v>
      </c>
      <c r="W12">
        <f t="shared" si="1"/>
        <v>1330544</v>
      </c>
      <c r="X12">
        <f t="shared" si="2"/>
        <v>909907</v>
      </c>
      <c r="Y12">
        <f t="shared" si="3"/>
        <v>622251</v>
      </c>
      <c r="Z12">
        <f t="shared" si="4"/>
        <v>425533</v>
      </c>
      <c r="AA12">
        <f t="shared" si="5"/>
        <v>291006</v>
      </c>
      <c r="AB12">
        <f t="shared" si="6"/>
        <v>199008</v>
      </c>
      <c r="AC12">
        <f t="shared" si="7"/>
        <v>136094</v>
      </c>
      <c r="AD12">
        <f t="shared" si="8"/>
        <v>93069</v>
      </c>
      <c r="AE12">
        <f t="shared" si="9"/>
        <v>63646</v>
      </c>
      <c r="AF12">
        <f t="shared" si="10"/>
        <v>43525</v>
      </c>
    </row>
    <row r="13" spans="1:32" x14ac:dyDescent="0.25">
      <c r="A13" s="1">
        <v>8</v>
      </c>
      <c r="B13" s="10">
        <v>2.9808536346114647E-2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1038.3207465442115</v>
      </c>
      <c r="J13">
        <f t="shared" si="0"/>
        <v>17.375302319277449</v>
      </c>
      <c r="K13">
        <f t="shared" si="0"/>
        <v>91.501088476487524</v>
      </c>
      <c r="L13">
        <f t="shared" si="0"/>
        <v>154.59611309665775</v>
      </c>
      <c r="M13">
        <f t="shared" si="0"/>
        <v>176.10268650652688</v>
      </c>
      <c r="N13">
        <f t="shared" si="0"/>
        <v>165.31661931986588</v>
      </c>
      <c r="O13">
        <f t="shared" si="0"/>
        <v>139.02045287879966</v>
      </c>
      <c r="P13">
        <f t="shared" si="0"/>
        <v>109.24435519986849</v>
      </c>
      <c r="Q13">
        <f t="shared" si="0"/>
        <v>82.165119655337591</v>
      </c>
      <c r="R13">
        <f t="shared" si="0"/>
        <v>60.019217329556071</v>
      </c>
      <c r="S13">
        <f t="shared" si="0"/>
        <v>42.979791761834086</v>
      </c>
      <c r="V13" s="1">
        <v>8</v>
      </c>
      <c r="W13">
        <f t="shared" si="1"/>
        <v>275795</v>
      </c>
      <c r="X13">
        <f t="shared" si="2"/>
        <v>188605</v>
      </c>
      <c r="Y13">
        <f t="shared" si="3"/>
        <v>128980</v>
      </c>
      <c r="Z13">
        <f t="shared" si="4"/>
        <v>88204</v>
      </c>
      <c r="AA13">
        <f t="shared" si="5"/>
        <v>60320</v>
      </c>
      <c r="AB13">
        <f t="shared" si="6"/>
        <v>41250</v>
      </c>
      <c r="AC13">
        <f t="shared" si="7"/>
        <v>28209</v>
      </c>
      <c r="AD13">
        <f t="shared" si="8"/>
        <v>19291</v>
      </c>
      <c r="AE13">
        <f t="shared" si="9"/>
        <v>13193</v>
      </c>
      <c r="AF13">
        <f t="shared" si="10"/>
        <v>9022</v>
      </c>
    </row>
    <row r="14" spans="1:32" x14ac:dyDescent="0.25">
      <c r="A14" s="1">
        <v>9</v>
      </c>
      <c r="B14" s="10">
        <v>2.8472054846732913E-2</v>
      </c>
      <c r="C14">
        <v>0</v>
      </c>
      <c r="D14" s="3">
        <v>0</v>
      </c>
      <c r="E14" s="3">
        <v>1</v>
      </c>
      <c r="F14" s="2">
        <v>0</v>
      </c>
      <c r="G14" s="2">
        <v>0</v>
      </c>
      <c r="H14">
        <f t="shared" si="11"/>
        <v>991.76708647624753</v>
      </c>
      <c r="J14">
        <f t="shared" si="0"/>
        <v>16.596271446166309</v>
      </c>
      <c r="K14">
        <f t="shared" si="0"/>
        <v>87.398588759554713</v>
      </c>
      <c r="L14">
        <f t="shared" si="0"/>
        <v>147.66471456601701</v>
      </c>
      <c r="M14">
        <f t="shared" si="0"/>
        <v>168.20702937748868</v>
      </c>
      <c r="N14">
        <f t="shared" si="0"/>
        <v>157.90456122026944</v>
      </c>
      <c r="O14">
        <f t="shared" si="0"/>
        <v>132.78739731542566</v>
      </c>
      <c r="P14">
        <f t="shared" si="0"/>
        <v>104.3463267310691</v>
      </c>
      <c r="Q14">
        <f t="shared" si="0"/>
        <v>78.481203040352284</v>
      </c>
      <c r="R14">
        <f t="shared" si="0"/>
        <v>57.328223963195143</v>
      </c>
      <c r="S14">
        <f t="shared" si="0"/>
        <v>41.052770056709072</v>
      </c>
      <c r="V14" s="1">
        <v>9</v>
      </c>
      <c r="W14">
        <f t="shared" si="1"/>
        <v>263429</v>
      </c>
      <c r="X14">
        <f t="shared" si="2"/>
        <v>180149</v>
      </c>
      <c r="Y14">
        <f t="shared" si="3"/>
        <v>123197</v>
      </c>
      <c r="Z14">
        <f t="shared" si="4"/>
        <v>84250</v>
      </c>
      <c r="AA14">
        <f t="shared" si="5"/>
        <v>57615</v>
      </c>
      <c r="AB14">
        <f t="shared" si="6"/>
        <v>39401</v>
      </c>
      <c r="AC14">
        <f t="shared" si="7"/>
        <v>26945</v>
      </c>
      <c r="AD14">
        <f t="shared" si="8"/>
        <v>18426</v>
      </c>
      <c r="AE14">
        <f t="shared" si="9"/>
        <v>12601</v>
      </c>
      <c r="AF14">
        <f t="shared" si="10"/>
        <v>8617</v>
      </c>
    </row>
    <row r="15" spans="1:32" x14ac:dyDescent="0.25">
      <c r="A15" s="1">
        <v>10</v>
      </c>
      <c r="B15" s="10">
        <v>1.4428006869065677E-2</v>
      </c>
      <c r="C15">
        <v>0</v>
      </c>
      <c r="D15" s="3">
        <v>0</v>
      </c>
      <c r="E15" s="3">
        <v>1</v>
      </c>
      <c r="F15" s="2">
        <v>0</v>
      </c>
      <c r="G15" s="2">
        <v>0</v>
      </c>
      <c r="H15">
        <f t="shared" si="11"/>
        <v>502.57076327016472</v>
      </c>
      <c r="J15">
        <f t="shared" si="0"/>
        <v>8.4100399396934424</v>
      </c>
      <c r="K15">
        <f t="shared" si="0"/>
        <v>44.288599672819068</v>
      </c>
      <c r="L15">
        <f t="shared" si="0"/>
        <v>74.828020933009185</v>
      </c>
      <c r="M15">
        <f t="shared" si="0"/>
        <v>85.237689669666324</v>
      </c>
      <c r="N15">
        <f t="shared" si="0"/>
        <v>80.016988805578663</v>
      </c>
      <c r="O15">
        <f t="shared" si="0"/>
        <v>67.289048539190844</v>
      </c>
      <c r="P15">
        <f t="shared" si="0"/>
        <v>52.876742719902047</v>
      </c>
      <c r="Q15">
        <f t="shared" si="0"/>
        <v>39.769779267922146</v>
      </c>
      <c r="R15">
        <f t="shared" si="0"/>
        <v>29.050660852714188</v>
      </c>
      <c r="S15">
        <f t="shared" si="0"/>
        <v>20.80319286966877</v>
      </c>
      <c r="V15" s="1">
        <v>10</v>
      </c>
      <c r="W15">
        <f t="shared" si="1"/>
        <v>133491</v>
      </c>
      <c r="X15">
        <f t="shared" si="2"/>
        <v>91289</v>
      </c>
      <c r="Y15">
        <f t="shared" si="3"/>
        <v>62429</v>
      </c>
      <c r="Z15">
        <f t="shared" si="4"/>
        <v>42693</v>
      </c>
      <c r="AA15">
        <f t="shared" si="5"/>
        <v>29196</v>
      </c>
      <c r="AB15">
        <f t="shared" si="6"/>
        <v>19966</v>
      </c>
      <c r="AC15">
        <f t="shared" si="7"/>
        <v>13654</v>
      </c>
      <c r="AD15">
        <f t="shared" si="8"/>
        <v>9337</v>
      </c>
      <c r="AE15">
        <f t="shared" si="9"/>
        <v>6386</v>
      </c>
      <c r="AF15">
        <f t="shared" si="10"/>
        <v>4367</v>
      </c>
    </row>
    <row r="16" spans="1:32" x14ac:dyDescent="0.25">
      <c r="A16" s="1">
        <v>11</v>
      </c>
      <c r="B16" s="10">
        <v>4.5714046269235843E-2</v>
      </c>
      <c r="C16">
        <v>0</v>
      </c>
      <c r="D16" s="3">
        <v>0</v>
      </c>
      <c r="E16" s="3">
        <v>1</v>
      </c>
      <c r="F16" s="2">
        <v>0</v>
      </c>
      <c r="G16" s="2">
        <v>0</v>
      </c>
      <c r="H16">
        <f t="shared" si="11"/>
        <v>1592.3573736962921</v>
      </c>
      <c r="J16">
        <f t="shared" ref="J16:S29" si="12">($H16*J$36)</f>
        <v>26.646574153881311</v>
      </c>
      <c r="K16">
        <f t="shared" si="12"/>
        <v>140.32507144030927</v>
      </c>
      <c r="L16">
        <f t="shared" si="12"/>
        <v>237.08691312734635</v>
      </c>
      <c r="M16">
        <f t="shared" si="12"/>
        <v>270.06915957298986</v>
      </c>
      <c r="N16">
        <f t="shared" si="12"/>
        <v>253.52776456087358</v>
      </c>
      <c r="O16">
        <f t="shared" si="12"/>
        <v>213.2002504745567</v>
      </c>
      <c r="P16">
        <f t="shared" si="12"/>
        <v>167.53595179155988</v>
      </c>
      <c r="Q16">
        <f t="shared" si="12"/>
        <v>126.00753146777653</v>
      </c>
      <c r="R16">
        <f t="shared" si="12"/>
        <v>92.044817168766315</v>
      </c>
      <c r="S16">
        <f t="shared" si="12"/>
        <v>65.913339938232212</v>
      </c>
      <c r="V16" s="1">
        <v>11</v>
      </c>
      <c r="W16">
        <f t="shared" si="1"/>
        <v>422956</v>
      </c>
      <c r="X16">
        <f t="shared" si="2"/>
        <v>289243</v>
      </c>
      <c r="Y16">
        <f t="shared" si="3"/>
        <v>197802</v>
      </c>
      <c r="Z16">
        <f t="shared" si="4"/>
        <v>135269</v>
      </c>
      <c r="AA16">
        <f t="shared" si="5"/>
        <v>92505</v>
      </c>
      <c r="AB16">
        <f t="shared" si="6"/>
        <v>63261</v>
      </c>
      <c r="AC16">
        <f t="shared" si="7"/>
        <v>43262</v>
      </c>
      <c r="AD16">
        <f t="shared" si="8"/>
        <v>29585</v>
      </c>
      <c r="AE16">
        <f t="shared" si="9"/>
        <v>20232</v>
      </c>
      <c r="AF16">
        <f t="shared" si="10"/>
        <v>13836</v>
      </c>
    </row>
    <row r="17" spans="1:32" x14ac:dyDescent="0.25">
      <c r="A17" s="1">
        <v>12</v>
      </c>
      <c r="B17" s="10">
        <v>3.4041797251351688E-2</v>
      </c>
      <c r="C17">
        <v>0</v>
      </c>
      <c r="D17" s="3">
        <v>0</v>
      </c>
      <c r="E17" s="3">
        <v>1</v>
      </c>
      <c r="F17" s="2">
        <v>0</v>
      </c>
      <c r="G17" s="2">
        <v>0</v>
      </c>
      <c r="H17">
        <f t="shared" si="11"/>
        <v>1185.7779236563333</v>
      </c>
      <c r="J17">
        <f t="shared" si="12"/>
        <v>19.842856820136362</v>
      </c>
      <c r="K17">
        <f t="shared" si="12"/>
        <v>104.49562051712691</v>
      </c>
      <c r="L17">
        <f t="shared" si="12"/>
        <v>176.55108847937183</v>
      </c>
      <c r="M17">
        <f t="shared" si="12"/>
        <v>201.1119190780035</v>
      </c>
      <c r="N17">
        <f t="shared" si="12"/>
        <v>188.79406797507167</v>
      </c>
      <c r="O17">
        <f t="shared" si="12"/>
        <v>158.76345003125394</v>
      </c>
      <c r="P17">
        <f t="shared" si="12"/>
        <v>124.75869822616441</v>
      </c>
      <c r="Q17">
        <f t="shared" si="12"/>
        <v>93.833803577700024</v>
      </c>
      <c r="R17">
        <f t="shared" si="12"/>
        <v>68.542849732502034</v>
      </c>
      <c r="S17">
        <f t="shared" si="12"/>
        <v>49.083569219002541</v>
      </c>
      <c r="V17" s="1">
        <v>12</v>
      </c>
      <c r="W17">
        <f t="shared" si="1"/>
        <v>314962</v>
      </c>
      <c r="X17">
        <f t="shared" si="2"/>
        <v>215390</v>
      </c>
      <c r="Y17">
        <f t="shared" si="3"/>
        <v>147297</v>
      </c>
      <c r="Z17">
        <f t="shared" si="4"/>
        <v>100731</v>
      </c>
      <c r="AA17">
        <f t="shared" si="5"/>
        <v>68886</v>
      </c>
      <c r="AB17">
        <f t="shared" si="6"/>
        <v>47108</v>
      </c>
      <c r="AC17">
        <f t="shared" si="7"/>
        <v>32216</v>
      </c>
      <c r="AD17">
        <f t="shared" si="8"/>
        <v>22031</v>
      </c>
      <c r="AE17">
        <f t="shared" si="9"/>
        <v>15066</v>
      </c>
      <c r="AF17">
        <f t="shared" si="10"/>
        <v>10303</v>
      </c>
    </row>
    <row r="18" spans="1:32" x14ac:dyDescent="0.25">
      <c r="A18" s="1">
        <v>13</v>
      </c>
      <c r="B18" s="10">
        <v>3.8722095847356738E-2</v>
      </c>
      <c r="C18">
        <v>0</v>
      </c>
      <c r="D18" s="3">
        <v>0</v>
      </c>
      <c r="E18" s="3">
        <v>1</v>
      </c>
      <c r="F18" s="2">
        <v>0</v>
      </c>
      <c r="G18" s="2">
        <v>0</v>
      </c>
      <c r="H18">
        <f t="shared" si="11"/>
        <v>1348.8067646509774</v>
      </c>
      <c r="J18">
        <f t="shared" si="12"/>
        <v>22.570988188474324</v>
      </c>
      <c r="K18">
        <f t="shared" si="12"/>
        <v>118.86239153053357</v>
      </c>
      <c r="L18">
        <f t="shared" si="12"/>
        <v>200.82453695308183</v>
      </c>
      <c r="M18">
        <f t="shared" si="12"/>
        <v>228.76215815177295</v>
      </c>
      <c r="N18">
        <f t="shared" si="12"/>
        <v>214.75076481905882</v>
      </c>
      <c r="O18">
        <f t="shared" si="12"/>
        <v>180.59133258374436</v>
      </c>
      <c r="P18">
        <f t="shared" si="12"/>
        <v>141.91137544340947</v>
      </c>
      <c r="Q18">
        <f t="shared" si="12"/>
        <v>106.73471523932169</v>
      </c>
      <c r="R18">
        <f t="shared" si="12"/>
        <v>77.966588467579442</v>
      </c>
      <c r="S18">
        <f t="shared" si="12"/>
        <v>55.831913274000783</v>
      </c>
      <c r="V18" s="1">
        <v>13</v>
      </c>
      <c r="W18">
        <f t="shared" si="1"/>
        <v>358265</v>
      </c>
      <c r="X18">
        <f t="shared" si="2"/>
        <v>245003</v>
      </c>
      <c r="Y18">
        <f t="shared" si="3"/>
        <v>167548</v>
      </c>
      <c r="Z18">
        <f t="shared" si="4"/>
        <v>114580</v>
      </c>
      <c r="AA18">
        <f t="shared" si="5"/>
        <v>78357</v>
      </c>
      <c r="AB18">
        <f t="shared" si="6"/>
        <v>53585</v>
      </c>
      <c r="AC18">
        <f t="shared" si="7"/>
        <v>36645</v>
      </c>
      <c r="AD18">
        <f t="shared" si="8"/>
        <v>25060</v>
      </c>
      <c r="AE18">
        <f t="shared" si="9"/>
        <v>17138</v>
      </c>
      <c r="AF18">
        <f t="shared" si="10"/>
        <v>11720</v>
      </c>
    </row>
    <row r="19" spans="1:32" x14ac:dyDescent="0.25">
      <c r="A19" s="1">
        <v>14</v>
      </c>
      <c r="B19" s="10">
        <v>5.6390716128800762E-2</v>
      </c>
      <c r="C19">
        <v>0</v>
      </c>
      <c r="D19" s="3">
        <v>0</v>
      </c>
      <c r="E19" s="3">
        <v>1</v>
      </c>
      <c r="F19" s="2">
        <v>0</v>
      </c>
      <c r="G19" s="2">
        <v>0</v>
      </c>
      <c r="H19">
        <f t="shared" si="11"/>
        <v>1964.257814914517</v>
      </c>
      <c r="J19">
        <f t="shared" si="12"/>
        <v>32.869971519624094</v>
      </c>
      <c r="K19">
        <f t="shared" si="12"/>
        <v>173.09846568251379</v>
      </c>
      <c r="L19">
        <f t="shared" si="12"/>
        <v>292.45936221172133</v>
      </c>
      <c r="M19">
        <f t="shared" si="12"/>
        <v>333.14472367923344</v>
      </c>
      <c r="N19">
        <f t="shared" si="12"/>
        <v>312.74003001005053</v>
      </c>
      <c r="O19">
        <f t="shared" si="12"/>
        <v>262.99388884310446</v>
      </c>
      <c r="P19">
        <f t="shared" si="12"/>
        <v>206.6645390172815</v>
      </c>
      <c r="Q19">
        <f t="shared" si="12"/>
        <v>155.43701590625122</v>
      </c>
      <c r="R19">
        <f t="shared" si="12"/>
        <v>113.54219500767093</v>
      </c>
      <c r="S19">
        <f t="shared" si="12"/>
        <v>81.307623037065497</v>
      </c>
      <c r="V19" s="1">
        <v>14</v>
      </c>
      <c r="W19">
        <f t="shared" si="1"/>
        <v>521738</v>
      </c>
      <c r="X19">
        <f t="shared" si="2"/>
        <v>356797</v>
      </c>
      <c r="Y19">
        <f t="shared" si="3"/>
        <v>244000</v>
      </c>
      <c r="Z19">
        <f t="shared" si="4"/>
        <v>166862</v>
      </c>
      <c r="AA19">
        <f t="shared" si="5"/>
        <v>114110</v>
      </c>
      <c r="AB19">
        <f t="shared" si="6"/>
        <v>78036</v>
      </c>
      <c r="AC19">
        <f t="shared" si="7"/>
        <v>53366</v>
      </c>
      <c r="AD19">
        <f t="shared" si="8"/>
        <v>36495</v>
      </c>
      <c r="AE19">
        <f t="shared" si="9"/>
        <v>24957</v>
      </c>
      <c r="AF19">
        <f t="shared" si="10"/>
        <v>17067</v>
      </c>
    </row>
    <row r="20" spans="1:32" x14ac:dyDescent="0.25">
      <c r="A20" s="1">
        <v>15</v>
      </c>
      <c r="B20" s="10">
        <v>1.8476680913805509E-2</v>
      </c>
      <c r="C20">
        <v>0</v>
      </c>
      <c r="D20" s="3">
        <v>0</v>
      </c>
      <c r="E20" s="3">
        <v>0</v>
      </c>
      <c r="F20" s="3">
        <v>1</v>
      </c>
      <c r="G20" s="2">
        <v>0</v>
      </c>
      <c r="H20">
        <f t="shared" si="11"/>
        <v>643.59822627058725</v>
      </c>
      <c r="J20">
        <f t="shared" si="12"/>
        <v>10.769999338663922</v>
      </c>
      <c r="K20">
        <f t="shared" si="12"/>
        <v>56.716518899671165</v>
      </c>
      <c r="L20">
        <f t="shared" si="12"/>
        <v>95.825672855415135</v>
      </c>
      <c r="M20">
        <f t="shared" si="12"/>
        <v>109.15642112931624</v>
      </c>
      <c r="N20">
        <f t="shared" si="12"/>
        <v>102.47072816509998</v>
      </c>
      <c r="O20">
        <f t="shared" si="12"/>
        <v>86.171173200495673</v>
      </c>
      <c r="P20">
        <f t="shared" si="12"/>
        <v>67.714599241820693</v>
      </c>
      <c r="Q20">
        <f t="shared" si="12"/>
        <v>50.929662580168973</v>
      </c>
      <c r="R20">
        <f t="shared" si="12"/>
        <v>37.20262928773753</v>
      </c>
      <c r="S20">
        <f t="shared" si="12"/>
        <v>26.640821572197858</v>
      </c>
      <c r="V20" s="1">
        <v>15</v>
      </c>
      <c r="W20">
        <f t="shared" si="1"/>
        <v>170950</v>
      </c>
      <c r="X20">
        <f t="shared" si="2"/>
        <v>116906</v>
      </c>
      <c r="Y20">
        <f t="shared" si="3"/>
        <v>79948</v>
      </c>
      <c r="Z20">
        <f t="shared" si="4"/>
        <v>54673</v>
      </c>
      <c r="AA20">
        <f t="shared" si="5"/>
        <v>37389</v>
      </c>
      <c r="AB20">
        <f t="shared" si="6"/>
        <v>25569</v>
      </c>
      <c r="AC20">
        <f t="shared" si="7"/>
        <v>17485</v>
      </c>
      <c r="AD20">
        <f t="shared" si="8"/>
        <v>11958</v>
      </c>
      <c r="AE20">
        <f t="shared" si="9"/>
        <v>8177</v>
      </c>
      <c r="AF20">
        <f t="shared" si="10"/>
        <v>5592</v>
      </c>
    </row>
    <row r="21" spans="1:32" x14ac:dyDescent="0.25">
      <c r="A21" s="1">
        <v>16</v>
      </c>
      <c r="B21" s="10">
        <v>2.4790878076197263E-2</v>
      </c>
      <c r="C21">
        <v>0</v>
      </c>
      <c r="D21" s="3">
        <v>0</v>
      </c>
      <c r="E21" s="3">
        <v>0</v>
      </c>
      <c r="F21" s="3">
        <v>1</v>
      </c>
      <c r="G21" s="2">
        <v>0</v>
      </c>
      <c r="H21">
        <f t="shared" si="11"/>
        <v>863.54065602817923</v>
      </c>
      <c r="J21">
        <f t="shared" si="12"/>
        <v>14.450525055398105</v>
      </c>
      <c r="K21">
        <f t="shared" si="12"/>
        <v>76.098749093918897</v>
      </c>
      <c r="L21">
        <f t="shared" si="12"/>
        <v>128.57301500255636</v>
      </c>
      <c r="M21">
        <f t="shared" si="12"/>
        <v>146.4593960395222</v>
      </c>
      <c r="N21">
        <f t="shared" si="12"/>
        <v>137.48894296388707</v>
      </c>
      <c r="O21">
        <f t="shared" si="12"/>
        <v>115.61919905756362</v>
      </c>
      <c r="P21">
        <f t="shared" si="12"/>
        <v>90.855299261472496</v>
      </c>
      <c r="Q21">
        <f t="shared" si="12"/>
        <v>68.334299941470832</v>
      </c>
      <c r="R21">
        <f t="shared" si="12"/>
        <v>49.916207953623747</v>
      </c>
      <c r="S21">
        <f t="shared" si="12"/>
        <v>35.745021658765822</v>
      </c>
      <c r="V21" s="1">
        <v>16</v>
      </c>
      <c r="W21">
        <f t="shared" si="1"/>
        <v>229370</v>
      </c>
      <c r="X21">
        <f t="shared" si="2"/>
        <v>156857</v>
      </c>
      <c r="Y21">
        <f t="shared" si="3"/>
        <v>107269</v>
      </c>
      <c r="Z21">
        <f t="shared" si="4"/>
        <v>73357</v>
      </c>
      <c r="AA21">
        <f t="shared" si="5"/>
        <v>50166</v>
      </c>
      <c r="AB21">
        <f t="shared" si="6"/>
        <v>34307</v>
      </c>
      <c r="AC21">
        <f t="shared" si="7"/>
        <v>23461</v>
      </c>
      <c r="AD21">
        <f t="shared" si="8"/>
        <v>16044</v>
      </c>
      <c r="AE21">
        <f t="shared" si="9"/>
        <v>10972</v>
      </c>
      <c r="AF21">
        <f t="shared" si="10"/>
        <v>7503</v>
      </c>
    </row>
    <row r="22" spans="1:32" x14ac:dyDescent="0.25">
      <c r="A22" s="1">
        <v>17</v>
      </c>
      <c r="B22" s="10">
        <v>3.0260069273870049E-2</v>
      </c>
      <c r="C22">
        <v>0</v>
      </c>
      <c r="D22" s="3">
        <v>0</v>
      </c>
      <c r="E22" s="3">
        <v>0</v>
      </c>
      <c r="F22" s="3">
        <v>1</v>
      </c>
      <c r="G22" s="2">
        <v>0</v>
      </c>
      <c r="H22">
        <f t="shared" si="11"/>
        <v>1054.0489930167155</v>
      </c>
      <c r="J22">
        <f t="shared" si="12"/>
        <v>17.638499446293757</v>
      </c>
      <c r="K22">
        <f t="shared" si="12"/>
        <v>92.887126150154785</v>
      </c>
      <c r="L22">
        <f t="shared" si="12"/>
        <v>156.93789985047928</v>
      </c>
      <c r="M22">
        <f t="shared" si="12"/>
        <v>178.77024994206769</v>
      </c>
      <c r="N22">
        <f t="shared" si="12"/>
        <v>167.82079786326673</v>
      </c>
      <c r="O22">
        <f t="shared" si="12"/>
        <v>141.12630307477644</v>
      </c>
      <c r="P22">
        <f t="shared" si="12"/>
        <v>110.89916384164125</v>
      </c>
      <c r="Q22">
        <f t="shared" si="12"/>
        <v>83.409738197038763</v>
      </c>
      <c r="R22">
        <f t="shared" si="12"/>
        <v>60.928374780553654</v>
      </c>
      <c r="S22">
        <f t="shared" si="12"/>
        <v>43.630839870443019</v>
      </c>
      <c r="V22" s="1">
        <v>17</v>
      </c>
      <c r="W22">
        <f t="shared" si="1"/>
        <v>279972</v>
      </c>
      <c r="X22">
        <f t="shared" si="2"/>
        <v>191462</v>
      </c>
      <c r="Y22">
        <f t="shared" si="3"/>
        <v>130934</v>
      </c>
      <c r="Z22">
        <f t="shared" si="4"/>
        <v>89540</v>
      </c>
      <c r="AA22">
        <f t="shared" si="5"/>
        <v>61233</v>
      </c>
      <c r="AB22">
        <f t="shared" si="6"/>
        <v>41875</v>
      </c>
      <c r="AC22">
        <f t="shared" si="7"/>
        <v>28637</v>
      </c>
      <c r="AD22">
        <f t="shared" si="8"/>
        <v>19584</v>
      </c>
      <c r="AE22">
        <f t="shared" si="9"/>
        <v>13392</v>
      </c>
      <c r="AF22">
        <f t="shared" si="10"/>
        <v>9159</v>
      </c>
    </row>
    <row r="23" spans="1:32" x14ac:dyDescent="0.25">
      <c r="A23" s="1">
        <v>18</v>
      </c>
      <c r="B23" s="10">
        <v>1.1984314463767329E-2</v>
      </c>
      <c r="C23">
        <v>0</v>
      </c>
      <c r="D23" s="3">
        <v>0</v>
      </c>
      <c r="E23" s="3">
        <v>0</v>
      </c>
      <c r="F23" s="3">
        <v>1</v>
      </c>
      <c r="G23" s="2">
        <v>0</v>
      </c>
      <c r="H23">
        <f t="shared" si="11"/>
        <v>417.44962571640741</v>
      </c>
      <c r="J23">
        <f t="shared" si="12"/>
        <v>6.9856193031224887</v>
      </c>
      <c r="K23">
        <f t="shared" si="12"/>
        <v>36.787375446636297</v>
      </c>
      <c r="L23">
        <f t="shared" si="12"/>
        <v>62.154290727796052</v>
      </c>
      <c r="M23">
        <f t="shared" si="12"/>
        <v>70.800858804445809</v>
      </c>
      <c r="N23">
        <f t="shared" si="12"/>
        <v>66.464395601712397</v>
      </c>
      <c r="O23">
        <f t="shared" si="12"/>
        <v>55.892204999593829</v>
      </c>
      <c r="P23">
        <f t="shared" si="12"/>
        <v>43.920932276078297</v>
      </c>
      <c r="Q23">
        <f t="shared" si="12"/>
        <v>33.033914193877692</v>
      </c>
      <c r="R23">
        <f t="shared" si="12"/>
        <v>24.13030837860472</v>
      </c>
      <c r="S23">
        <f t="shared" si="12"/>
        <v>17.279725984539795</v>
      </c>
      <c r="V23" s="1">
        <v>18</v>
      </c>
      <c r="W23">
        <f t="shared" si="1"/>
        <v>110881</v>
      </c>
      <c r="X23">
        <f t="shared" si="2"/>
        <v>75827</v>
      </c>
      <c r="Y23">
        <f t="shared" si="3"/>
        <v>51855</v>
      </c>
      <c r="Z23">
        <f t="shared" si="4"/>
        <v>35462</v>
      </c>
      <c r="AA23">
        <f t="shared" si="5"/>
        <v>24251</v>
      </c>
      <c r="AB23">
        <f t="shared" si="6"/>
        <v>16584</v>
      </c>
      <c r="AC23">
        <f t="shared" si="7"/>
        <v>11341</v>
      </c>
      <c r="AD23">
        <f t="shared" si="8"/>
        <v>7756</v>
      </c>
      <c r="AE23">
        <f t="shared" si="9"/>
        <v>5304</v>
      </c>
      <c r="AF23">
        <f t="shared" si="10"/>
        <v>3627</v>
      </c>
    </row>
    <row r="24" spans="1:32" x14ac:dyDescent="0.25">
      <c r="A24" s="1">
        <v>19</v>
      </c>
      <c r="B24" s="10">
        <v>1.5086742413122736E-2</v>
      </c>
      <c r="C24">
        <v>0</v>
      </c>
      <c r="D24" s="3">
        <v>0</v>
      </c>
      <c r="E24" s="3">
        <v>0</v>
      </c>
      <c r="F24" s="3">
        <v>1</v>
      </c>
      <c r="G24" s="2">
        <v>0</v>
      </c>
      <c r="H24">
        <f t="shared" si="11"/>
        <v>525.51649847630426</v>
      </c>
      <c r="J24">
        <f t="shared" si="12"/>
        <v>8.7940148217052858</v>
      </c>
      <c r="K24">
        <f t="shared" si="12"/>
        <v>46.310672095278967</v>
      </c>
      <c r="L24">
        <f t="shared" si="12"/>
        <v>78.244423318130231</v>
      </c>
      <c r="M24">
        <f t="shared" si="12"/>
        <v>89.12936343918058</v>
      </c>
      <c r="N24">
        <f t="shared" si="12"/>
        <v>83.670302470660374</v>
      </c>
      <c r="O24">
        <f t="shared" si="12"/>
        <v>70.361246133827564</v>
      </c>
      <c r="P24">
        <f t="shared" si="12"/>
        <v>55.290921628995918</v>
      </c>
      <c r="Q24">
        <f t="shared" si="12"/>
        <v>41.585537149161659</v>
      </c>
      <c r="R24">
        <f t="shared" si="12"/>
        <v>30.3770188906397</v>
      </c>
      <c r="S24">
        <f t="shared" si="12"/>
        <v>21.752998528723921</v>
      </c>
      <c r="V24" s="1">
        <v>19</v>
      </c>
      <c r="W24">
        <f t="shared" si="1"/>
        <v>139586</v>
      </c>
      <c r="X24">
        <f t="shared" si="2"/>
        <v>95457</v>
      </c>
      <c r="Y24">
        <f t="shared" si="3"/>
        <v>65280</v>
      </c>
      <c r="Z24">
        <f t="shared" si="4"/>
        <v>44642</v>
      </c>
      <c r="AA24">
        <f t="shared" si="5"/>
        <v>30529</v>
      </c>
      <c r="AB24">
        <f t="shared" si="6"/>
        <v>20878</v>
      </c>
      <c r="AC24">
        <f t="shared" si="7"/>
        <v>14277</v>
      </c>
      <c r="AD24">
        <f t="shared" si="8"/>
        <v>9764</v>
      </c>
      <c r="AE24">
        <f t="shared" si="9"/>
        <v>6677</v>
      </c>
      <c r="AF24">
        <f t="shared" si="10"/>
        <v>4566</v>
      </c>
    </row>
    <row r="25" spans="1:32" x14ac:dyDescent="0.25">
      <c r="A25" s="1">
        <v>20</v>
      </c>
      <c r="B25" s="10">
        <v>3.9493483857552233E-2</v>
      </c>
      <c r="C25">
        <v>0</v>
      </c>
      <c r="D25">
        <v>0</v>
      </c>
      <c r="E25">
        <v>0</v>
      </c>
      <c r="F25" s="3">
        <v>0</v>
      </c>
      <c r="G25" s="3">
        <v>1</v>
      </c>
      <c r="H25">
        <f t="shared" si="11"/>
        <v>1375.676523210117</v>
      </c>
      <c r="J25">
        <f t="shared" si="12"/>
        <v>23.020627839579152</v>
      </c>
      <c r="K25">
        <f t="shared" si="12"/>
        <v>121.23026500647495</v>
      </c>
      <c r="L25">
        <f t="shared" si="12"/>
        <v>204.82518920520531</v>
      </c>
      <c r="M25">
        <f t="shared" si="12"/>
        <v>233.31935946340516</v>
      </c>
      <c r="N25">
        <f t="shared" si="12"/>
        <v>219.02884330465409</v>
      </c>
      <c r="O25">
        <f t="shared" si="12"/>
        <v>184.18891648647201</v>
      </c>
      <c r="P25">
        <f t="shared" si="12"/>
        <v>144.73841078671643</v>
      </c>
      <c r="Q25">
        <f t="shared" si="12"/>
        <v>108.86099166639849</v>
      </c>
      <c r="R25">
        <f t="shared" si="12"/>
        <v>79.519771223410117</v>
      </c>
      <c r="S25">
        <f t="shared" si="12"/>
        <v>56.944148227801165</v>
      </c>
      <c r="V25" s="1">
        <v>20</v>
      </c>
      <c r="W25">
        <f t="shared" si="1"/>
        <v>365402</v>
      </c>
      <c r="X25">
        <f t="shared" si="2"/>
        <v>249884</v>
      </c>
      <c r="Y25">
        <f t="shared" si="3"/>
        <v>170886</v>
      </c>
      <c r="Z25">
        <f t="shared" si="4"/>
        <v>116862</v>
      </c>
      <c r="AA25">
        <f t="shared" si="5"/>
        <v>79918</v>
      </c>
      <c r="AB25">
        <f t="shared" si="6"/>
        <v>54653</v>
      </c>
      <c r="AC25">
        <f t="shared" si="7"/>
        <v>37375</v>
      </c>
      <c r="AD25">
        <f t="shared" si="8"/>
        <v>25559</v>
      </c>
      <c r="AE25">
        <f t="shared" si="9"/>
        <v>17479</v>
      </c>
      <c r="AF25">
        <f t="shared" si="10"/>
        <v>11953</v>
      </c>
    </row>
    <row r="26" spans="1:32" x14ac:dyDescent="0.25">
      <c r="A26" s="1">
        <v>21</v>
      </c>
      <c r="B26" s="10">
        <v>1.6413313651569224E-2</v>
      </c>
      <c r="C26">
        <v>0</v>
      </c>
      <c r="D26">
        <v>0</v>
      </c>
      <c r="E26">
        <v>0</v>
      </c>
      <c r="F26" s="3">
        <v>0</v>
      </c>
      <c r="G26" s="3">
        <v>1</v>
      </c>
      <c r="H26">
        <f t="shared" si="11"/>
        <v>571.72495442511081</v>
      </c>
      <c r="J26">
        <f t="shared" si="12"/>
        <v>9.5672690348082519</v>
      </c>
      <c r="K26">
        <f t="shared" si="12"/>
        <v>50.382751007509</v>
      </c>
      <c r="L26">
        <f t="shared" si="12"/>
        <v>85.124424228888742</v>
      </c>
      <c r="M26">
        <f t="shared" si="12"/>
        <v>96.966472790011451</v>
      </c>
      <c r="N26">
        <f t="shared" si="12"/>
        <v>91.027398769537399</v>
      </c>
      <c r="O26">
        <f t="shared" si="12"/>
        <v>76.548082421375085</v>
      </c>
      <c r="P26">
        <f t="shared" si="12"/>
        <v>60.152630298219698</v>
      </c>
      <c r="Q26">
        <f t="shared" si="12"/>
        <v>45.242136831637929</v>
      </c>
      <c r="R26">
        <f t="shared" si="12"/>
        <v>33.048058036573352</v>
      </c>
      <c r="S26">
        <f t="shared" si="12"/>
        <v>23.665731006549862</v>
      </c>
      <c r="V26" s="1">
        <v>21</v>
      </c>
      <c r="W26">
        <f t="shared" si="1"/>
        <v>151859</v>
      </c>
      <c r="X26">
        <f t="shared" si="2"/>
        <v>103851</v>
      </c>
      <c r="Y26">
        <f t="shared" si="3"/>
        <v>71020</v>
      </c>
      <c r="Z26">
        <f t="shared" si="4"/>
        <v>48568</v>
      </c>
      <c r="AA26">
        <f t="shared" si="5"/>
        <v>33213</v>
      </c>
      <c r="AB26">
        <f t="shared" si="6"/>
        <v>22713</v>
      </c>
      <c r="AC26">
        <f t="shared" si="7"/>
        <v>15533</v>
      </c>
      <c r="AD26">
        <f t="shared" si="8"/>
        <v>10622</v>
      </c>
      <c r="AE26">
        <f t="shared" si="9"/>
        <v>7264</v>
      </c>
      <c r="AF26">
        <f t="shared" si="10"/>
        <v>4968</v>
      </c>
    </row>
    <row r="27" spans="1:32" x14ac:dyDescent="0.25">
      <c r="A27" s="1">
        <v>22</v>
      </c>
      <c r="B27" s="10">
        <v>1.3527032981309877E-2</v>
      </c>
      <c r="C27">
        <v>0</v>
      </c>
      <c r="D27">
        <v>0</v>
      </c>
      <c r="E27">
        <v>0</v>
      </c>
      <c r="F27" s="3">
        <v>0</v>
      </c>
      <c r="G27" s="3">
        <v>1</v>
      </c>
      <c r="H27">
        <f t="shared" si="11"/>
        <v>471.18713983796692</v>
      </c>
      <c r="J27">
        <f t="shared" si="12"/>
        <v>7.884865087102189</v>
      </c>
      <c r="K27">
        <f t="shared" si="12"/>
        <v>41.52294588622199</v>
      </c>
      <c r="L27">
        <f t="shared" si="12"/>
        <v>70.155297004825229</v>
      </c>
      <c r="M27">
        <f t="shared" si="12"/>
        <v>79.914921712738192</v>
      </c>
      <c r="N27">
        <f t="shared" si="12"/>
        <v>75.020233665043918</v>
      </c>
      <c r="O27">
        <f t="shared" si="12"/>
        <v>63.087104624419922</v>
      </c>
      <c r="P27">
        <f t="shared" si="12"/>
        <v>49.574792222334921</v>
      </c>
      <c r="Q27">
        <f t="shared" si="12"/>
        <v>37.286308545501413</v>
      </c>
      <c r="R27">
        <f t="shared" si="12"/>
        <v>27.236558108802747</v>
      </c>
      <c r="S27">
        <f t="shared" si="12"/>
        <v>19.504112980976355</v>
      </c>
      <c r="V27" s="1">
        <v>22</v>
      </c>
      <c r="W27">
        <f t="shared" si="1"/>
        <v>125155</v>
      </c>
      <c r="X27">
        <f t="shared" si="2"/>
        <v>85589</v>
      </c>
      <c r="Y27">
        <f t="shared" si="3"/>
        <v>58531</v>
      </c>
      <c r="Z27">
        <f t="shared" si="4"/>
        <v>40027</v>
      </c>
      <c r="AA27">
        <f t="shared" si="5"/>
        <v>27373</v>
      </c>
      <c r="AB27">
        <f t="shared" si="6"/>
        <v>18719</v>
      </c>
      <c r="AC27">
        <f t="shared" si="7"/>
        <v>12801</v>
      </c>
      <c r="AD27">
        <f t="shared" si="8"/>
        <v>8754</v>
      </c>
      <c r="AE27">
        <f t="shared" si="9"/>
        <v>5987</v>
      </c>
      <c r="AF27">
        <f t="shared" si="10"/>
        <v>4094</v>
      </c>
    </row>
    <row r="28" spans="1:32" x14ac:dyDescent="0.25">
      <c r="A28" s="1">
        <v>23</v>
      </c>
      <c r="B28" s="10">
        <v>0</v>
      </c>
      <c r="C28">
        <v>0</v>
      </c>
      <c r="D28">
        <v>0</v>
      </c>
      <c r="E28">
        <v>0</v>
      </c>
      <c r="F28" s="3">
        <v>0</v>
      </c>
      <c r="G28" s="3">
        <v>1</v>
      </c>
      <c r="H28">
        <f t="shared" si="11"/>
        <v>0</v>
      </c>
      <c r="J28">
        <f t="shared" si="12"/>
        <v>0</v>
      </c>
      <c r="K28">
        <f t="shared" si="12"/>
        <v>0</v>
      </c>
      <c r="L28">
        <f t="shared" si="12"/>
        <v>0</v>
      </c>
      <c r="M28">
        <f t="shared" si="12"/>
        <v>0</v>
      </c>
      <c r="N28">
        <f t="shared" si="12"/>
        <v>0</v>
      </c>
      <c r="O28">
        <f t="shared" si="12"/>
        <v>0</v>
      </c>
      <c r="P28">
        <f t="shared" si="12"/>
        <v>0</v>
      </c>
      <c r="Q28">
        <f t="shared" si="12"/>
        <v>0</v>
      </c>
      <c r="R28">
        <f t="shared" si="12"/>
        <v>0</v>
      </c>
      <c r="S28">
        <f t="shared" si="12"/>
        <v>0</v>
      </c>
      <c r="V28" s="1">
        <v>23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</row>
    <row r="29" spans="1:32" x14ac:dyDescent="0.25">
      <c r="A29" s="1">
        <v>24</v>
      </c>
      <c r="B29" s="10">
        <v>0</v>
      </c>
      <c r="C29">
        <v>0</v>
      </c>
      <c r="D29">
        <v>0</v>
      </c>
      <c r="E29">
        <v>0</v>
      </c>
      <c r="F29">
        <v>0</v>
      </c>
      <c r="G29" s="3">
        <v>1</v>
      </c>
      <c r="H29">
        <f t="shared" si="11"/>
        <v>0</v>
      </c>
      <c r="J29">
        <f t="shared" si="12"/>
        <v>0</v>
      </c>
      <c r="K29">
        <f t="shared" si="12"/>
        <v>0</v>
      </c>
      <c r="L29">
        <f t="shared" si="12"/>
        <v>0</v>
      </c>
      <c r="M29">
        <f t="shared" si="12"/>
        <v>0</v>
      </c>
      <c r="N29">
        <f t="shared" si="12"/>
        <v>0</v>
      </c>
      <c r="O29">
        <f t="shared" si="12"/>
        <v>0</v>
      </c>
      <c r="P29">
        <f t="shared" si="12"/>
        <v>0</v>
      </c>
      <c r="Q29">
        <f t="shared" si="12"/>
        <v>0</v>
      </c>
      <c r="R29">
        <f t="shared" si="12"/>
        <v>0</v>
      </c>
      <c r="S29">
        <f t="shared" si="12"/>
        <v>0</v>
      </c>
      <c r="V29" s="1">
        <v>24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</row>
    <row r="31" spans="1:32" x14ac:dyDescent="0.25">
      <c r="I31" t="s">
        <v>24</v>
      </c>
      <c r="J31" s="3">
        <v>1</v>
      </c>
      <c r="K31" s="3">
        <v>3</v>
      </c>
      <c r="L31" s="3">
        <v>5</v>
      </c>
      <c r="M31" s="3">
        <v>7</v>
      </c>
      <c r="N31" s="3">
        <v>9</v>
      </c>
      <c r="O31" s="3">
        <v>11</v>
      </c>
      <c r="P31" s="3">
        <v>13</v>
      </c>
      <c r="Q31" s="3">
        <v>15</v>
      </c>
      <c r="R31" s="3">
        <v>17</v>
      </c>
      <c r="S31" s="3">
        <v>19</v>
      </c>
      <c r="V31" s="1" t="s">
        <v>25</v>
      </c>
      <c r="W31">
        <f>ROUND((274*(J$33*$O$41)),0)</f>
        <v>468</v>
      </c>
      <c r="X31">
        <f t="shared" ref="X31:AF31" si="13">ROUND((274*(K$33*$O$41)),0)</f>
        <v>3602</v>
      </c>
      <c r="Y31">
        <f t="shared" si="13"/>
        <v>8900</v>
      </c>
      <c r="Z31">
        <f t="shared" si="13"/>
        <v>14825</v>
      </c>
      <c r="AA31">
        <f t="shared" si="13"/>
        <v>20351</v>
      </c>
      <c r="AB31">
        <f t="shared" si="13"/>
        <v>25025</v>
      </c>
      <c r="AC31">
        <f t="shared" si="13"/>
        <v>28756</v>
      </c>
      <c r="AD31">
        <f t="shared" si="13"/>
        <v>31626</v>
      </c>
      <c r="AE31">
        <f t="shared" si="13"/>
        <v>33782</v>
      </c>
      <c r="AF31">
        <f t="shared" si="13"/>
        <v>35374</v>
      </c>
    </row>
    <row r="32" spans="1:32" x14ac:dyDescent="0.25">
      <c r="I32" t="s">
        <v>26</v>
      </c>
      <c r="J32">
        <f>($I$41*(1-(EXP(-$J$41*(J31-$K$41)))))</f>
        <v>15.985980981891952</v>
      </c>
      <c r="K32">
        <f t="shared" ref="K32:S32" si="14">($I$41*(1-(EXP(-$J$41*(K31-$K$41)))))</f>
        <v>31.496778314328015</v>
      </c>
      <c r="L32">
        <f t="shared" si="14"/>
        <v>42.53690353794147</v>
      </c>
      <c r="M32">
        <f t="shared" si="14"/>
        <v>50.394937031692436</v>
      </c>
      <c r="N32">
        <f t="shared" si="14"/>
        <v>55.988052067818955</v>
      </c>
      <c r="O32">
        <f t="shared" si="14"/>
        <v>59.969065362331136</v>
      </c>
      <c r="P32">
        <f t="shared" si="14"/>
        <v>62.80263247988831</v>
      </c>
      <c r="Q32">
        <f t="shared" si="14"/>
        <v>64.819481461721494</v>
      </c>
      <c r="R32">
        <f t="shared" si="14"/>
        <v>66.255014712484353</v>
      </c>
      <c r="S32">
        <f t="shared" si="14"/>
        <v>67.276784677716279</v>
      </c>
      <c r="V32" s="1" t="s">
        <v>27</v>
      </c>
      <c r="W32">
        <f>ROUND((726*(J$33*$O$41)),0)</f>
        <v>1240</v>
      </c>
      <c r="X32">
        <f t="shared" ref="X32:AF32" si="15">ROUND((726*(K$33*$O$41)),0)</f>
        <v>9545</v>
      </c>
      <c r="Y32">
        <f t="shared" si="15"/>
        <v>23582</v>
      </c>
      <c r="Z32">
        <f t="shared" si="15"/>
        <v>39281</v>
      </c>
      <c r="AA32">
        <f t="shared" si="15"/>
        <v>53922</v>
      </c>
      <c r="AB32">
        <f t="shared" si="15"/>
        <v>66307</v>
      </c>
      <c r="AC32">
        <f t="shared" si="15"/>
        <v>76192</v>
      </c>
      <c r="AD32">
        <f t="shared" si="15"/>
        <v>83797</v>
      </c>
      <c r="AE32">
        <f t="shared" si="15"/>
        <v>89509</v>
      </c>
      <c r="AF32">
        <f t="shared" si="15"/>
        <v>93728</v>
      </c>
    </row>
    <row r="33" spans="8:22" x14ac:dyDescent="0.25">
      <c r="I33" t="s">
        <v>28</v>
      </c>
      <c r="J33">
        <f>($L$41*(J32^$M$41))</f>
        <v>63.000867252317555</v>
      </c>
      <c r="K33">
        <f t="shared" ref="K33:S33" si="16">($L$41*(K32^$M$41))</f>
        <v>485.14585096340198</v>
      </c>
      <c r="L33">
        <f t="shared" si="16"/>
        <v>1198.6062415724889</v>
      </c>
      <c r="M33">
        <f t="shared" si="16"/>
        <v>1996.5300389513889</v>
      </c>
      <c r="N33">
        <f t="shared" si="16"/>
        <v>2740.6797193144466</v>
      </c>
      <c r="O33">
        <f t="shared" si="16"/>
        <v>3370.1743791264935</v>
      </c>
      <c r="P33">
        <f t="shared" si="16"/>
        <v>3872.6173111683011</v>
      </c>
      <c r="Q33">
        <f t="shared" si="16"/>
        <v>4259.1699725285034</v>
      </c>
      <c r="R33">
        <f t="shared" si="16"/>
        <v>4549.4585324347336</v>
      </c>
      <c r="S33">
        <f t="shared" si="16"/>
        <v>4763.9324324878435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82.69591339433623</v>
      </c>
      <c r="K34">
        <f t="shared" ref="K34:S34" si="17">($H$34*(EXP(-$N$41*K31)))</f>
        <v>56.552543869953709</v>
      </c>
      <c r="L34">
        <f t="shared" si="17"/>
        <v>38.674102345450123</v>
      </c>
      <c r="M34">
        <f t="shared" si="17"/>
        <v>26.447726129982396</v>
      </c>
      <c r="N34">
        <f t="shared" si="17"/>
        <v>18.08657926171221</v>
      </c>
      <c r="O34">
        <f t="shared" si="17"/>
        <v>12.368713581745483</v>
      </c>
      <c r="P34">
        <f t="shared" si="17"/>
        <v>8.4584859001564698</v>
      </c>
      <c r="Q34">
        <f t="shared" si="17"/>
        <v>5.7844320874838457</v>
      </c>
      <c r="R34">
        <f t="shared" si="17"/>
        <v>3.9557498788398724</v>
      </c>
      <c r="S34">
        <f t="shared" si="17"/>
        <v>2.7051846866350417</v>
      </c>
    </row>
    <row r="35" spans="8:22" x14ac:dyDescent="0.25">
      <c r="I35" t="s">
        <v>31</v>
      </c>
      <c r="J35">
        <f>(J33*J34)</f>
        <v>5209.9142620657258</v>
      </c>
      <c r="K35">
        <f t="shared" ref="K35:S35" si="18">(K33*K34)</f>
        <v>27436.232019933814</v>
      </c>
      <c r="L35">
        <f t="shared" si="18"/>
        <v>46355.020458469749</v>
      </c>
      <c r="M35">
        <f t="shared" si="18"/>
        <v>52803.679680469417</v>
      </c>
      <c r="N35">
        <f t="shared" si="18"/>
        <v>49569.520974347914</v>
      </c>
      <c r="O35">
        <f t="shared" si="18"/>
        <v>41684.721615952512</v>
      </c>
      <c r="P35">
        <f t="shared" si="18"/>
        <v>32756.478923218936</v>
      </c>
      <c r="Q35">
        <f t="shared" si="18"/>
        <v>24636.879455141567</v>
      </c>
      <c r="R35">
        <f t="shared" si="18"/>
        <v>17996.520038465722</v>
      </c>
      <c r="S35">
        <f t="shared" si="18"/>
        <v>12887.31706453014</v>
      </c>
      <c r="T35" t="s">
        <v>32</v>
      </c>
      <c r="U35">
        <f>SUM(J35:S35)</f>
        <v>311336.28449259553</v>
      </c>
    </row>
    <row r="36" spans="8:22" x14ac:dyDescent="0.25">
      <c r="I36" t="s">
        <v>33</v>
      </c>
      <c r="J36">
        <f>(J35/$U$35)</f>
        <v>1.6734041361599252E-2</v>
      </c>
      <c r="K36">
        <f t="shared" ref="K36:S36" si="19">(K35/$U$35)</f>
        <v>8.8124106911111819E-2</v>
      </c>
      <c r="L36">
        <f t="shared" si="19"/>
        <v>0.14889051731961619</v>
      </c>
      <c r="M36">
        <f t="shared" si="19"/>
        <v>0.16960335916684727</v>
      </c>
      <c r="N36">
        <f t="shared" si="19"/>
        <v>0.15921536757315166</v>
      </c>
      <c r="O36">
        <f t="shared" si="19"/>
        <v>0.13388969963423553</v>
      </c>
      <c r="P36">
        <f t="shared" si="19"/>
        <v>0.10521253241203236</v>
      </c>
      <c r="Q36">
        <f t="shared" si="19"/>
        <v>7.9132695680793674E-2</v>
      </c>
      <c r="R36">
        <f t="shared" si="19"/>
        <v>5.7804120286833224E-2</v>
      </c>
      <c r="S36">
        <f t="shared" si="19"/>
        <v>4.1393559653778923E-2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69.8</v>
      </c>
      <c r="J41" s="3">
        <v>0.17</v>
      </c>
      <c r="K41" s="3">
        <v>-0.53</v>
      </c>
      <c r="L41" s="3">
        <v>1.4999999999999999E-2</v>
      </c>
      <c r="M41" s="3">
        <v>3.01</v>
      </c>
      <c r="N41" s="3">
        <v>0.19</v>
      </c>
      <c r="O41" s="3">
        <v>2.7099999999999999E-2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  <col min="23" max="27" width="10.85546875" customWidth="1"/>
    <col min="28" max="32" width="10.140625" customWidth="1"/>
  </cols>
  <sheetData>
    <row r="1" spans="1:32" x14ac:dyDescent="0.25">
      <c r="A1" t="s">
        <v>0</v>
      </c>
      <c r="B1" s="3" t="s">
        <v>98</v>
      </c>
      <c r="C1" t="s">
        <v>99</v>
      </c>
    </row>
    <row r="2" spans="1:32" x14ac:dyDescent="0.25">
      <c r="A2" t="s">
        <v>1</v>
      </c>
      <c r="B2" s="3">
        <v>18</v>
      </c>
    </row>
    <row r="3" spans="1:32" x14ac:dyDescent="0.25">
      <c r="A3" t="s">
        <v>2</v>
      </c>
      <c r="B3" s="3">
        <v>100456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1.1769191936356877E-2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1182.2859451586664</v>
      </c>
      <c r="J6">
        <f t="shared" ref="J6:S15" si="0">($H6*J$36)</f>
        <v>14.024975938006317</v>
      </c>
      <c r="K6">
        <f t="shared" si="0"/>
        <v>47.209886363219681</v>
      </c>
      <c r="L6">
        <f t="shared" si="0"/>
        <v>86.997595498417752</v>
      </c>
      <c r="M6">
        <f t="shared" si="0"/>
        <v>122.03879064197099</v>
      </c>
      <c r="N6">
        <f t="shared" si="0"/>
        <v>146.71424299238456</v>
      </c>
      <c r="O6">
        <f t="shared" si="0"/>
        <v>159.9038638961384</v>
      </c>
      <c r="P6">
        <f t="shared" si="0"/>
        <v>162.99447658097995</v>
      </c>
      <c r="Q6">
        <f t="shared" si="0"/>
        <v>158.36657989032713</v>
      </c>
      <c r="R6">
        <f t="shared" si="0"/>
        <v>148.49882402305593</v>
      </c>
      <c r="S6">
        <f t="shared" si="0"/>
        <v>135.53670933416558</v>
      </c>
      <c r="V6" s="1">
        <v>1</v>
      </c>
      <c r="W6">
        <f t="shared" ref="W6:W29" si="1">ROUND(((J6/J$33)*1000000),0)</f>
        <v>4852736</v>
      </c>
      <c r="X6">
        <f t="shared" ref="X6:X29" si="2">ROUND(((K6/K$33)*1000000),0)</f>
        <v>3973084</v>
      </c>
      <c r="Y6">
        <f t="shared" ref="Y6:Y29" si="3">ROUND(((L6/L$33)*1000000),0)</f>
        <v>3252886</v>
      </c>
      <c r="Z6">
        <f t="shared" ref="Z6:Z29" si="4">ROUND(((M6/M$33)*1000000),0)</f>
        <v>2663238</v>
      </c>
      <c r="AA6">
        <f t="shared" ref="AA6:AA29" si="5">ROUND(((N6/N$33)*1000000),0)</f>
        <v>2180475</v>
      </c>
      <c r="AB6">
        <f t="shared" ref="AB6:AB29" si="6">ROUND(((O6/O$33)*1000000),0)</f>
        <v>1785222</v>
      </c>
      <c r="AC6">
        <f t="shared" ref="AC6:AC29" si="7">ROUND(((P6/P$33)*1000000),0)</f>
        <v>1461616</v>
      </c>
      <c r="AD6">
        <f t="shared" ref="AD6:AD29" si="8">ROUND(((Q6/Q$33)*1000000),0)</f>
        <v>1196670</v>
      </c>
      <c r="AE6">
        <f t="shared" ref="AE6:AE29" si="9">ROUND(((R6/R$33)*1000000),0)</f>
        <v>979750</v>
      </c>
      <c r="AF6">
        <f t="shared" ref="AF6:AF29" si="10">ROUND(((S6/S$33)*1000000),0)</f>
        <v>802152</v>
      </c>
    </row>
    <row r="7" spans="1:32" x14ac:dyDescent="0.25">
      <c r="A7" s="1">
        <v>2</v>
      </c>
      <c r="B7" s="10">
        <v>4.8146694285096318E-2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4836.6243211036353</v>
      </c>
      <c r="J7">
        <f t="shared" si="0"/>
        <v>57.374901564571303</v>
      </c>
      <c r="K7">
        <f t="shared" si="0"/>
        <v>193.13135330408051</v>
      </c>
      <c r="L7">
        <f t="shared" si="0"/>
        <v>355.89925431170894</v>
      </c>
      <c r="M7">
        <f t="shared" si="0"/>
        <v>499.24959808079041</v>
      </c>
      <c r="N7">
        <f t="shared" si="0"/>
        <v>600.19463042339135</v>
      </c>
      <c r="O7">
        <f t="shared" si="0"/>
        <v>654.15217048420254</v>
      </c>
      <c r="P7">
        <f t="shared" si="0"/>
        <v>666.79558601309975</v>
      </c>
      <c r="Q7">
        <f t="shared" si="0"/>
        <v>647.86328136952</v>
      </c>
      <c r="R7">
        <f t="shared" si="0"/>
        <v>607.4951891852287</v>
      </c>
      <c r="S7">
        <f t="shared" si="0"/>
        <v>554.468356367041</v>
      </c>
      <c r="V7" s="1">
        <v>2</v>
      </c>
      <c r="W7">
        <f t="shared" si="1"/>
        <v>19852100</v>
      </c>
      <c r="X7">
        <f t="shared" si="2"/>
        <v>16253525</v>
      </c>
      <c r="Y7">
        <f t="shared" si="3"/>
        <v>13307261</v>
      </c>
      <c r="Z7">
        <f t="shared" si="4"/>
        <v>10895063</v>
      </c>
      <c r="AA7">
        <f t="shared" si="5"/>
        <v>8920123</v>
      </c>
      <c r="AB7">
        <f t="shared" si="6"/>
        <v>7303179</v>
      </c>
      <c r="AC7">
        <f t="shared" si="7"/>
        <v>5979338</v>
      </c>
      <c r="AD7">
        <f t="shared" si="8"/>
        <v>4895468</v>
      </c>
      <c r="AE7">
        <f t="shared" si="9"/>
        <v>4008070</v>
      </c>
      <c r="AF7">
        <f t="shared" si="10"/>
        <v>3281530</v>
      </c>
    </row>
    <row r="8" spans="1:32" x14ac:dyDescent="0.25">
      <c r="A8" s="1">
        <v>3</v>
      </c>
      <c r="B8" s="10">
        <v>0.60300229267160932</v>
      </c>
      <c r="C8">
        <v>0</v>
      </c>
      <c r="D8" s="3">
        <v>1</v>
      </c>
      <c r="E8" s="2">
        <v>0</v>
      </c>
      <c r="F8" s="2">
        <v>0</v>
      </c>
      <c r="G8" s="2">
        <v>0</v>
      </c>
      <c r="H8">
        <f t="shared" si="11"/>
        <v>60575.198312619184</v>
      </c>
      <c r="J8">
        <f t="shared" si="0"/>
        <v>718.57887024143781</v>
      </c>
      <c r="K8">
        <f t="shared" si="0"/>
        <v>2418.8295906574963</v>
      </c>
      <c r="L8">
        <f t="shared" si="0"/>
        <v>4457.3790474439284</v>
      </c>
      <c r="M8">
        <f t="shared" si="0"/>
        <v>6252.7377367896452</v>
      </c>
      <c r="N8">
        <f t="shared" si="0"/>
        <v>7517.0007737483484</v>
      </c>
      <c r="O8">
        <f t="shared" si="0"/>
        <v>8192.7796791686742</v>
      </c>
      <c r="P8">
        <f t="shared" si="0"/>
        <v>8351.129253616713</v>
      </c>
      <c r="Q8">
        <f t="shared" si="0"/>
        <v>8114.0159216393231</v>
      </c>
      <c r="R8">
        <f t="shared" si="0"/>
        <v>7608.4349570612094</v>
      </c>
      <c r="S8">
        <f t="shared" si="0"/>
        <v>6944.3124822524005</v>
      </c>
      <c r="V8" s="1">
        <v>3</v>
      </c>
      <c r="W8">
        <f t="shared" si="1"/>
        <v>248633098</v>
      </c>
      <c r="X8">
        <f t="shared" si="2"/>
        <v>203563564</v>
      </c>
      <c r="Y8">
        <f t="shared" si="3"/>
        <v>166663750</v>
      </c>
      <c r="Z8">
        <f t="shared" si="4"/>
        <v>136452737</v>
      </c>
      <c r="AA8">
        <f t="shared" si="5"/>
        <v>111718052</v>
      </c>
      <c r="AB8">
        <f t="shared" si="6"/>
        <v>91467005</v>
      </c>
      <c r="AC8">
        <f t="shared" si="7"/>
        <v>74886850</v>
      </c>
      <c r="AD8">
        <f t="shared" si="8"/>
        <v>61312167</v>
      </c>
      <c r="AE8">
        <f t="shared" si="9"/>
        <v>50198157</v>
      </c>
      <c r="AF8">
        <f t="shared" si="10"/>
        <v>41098775</v>
      </c>
    </row>
    <row r="9" spans="1:32" x14ac:dyDescent="0.25">
      <c r="A9" s="1">
        <v>4</v>
      </c>
      <c r="B9" s="10">
        <v>2.4326789481391227E-2</v>
      </c>
      <c r="C9">
        <v>0</v>
      </c>
      <c r="D9" s="3">
        <v>1</v>
      </c>
      <c r="E9" s="2">
        <v>0</v>
      </c>
      <c r="F9" s="2">
        <v>0</v>
      </c>
      <c r="G9" s="2">
        <v>0</v>
      </c>
      <c r="H9">
        <f t="shared" si="11"/>
        <v>2443.771964142637</v>
      </c>
      <c r="J9">
        <f t="shared" si="0"/>
        <v>28.989470047768577</v>
      </c>
      <c r="K9">
        <f t="shared" si="0"/>
        <v>97.582312635301619</v>
      </c>
      <c r="L9">
        <f t="shared" si="0"/>
        <v>179.82306708240796</v>
      </c>
      <c r="M9">
        <f t="shared" si="0"/>
        <v>252.25282963902396</v>
      </c>
      <c r="N9">
        <f t="shared" si="0"/>
        <v>303.25671656113872</v>
      </c>
      <c r="O9">
        <f t="shared" si="0"/>
        <v>330.51951699808183</v>
      </c>
      <c r="P9">
        <f t="shared" si="0"/>
        <v>336.90777921346807</v>
      </c>
      <c r="Q9">
        <f t="shared" si="0"/>
        <v>327.34196797137628</v>
      </c>
      <c r="R9">
        <f t="shared" si="0"/>
        <v>306.94542580136419</v>
      </c>
      <c r="S9">
        <f t="shared" si="0"/>
        <v>280.15287819270543</v>
      </c>
      <c r="V9" s="1">
        <v>4</v>
      </c>
      <c r="W9">
        <f t="shared" si="1"/>
        <v>10030551</v>
      </c>
      <c r="X9">
        <f t="shared" si="2"/>
        <v>8212320</v>
      </c>
      <c r="Y9">
        <f t="shared" si="3"/>
        <v>6723679</v>
      </c>
      <c r="Z9">
        <f t="shared" si="4"/>
        <v>5504883</v>
      </c>
      <c r="AA9">
        <f t="shared" si="5"/>
        <v>4507017</v>
      </c>
      <c r="AB9">
        <f t="shared" si="6"/>
        <v>3690033</v>
      </c>
      <c r="AC9">
        <f t="shared" si="7"/>
        <v>3021144</v>
      </c>
      <c r="AD9">
        <f t="shared" si="8"/>
        <v>2473503</v>
      </c>
      <c r="AE9">
        <f t="shared" si="9"/>
        <v>2025133</v>
      </c>
      <c r="AF9">
        <f t="shared" si="10"/>
        <v>1658039</v>
      </c>
    </row>
    <row r="10" spans="1:32" x14ac:dyDescent="0.25">
      <c r="A10" s="1">
        <v>5</v>
      </c>
      <c r="B10" s="10">
        <v>3.8180076643038276E-2</v>
      </c>
      <c r="C10">
        <v>0</v>
      </c>
      <c r="D10" s="3">
        <v>1</v>
      </c>
      <c r="E10" s="2">
        <v>0</v>
      </c>
      <c r="F10" s="2">
        <v>0</v>
      </c>
      <c r="G10" s="2">
        <v>0</v>
      </c>
      <c r="H10">
        <f t="shared" si="11"/>
        <v>3835.4177792530531</v>
      </c>
      <c r="J10">
        <f t="shared" si="0"/>
        <v>45.497996729553179</v>
      </c>
      <c r="K10">
        <f t="shared" si="0"/>
        <v>153.15215262049733</v>
      </c>
      <c r="L10">
        <f t="shared" si="0"/>
        <v>282.2262464450738</v>
      </c>
      <c r="M10">
        <f t="shared" si="0"/>
        <v>395.90231898082845</v>
      </c>
      <c r="N10">
        <f t="shared" si="0"/>
        <v>475.95120143894366</v>
      </c>
      <c r="O10">
        <f t="shared" si="0"/>
        <v>518.73924837717925</v>
      </c>
      <c r="P10">
        <f t="shared" si="0"/>
        <v>528.7654107355886</v>
      </c>
      <c r="Q10">
        <f t="shared" si="0"/>
        <v>513.7521922155172</v>
      </c>
      <c r="R10">
        <f t="shared" si="0"/>
        <v>481.74050633729138</v>
      </c>
      <c r="S10">
        <f t="shared" si="0"/>
        <v>439.69050537257959</v>
      </c>
      <c r="V10" s="1">
        <v>5</v>
      </c>
      <c r="W10">
        <f t="shared" si="1"/>
        <v>15742611</v>
      </c>
      <c r="X10">
        <f t="shared" si="2"/>
        <v>12888960</v>
      </c>
      <c r="Y10">
        <f t="shared" si="3"/>
        <v>10552588</v>
      </c>
      <c r="Z10">
        <f t="shared" si="4"/>
        <v>8639728</v>
      </c>
      <c r="AA10">
        <f t="shared" si="5"/>
        <v>7073611</v>
      </c>
      <c r="AB10">
        <f t="shared" si="6"/>
        <v>5791383</v>
      </c>
      <c r="AC10">
        <f t="shared" si="7"/>
        <v>4741583</v>
      </c>
      <c r="AD10">
        <f t="shared" si="8"/>
        <v>3882080</v>
      </c>
      <c r="AE10">
        <f t="shared" si="9"/>
        <v>3178378</v>
      </c>
      <c r="AF10">
        <f t="shared" si="10"/>
        <v>2602236</v>
      </c>
    </row>
    <row r="11" spans="1:32" x14ac:dyDescent="0.25">
      <c r="A11" s="1">
        <v>6</v>
      </c>
      <c r="B11" s="10">
        <v>9.2006995455406498E-2</v>
      </c>
      <c r="C11">
        <v>0</v>
      </c>
      <c r="D11" s="3">
        <v>1</v>
      </c>
      <c r="E11" s="2">
        <v>0</v>
      </c>
      <c r="F11" s="2">
        <v>0</v>
      </c>
      <c r="G11" s="2">
        <v>0</v>
      </c>
      <c r="H11">
        <f t="shared" si="11"/>
        <v>9242.6547354683153</v>
      </c>
      <c r="J11">
        <f t="shared" si="0"/>
        <v>109.64184324363832</v>
      </c>
      <c r="K11">
        <f t="shared" si="0"/>
        <v>369.06865174429066</v>
      </c>
      <c r="L11">
        <f t="shared" si="0"/>
        <v>680.11358952583726</v>
      </c>
      <c r="M11">
        <f t="shared" si="0"/>
        <v>954.05211476692591</v>
      </c>
      <c r="N11">
        <f t="shared" si="0"/>
        <v>1146.9552677226734</v>
      </c>
      <c r="O11">
        <f t="shared" si="0"/>
        <v>1250.0666280533185</v>
      </c>
      <c r="P11">
        <f t="shared" si="0"/>
        <v>1274.2278439453125</v>
      </c>
      <c r="Q11">
        <f t="shared" si="0"/>
        <v>1238.0487356354527</v>
      </c>
      <c r="R11">
        <f t="shared" si="0"/>
        <v>1160.9064327360984</v>
      </c>
      <c r="S11">
        <f t="shared" si="0"/>
        <v>1059.5736280947663</v>
      </c>
      <c r="V11" s="1">
        <v>6</v>
      </c>
      <c r="W11">
        <f t="shared" si="1"/>
        <v>37936812</v>
      </c>
      <c r="X11">
        <f t="shared" si="2"/>
        <v>31060034</v>
      </c>
      <c r="Y11">
        <f t="shared" si="3"/>
        <v>25429805</v>
      </c>
      <c r="Z11">
        <f t="shared" si="4"/>
        <v>20820164</v>
      </c>
      <c r="AA11">
        <f t="shared" si="5"/>
        <v>17046108</v>
      </c>
      <c r="AB11">
        <f t="shared" si="6"/>
        <v>13956173</v>
      </c>
      <c r="AC11">
        <f t="shared" si="7"/>
        <v>11426348</v>
      </c>
      <c r="AD11">
        <f t="shared" si="8"/>
        <v>9355103</v>
      </c>
      <c r="AE11">
        <f t="shared" si="9"/>
        <v>7659310</v>
      </c>
      <c r="AF11">
        <f t="shared" si="10"/>
        <v>6270913</v>
      </c>
    </row>
    <row r="12" spans="1:32" x14ac:dyDescent="0.25">
      <c r="A12" s="1">
        <v>7</v>
      </c>
      <c r="B12" s="10">
        <v>4.8505782645690561E-2</v>
      </c>
      <c r="C12">
        <v>0</v>
      </c>
      <c r="D12" s="3">
        <v>1</v>
      </c>
      <c r="E12" s="2">
        <v>0</v>
      </c>
      <c r="F12" s="2">
        <v>0</v>
      </c>
      <c r="G12" s="2">
        <v>0</v>
      </c>
      <c r="H12">
        <f t="shared" si="11"/>
        <v>4872.6969014554907</v>
      </c>
      <c r="J12">
        <f t="shared" si="0"/>
        <v>57.802815872043404</v>
      </c>
      <c r="K12">
        <f t="shared" si="0"/>
        <v>194.57176831215256</v>
      </c>
      <c r="L12">
        <f t="shared" si="0"/>
        <v>358.55362719576937</v>
      </c>
      <c r="M12">
        <f t="shared" si="0"/>
        <v>502.97310853907038</v>
      </c>
      <c r="N12">
        <f t="shared" si="0"/>
        <v>604.67101055865055</v>
      </c>
      <c r="O12">
        <f t="shared" si="0"/>
        <v>659.03097751272685</v>
      </c>
      <c r="P12">
        <f t="shared" si="0"/>
        <v>671.76869034327672</v>
      </c>
      <c r="Q12">
        <f t="shared" si="0"/>
        <v>652.69518451573879</v>
      </c>
      <c r="R12">
        <f t="shared" si="0"/>
        <v>612.02601845175514</v>
      </c>
      <c r="S12">
        <f t="shared" si="0"/>
        <v>558.60370015430613</v>
      </c>
      <c r="V12" s="1">
        <v>7</v>
      </c>
      <c r="W12">
        <f t="shared" si="1"/>
        <v>20000161</v>
      </c>
      <c r="X12">
        <f t="shared" si="2"/>
        <v>16374747</v>
      </c>
      <c r="Y12">
        <f t="shared" si="3"/>
        <v>13406509</v>
      </c>
      <c r="Z12">
        <f t="shared" si="4"/>
        <v>10976321</v>
      </c>
      <c r="AA12">
        <f t="shared" si="5"/>
        <v>8986652</v>
      </c>
      <c r="AB12">
        <f t="shared" si="6"/>
        <v>7357648</v>
      </c>
      <c r="AC12">
        <f t="shared" si="7"/>
        <v>6023933</v>
      </c>
      <c r="AD12">
        <f t="shared" si="8"/>
        <v>4931979</v>
      </c>
      <c r="AE12">
        <f t="shared" si="9"/>
        <v>4037963</v>
      </c>
      <c r="AF12">
        <f t="shared" si="10"/>
        <v>3306004</v>
      </c>
    </row>
    <row r="13" spans="1:32" x14ac:dyDescent="0.25">
      <c r="A13" s="1">
        <v>8</v>
      </c>
      <c r="B13" s="10">
        <v>7.0327939631908308E-3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706.4863503662981</v>
      </c>
      <c r="J13">
        <f t="shared" si="0"/>
        <v>8.3807594135676595</v>
      </c>
      <c r="K13">
        <f t="shared" si="0"/>
        <v>28.210722164579774</v>
      </c>
      <c r="L13">
        <f t="shared" si="0"/>
        <v>51.986250860888113</v>
      </c>
      <c r="M13">
        <f t="shared" si="0"/>
        <v>72.925454418890169</v>
      </c>
      <c r="N13">
        <f t="shared" si="0"/>
        <v>87.670508562574184</v>
      </c>
      <c r="O13">
        <f t="shared" si="0"/>
        <v>95.552093532069506</v>
      </c>
      <c r="P13">
        <f t="shared" si="0"/>
        <v>97.398918900374497</v>
      </c>
      <c r="Q13">
        <f t="shared" si="0"/>
        <v>94.633474672402386</v>
      </c>
      <c r="R13">
        <f t="shared" si="0"/>
        <v>88.736902140586949</v>
      </c>
      <c r="S13">
        <f t="shared" si="0"/>
        <v>80.99126570036475</v>
      </c>
      <c r="V13" s="1">
        <v>8</v>
      </c>
      <c r="W13">
        <f t="shared" si="1"/>
        <v>2899799</v>
      </c>
      <c r="X13">
        <f t="shared" si="2"/>
        <v>2374154</v>
      </c>
      <c r="Y13">
        <f t="shared" si="3"/>
        <v>1943793</v>
      </c>
      <c r="Z13">
        <f t="shared" si="4"/>
        <v>1591443</v>
      </c>
      <c r="AA13">
        <f t="shared" si="5"/>
        <v>1302964</v>
      </c>
      <c r="AB13">
        <f t="shared" si="6"/>
        <v>1066776</v>
      </c>
      <c r="AC13">
        <f t="shared" si="7"/>
        <v>873403</v>
      </c>
      <c r="AD13">
        <f t="shared" si="8"/>
        <v>715082</v>
      </c>
      <c r="AE13">
        <f t="shared" si="9"/>
        <v>585459</v>
      </c>
      <c r="AF13">
        <f t="shared" si="10"/>
        <v>479334</v>
      </c>
    </row>
    <row r="14" spans="1:32" x14ac:dyDescent="0.25">
      <c r="A14" s="1">
        <v>9</v>
      </c>
      <c r="B14" s="10">
        <v>2.420621426391972E-3</v>
      </c>
      <c r="C14">
        <v>0</v>
      </c>
      <c r="D14" s="3">
        <v>0</v>
      </c>
      <c r="E14" s="3">
        <v>1</v>
      </c>
      <c r="F14" s="2">
        <v>0</v>
      </c>
      <c r="G14" s="2">
        <v>0</v>
      </c>
      <c r="H14">
        <f t="shared" si="11"/>
        <v>243.16594600963194</v>
      </c>
      <c r="J14">
        <f t="shared" si="0"/>
        <v>2.8845784352701118</v>
      </c>
      <c r="K14">
        <f t="shared" si="0"/>
        <v>9.709864796691722</v>
      </c>
      <c r="L14">
        <f t="shared" si="0"/>
        <v>17.893177785427369</v>
      </c>
      <c r="M14">
        <f t="shared" si="0"/>
        <v>25.100254382490967</v>
      </c>
      <c r="N14">
        <f t="shared" si="0"/>
        <v>30.175363106039786</v>
      </c>
      <c r="O14">
        <f t="shared" si="0"/>
        <v>32.888130400367473</v>
      </c>
      <c r="P14">
        <f t="shared" si="0"/>
        <v>33.523790293252354</v>
      </c>
      <c r="Q14">
        <f t="shared" si="0"/>
        <v>32.571950443150428</v>
      </c>
      <c r="R14">
        <f t="shared" si="0"/>
        <v>30.54240572913027</v>
      </c>
      <c r="S14">
        <f t="shared" si="0"/>
        <v>27.876430637811424</v>
      </c>
      <c r="V14" s="1">
        <v>9</v>
      </c>
      <c r="W14">
        <f t="shared" si="1"/>
        <v>998083</v>
      </c>
      <c r="X14">
        <f t="shared" si="2"/>
        <v>817162</v>
      </c>
      <c r="Y14">
        <f t="shared" si="3"/>
        <v>669035</v>
      </c>
      <c r="Z14">
        <f t="shared" si="4"/>
        <v>547760</v>
      </c>
      <c r="AA14">
        <f t="shared" si="5"/>
        <v>448468</v>
      </c>
      <c r="AB14">
        <f t="shared" si="6"/>
        <v>367174</v>
      </c>
      <c r="AC14">
        <f t="shared" si="7"/>
        <v>300617</v>
      </c>
      <c r="AD14">
        <f t="shared" si="8"/>
        <v>246124</v>
      </c>
      <c r="AE14">
        <f t="shared" si="9"/>
        <v>201510</v>
      </c>
      <c r="AF14">
        <f t="shared" si="10"/>
        <v>164982</v>
      </c>
    </row>
    <row r="15" spans="1:32" x14ac:dyDescent="0.25">
      <c r="A15" s="1">
        <v>10</v>
      </c>
      <c r="B15" s="10">
        <v>1.7732022061840113E-2</v>
      </c>
      <c r="C15">
        <v>0</v>
      </c>
      <c r="D15" s="3">
        <v>0</v>
      </c>
      <c r="E15" s="3">
        <v>1</v>
      </c>
      <c r="F15" s="2">
        <v>0</v>
      </c>
      <c r="G15" s="2">
        <v>0</v>
      </c>
      <c r="H15">
        <f t="shared" si="11"/>
        <v>1781.2880082442105</v>
      </c>
      <c r="J15">
        <f t="shared" si="0"/>
        <v>21.130693092127995</v>
      </c>
      <c r="K15">
        <f t="shared" si="0"/>
        <v>71.128651062572999</v>
      </c>
      <c r="L15">
        <f t="shared" si="0"/>
        <v>131.07469833502495</v>
      </c>
      <c r="M15">
        <f t="shared" si="0"/>
        <v>183.86942279178899</v>
      </c>
      <c r="N15">
        <f t="shared" si="0"/>
        <v>221.04662814535033</v>
      </c>
      <c r="O15">
        <f t="shared" si="0"/>
        <v>240.91873577324816</v>
      </c>
      <c r="P15">
        <f t="shared" si="0"/>
        <v>245.57519924232614</v>
      </c>
      <c r="Q15">
        <f t="shared" si="0"/>
        <v>238.60259087105209</v>
      </c>
      <c r="R15">
        <f t="shared" si="0"/>
        <v>223.7353624593224</v>
      </c>
      <c r="S15">
        <f t="shared" si="0"/>
        <v>204.2060264713962</v>
      </c>
      <c r="V15" s="1">
        <v>10</v>
      </c>
      <c r="W15">
        <f t="shared" si="1"/>
        <v>7311361</v>
      </c>
      <c r="X15">
        <f t="shared" si="2"/>
        <v>5986036</v>
      </c>
      <c r="Y15">
        <f t="shared" si="3"/>
        <v>4900952</v>
      </c>
      <c r="Z15">
        <f t="shared" si="4"/>
        <v>4012560</v>
      </c>
      <c r="AA15">
        <f t="shared" si="5"/>
        <v>3285206</v>
      </c>
      <c r="AB15">
        <f t="shared" si="6"/>
        <v>2689699</v>
      </c>
      <c r="AC15">
        <f t="shared" si="7"/>
        <v>2202140</v>
      </c>
      <c r="AD15">
        <f t="shared" si="8"/>
        <v>1802959</v>
      </c>
      <c r="AE15">
        <f t="shared" si="9"/>
        <v>1476138</v>
      </c>
      <c r="AF15">
        <f t="shared" si="10"/>
        <v>1208560</v>
      </c>
    </row>
    <row r="16" spans="1:32" x14ac:dyDescent="0.25">
      <c r="A16" s="1">
        <v>11</v>
      </c>
      <c r="B16" s="10">
        <v>6.1322391721722734E-2</v>
      </c>
      <c r="C16">
        <v>0</v>
      </c>
      <c r="D16" s="3">
        <v>0</v>
      </c>
      <c r="E16" s="3">
        <v>1</v>
      </c>
      <c r="F16" s="2">
        <v>0</v>
      </c>
      <c r="G16" s="2">
        <v>0</v>
      </c>
      <c r="H16">
        <f t="shared" si="11"/>
        <v>6160.2021827973786</v>
      </c>
      <c r="J16">
        <f t="shared" ref="J16:S29" si="12">($H16*J$36)</f>
        <v>73.075965878451285</v>
      </c>
      <c r="K16">
        <f t="shared" si="12"/>
        <v>245.98317032796393</v>
      </c>
      <c r="L16">
        <f t="shared" si="12"/>
        <v>453.29370604634391</v>
      </c>
      <c r="M16">
        <f t="shared" si="12"/>
        <v>635.87292699967793</v>
      </c>
      <c r="N16">
        <f t="shared" si="12"/>
        <v>764.44231078790415</v>
      </c>
      <c r="O16">
        <f t="shared" si="12"/>
        <v>833.16572902212022</v>
      </c>
      <c r="P16">
        <f t="shared" si="12"/>
        <v>849.26910831484031</v>
      </c>
      <c r="Q16">
        <f t="shared" si="12"/>
        <v>825.15583909070665</v>
      </c>
      <c r="R16">
        <f t="shared" si="12"/>
        <v>773.7407212152101</v>
      </c>
      <c r="S16">
        <f t="shared" si="12"/>
        <v>706.20270511415913</v>
      </c>
      <c r="V16" s="1">
        <v>11</v>
      </c>
      <c r="W16">
        <f t="shared" si="1"/>
        <v>25284773</v>
      </c>
      <c r="X16">
        <f t="shared" si="2"/>
        <v>20701421</v>
      </c>
      <c r="Y16">
        <f t="shared" si="3"/>
        <v>16948890</v>
      </c>
      <c r="Z16">
        <f t="shared" si="4"/>
        <v>13876578</v>
      </c>
      <c r="AA16">
        <f t="shared" si="5"/>
        <v>11361181</v>
      </c>
      <c r="AB16">
        <f t="shared" si="6"/>
        <v>9301748</v>
      </c>
      <c r="AC16">
        <f t="shared" si="7"/>
        <v>7615627</v>
      </c>
      <c r="AD16">
        <f t="shared" si="8"/>
        <v>6235148</v>
      </c>
      <c r="AE16">
        <f t="shared" si="9"/>
        <v>5104908</v>
      </c>
      <c r="AF16">
        <f t="shared" si="10"/>
        <v>4179545</v>
      </c>
    </row>
    <row r="17" spans="1:32" x14ac:dyDescent="0.25">
      <c r="A17" s="1">
        <v>12</v>
      </c>
      <c r="B17" s="10">
        <v>8.1068217068071564E-3</v>
      </c>
      <c r="C17">
        <v>0</v>
      </c>
      <c r="D17" s="3">
        <v>0</v>
      </c>
      <c r="E17" s="3">
        <v>1</v>
      </c>
      <c r="F17" s="2">
        <v>0</v>
      </c>
      <c r="G17" s="2">
        <v>0</v>
      </c>
      <c r="H17">
        <f t="shared" si="11"/>
        <v>814.37888137901973</v>
      </c>
      <c r="J17">
        <f t="shared" si="12"/>
        <v>9.660644501891996</v>
      </c>
      <c r="K17">
        <f t="shared" si="12"/>
        <v>32.518981219344369</v>
      </c>
      <c r="L17">
        <f t="shared" si="12"/>
        <v>59.925439183968081</v>
      </c>
      <c r="M17">
        <f t="shared" si="12"/>
        <v>84.062416723154755</v>
      </c>
      <c r="N17">
        <f t="shared" si="12"/>
        <v>101.05929244931782</v>
      </c>
      <c r="O17">
        <f t="shared" si="12"/>
        <v>110.14453004467035</v>
      </c>
      <c r="P17">
        <f t="shared" si="12"/>
        <v>112.27339718663681</v>
      </c>
      <c r="Q17">
        <f t="shared" si="12"/>
        <v>109.08562239703994</v>
      </c>
      <c r="R17">
        <f t="shared" si="12"/>
        <v>102.28854253846892</v>
      </c>
      <c r="S17">
        <f t="shared" si="12"/>
        <v>93.360015134526535</v>
      </c>
      <c r="V17" s="1">
        <v>12</v>
      </c>
      <c r="W17">
        <f t="shared" si="1"/>
        <v>3342648</v>
      </c>
      <c r="X17">
        <f t="shared" si="2"/>
        <v>2736728</v>
      </c>
      <c r="Y17">
        <f t="shared" si="3"/>
        <v>2240644</v>
      </c>
      <c r="Z17">
        <f t="shared" si="4"/>
        <v>1834484</v>
      </c>
      <c r="AA17">
        <f t="shared" si="5"/>
        <v>1501948</v>
      </c>
      <c r="AB17">
        <f t="shared" si="6"/>
        <v>1229691</v>
      </c>
      <c r="AC17">
        <f t="shared" si="7"/>
        <v>1006786</v>
      </c>
      <c r="AD17">
        <f t="shared" si="8"/>
        <v>824287</v>
      </c>
      <c r="AE17">
        <f t="shared" si="9"/>
        <v>674869</v>
      </c>
      <c r="AF17">
        <f t="shared" si="10"/>
        <v>552536</v>
      </c>
    </row>
    <row r="18" spans="1:32" x14ac:dyDescent="0.25">
      <c r="A18" s="1">
        <v>13</v>
      </c>
      <c r="B18" s="10">
        <v>1.1669209335035137E-2</v>
      </c>
      <c r="C18">
        <v>0</v>
      </c>
      <c r="D18" s="3">
        <v>0</v>
      </c>
      <c r="E18" s="3">
        <v>1</v>
      </c>
      <c r="F18" s="2">
        <v>0</v>
      </c>
      <c r="G18" s="2">
        <v>0</v>
      </c>
      <c r="H18">
        <f t="shared" si="11"/>
        <v>1172.2420929602897</v>
      </c>
      <c r="J18">
        <f t="shared" si="12"/>
        <v>13.905829816051684</v>
      </c>
      <c r="K18">
        <f t="shared" si="12"/>
        <v>46.808825077770074</v>
      </c>
      <c r="L18">
        <f t="shared" si="12"/>
        <v>86.258526414176032</v>
      </c>
      <c r="M18">
        <f t="shared" si="12"/>
        <v>121.00203673256703</v>
      </c>
      <c r="N18">
        <f t="shared" si="12"/>
        <v>145.46786416326427</v>
      </c>
      <c r="O18">
        <f t="shared" si="12"/>
        <v>158.54543552143028</v>
      </c>
      <c r="P18">
        <f t="shared" si="12"/>
        <v>161.60979258077268</v>
      </c>
      <c r="Q18">
        <f t="shared" si="12"/>
        <v>157.02121117635886</v>
      </c>
      <c r="R18">
        <f t="shared" si="12"/>
        <v>147.23728467529673</v>
      </c>
      <c r="S18">
        <f t="shared" si="12"/>
        <v>134.38528680260194</v>
      </c>
      <c r="V18" s="1">
        <v>13</v>
      </c>
      <c r="W18">
        <f t="shared" si="1"/>
        <v>4811510</v>
      </c>
      <c r="X18">
        <f t="shared" si="2"/>
        <v>3939331</v>
      </c>
      <c r="Y18">
        <f t="shared" si="3"/>
        <v>3225252</v>
      </c>
      <c r="Z18">
        <f t="shared" si="4"/>
        <v>2640613</v>
      </c>
      <c r="AA18">
        <f t="shared" si="5"/>
        <v>2161951</v>
      </c>
      <c r="AB18">
        <f t="shared" si="6"/>
        <v>1770056</v>
      </c>
      <c r="AC18">
        <f t="shared" si="7"/>
        <v>1449199</v>
      </c>
      <c r="AD18">
        <f t="shared" si="8"/>
        <v>1186504</v>
      </c>
      <c r="AE18">
        <f t="shared" si="9"/>
        <v>971427</v>
      </c>
      <c r="AF18">
        <f t="shared" si="10"/>
        <v>795337</v>
      </c>
    </row>
    <row r="19" spans="1:32" x14ac:dyDescent="0.25">
      <c r="A19" s="1">
        <v>14</v>
      </c>
      <c r="B19" s="10">
        <v>3.3447976262681567E-3</v>
      </c>
      <c r="C19">
        <v>0</v>
      </c>
      <c r="D19" s="3">
        <v>0</v>
      </c>
      <c r="E19" s="3">
        <v>1</v>
      </c>
      <c r="F19" s="2">
        <v>0</v>
      </c>
      <c r="G19" s="2">
        <v>0</v>
      </c>
      <c r="H19">
        <f t="shared" si="11"/>
        <v>336.00499034439395</v>
      </c>
      <c r="J19">
        <f t="shared" si="12"/>
        <v>3.9858901511323839</v>
      </c>
      <c r="K19">
        <f t="shared" si="12"/>
        <v>13.417022740217666</v>
      </c>
      <c r="L19">
        <f t="shared" si="12"/>
        <v>24.724666951452569</v>
      </c>
      <c r="M19">
        <f t="shared" si="12"/>
        <v>34.683354597261911</v>
      </c>
      <c r="N19">
        <f t="shared" si="12"/>
        <v>41.696104061717037</v>
      </c>
      <c r="O19">
        <f t="shared" si="12"/>
        <v>45.444586789232908</v>
      </c>
      <c r="P19">
        <f t="shared" si="12"/>
        <v>46.322937149042922</v>
      </c>
      <c r="Q19">
        <f t="shared" si="12"/>
        <v>45.0076915528103</v>
      </c>
      <c r="R19">
        <f t="shared" si="12"/>
        <v>42.203280971359696</v>
      </c>
      <c r="S19">
        <f t="shared" si="12"/>
        <v>38.519455380166505</v>
      </c>
      <c r="V19" s="1">
        <v>14</v>
      </c>
      <c r="W19">
        <f t="shared" si="1"/>
        <v>1379145</v>
      </c>
      <c r="X19">
        <f t="shared" si="2"/>
        <v>1129148</v>
      </c>
      <c r="Y19">
        <f t="shared" si="3"/>
        <v>924468</v>
      </c>
      <c r="Z19">
        <f t="shared" si="4"/>
        <v>756891</v>
      </c>
      <c r="AA19">
        <f t="shared" si="5"/>
        <v>619690</v>
      </c>
      <c r="AB19">
        <f t="shared" si="6"/>
        <v>507359</v>
      </c>
      <c r="AC19">
        <f t="shared" si="7"/>
        <v>415390</v>
      </c>
      <c r="AD19">
        <f t="shared" si="8"/>
        <v>340093</v>
      </c>
      <c r="AE19">
        <f t="shared" si="9"/>
        <v>278445</v>
      </c>
      <c r="AF19">
        <f t="shared" si="10"/>
        <v>227971</v>
      </c>
    </row>
    <row r="20" spans="1:32" x14ac:dyDescent="0.25">
      <c r="A20" s="1">
        <v>15</v>
      </c>
      <c r="B20" s="10">
        <v>6.9252721561832784E-4</v>
      </c>
      <c r="C20">
        <v>0</v>
      </c>
      <c r="D20" s="3">
        <v>0</v>
      </c>
      <c r="E20" s="3">
        <v>0</v>
      </c>
      <c r="F20" s="3">
        <v>1</v>
      </c>
      <c r="G20" s="2">
        <v>0</v>
      </c>
      <c r="H20">
        <f t="shared" si="11"/>
        <v>69.568513972154747</v>
      </c>
      <c r="J20">
        <f t="shared" si="12"/>
        <v>0.82526290572741701</v>
      </c>
      <c r="K20">
        <f t="shared" si="12"/>
        <v>2.7779418782168812</v>
      </c>
      <c r="L20">
        <f t="shared" si="12"/>
        <v>5.1191452142005343</v>
      </c>
      <c r="M20">
        <f t="shared" si="12"/>
        <v>7.1810523898103469</v>
      </c>
      <c r="N20">
        <f t="shared" si="12"/>
        <v>8.6330146318030039</v>
      </c>
      <c r="O20">
        <f t="shared" si="12"/>
        <v>9.409123262619115</v>
      </c>
      <c r="P20">
        <f t="shared" si="12"/>
        <v>9.590982255892575</v>
      </c>
      <c r="Q20">
        <f t="shared" si="12"/>
        <v>9.3186658193285243</v>
      </c>
      <c r="R20">
        <f t="shared" si="12"/>
        <v>8.7380236195822185</v>
      </c>
      <c r="S20">
        <f t="shared" si="12"/>
        <v>7.97530199497412</v>
      </c>
      <c r="V20" s="1">
        <v>15</v>
      </c>
      <c r="W20">
        <f t="shared" si="1"/>
        <v>285546</v>
      </c>
      <c r="X20">
        <f t="shared" si="2"/>
        <v>233786</v>
      </c>
      <c r="Y20">
        <f t="shared" si="3"/>
        <v>191408</v>
      </c>
      <c r="Z20">
        <f t="shared" si="4"/>
        <v>156711</v>
      </c>
      <c r="AA20">
        <f t="shared" si="5"/>
        <v>128304</v>
      </c>
      <c r="AB20">
        <f t="shared" si="6"/>
        <v>105047</v>
      </c>
      <c r="AC20">
        <f t="shared" si="7"/>
        <v>86005</v>
      </c>
      <c r="AD20">
        <f t="shared" si="8"/>
        <v>70415</v>
      </c>
      <c r="AE20">
        <f t="shared" si="9"/>
        <v>57651</v>
      </c>
      <c r="AF20">
        <f t="shared" si="10"/>
        <v>47201</v>
      </c>
    </row>
    <row r="21" spans="1:32" x14ac:dyDescent="0.25">
      <c r="A21" s="1">
        <v>16</v>
      </c>
      <c r="B21" s="10">
        <v>1.686189666782233E-3</v>
      </c>
      <c r="C21">
        <v>0</v>
      </c>
      <c r="D21" s="3">
        <v>0</v>
      </c>
      <c r="E21" s="3">
        <v>0</v>
      </c>
      <c r="F21" s="3">
        <v>1</v>
      </c>
      <c r="G21" s="2">
        <v>0</v>
      </c>
      <c r="H21">
        <f t="shared" si="11"/>
        <v>169.387869166276</v>
      </c>
      <c r="J21">
        <f t="shared" si="12"/>
        <v>2.0093792021932244</v>
      </c>
      <c r="K21">
        <f t="shared" si="12"/>
        <v>6.7638307698689761</v>
      </c>
      <c r="L21">
        <f t="shared" si="12"/>
        <v>12.464275147996389</v>
      </c>
      <c r="M21">
        <f t="shared" si="12"/>
        <v>17.484679393442757</v>
      </c>
      <c r="N21">
        <f t="shared" si="12"/>
        <v>21.019968222229096</v>
      </c>
      <c r="O21">
        <f t="shared" si="12"/>
        <v>22.90966486384654</v>
      </c>
      <c r="P21">
        <f t="shared" si="12"/>
        <v>23.352461548732542</v>
      </c>
      <c r="Q21">
        <f t="shared" si="12"/>
        <v>22.689415893524199</v>
      </c>
      <c r="R21">
        <f t="shared" si="12"/>
        <v>21.275647805816984</v>
      </c>
      <c r="S21">
        <f t="shared" si="12"/>
        <v>19.418546318625271</v>
      </c>
      <c r="V21" s="1">
        <v>16</v>
      </c>
      <c r="W21">
        <f t="shared" si="1"/>
        <v>695259</v>
      </c>
      <c r="X21">
        <f t="shared" si="2"/>
        <v>569230</v>
      </c>
      <c r="Y21">
        <f t="shared" si="3"/>
        <v>466046</v>
      </c>
      <c r="Z21">
        <f t="shared" si="4"/>
        <v>381566</v>
      </c>
      <c r="AA21">
        <f t="shared" si="5"/>
        <v>312400</v>
      </c>
      <c r="AB21">
        <f t="shared" si="6"/>
        <v>255771</v>
      </c>
      <c r="AC21">
        <f t="shared" si="7"/>
        <v>209408</v>
      </c>
      <c r="AD21">
        <f t="shared" si="8"/>
        <v>171449</v>
      </c>
      <c r="AE21">
        <f t="shared" si="9"/>
        <v>140370</v>
      </c>
      <c r="AF21">
        <f t="shared" si="10"/>
        <v>114925</v>
      </c>
    </row>
    <row r="22" spans="1:32" x14ac:dyDescent="0.25">
      <c r="A22" s="1">
        <v>17</v>
      </c>
      <c r="B22" s="10">
        <v>1.9020718610020974E-2</v>
      </c>
      <c r="C22">
        <v>0</v>
      </c>
      <c r="D22" s="3">
        <v>0</v>
      </c>
      <c r="E22" s="3">
        <v>0</v>
      </c>
      <c r="F22" s="3">
        <v>1</v>
      </c>
      <c r="G22" s="2">
        <v>0</v>
      </c>
      <c r="H22">
        <f t="shared" si="11"/>
        <v>1910.745308688267</v>
      </c>
      <c r="J22">
        <f t="shared" si="12"/>
        <v>22.66639224440328</v>
      </c>
      <c r="K22">
        <f t="shared" si="12"/>
        <v>76.298013404973915</v>
      </c>
      <c r="L22">
        <f t="shared" si="12"/>
        <v>140.60071351305169</v>
      </c>
      <c r="M22">
        <f t="shared" si="12"/>
        <v>197.2323596097909</v>
      </c>
      <c r="N22">
        <f t="shared" si="12"/>
        <v>237.11146416261218</v>
      </c>
      <c r="O22">
        <f t="shared" si="12"/>
        <v>258.42780169366711</v>
      </c>
      <c r="P22">
        <f t="shared" si="12"/>
        <v>263.42267938185688</v>
      </c>
      <c r="Q22">
        <f t="shared" si="12"/>
        <v>255.94332810734596</v>
      </c>
      <c r="R22">
        <f t="shared" si="12"/>
        <v>239.99560555521902</v>
      </c>
      <c r="S22">
        <f t="shared" si="12"/>
        <v>219.04695101534574</v>
      </c>
      <c r="V22" s="1">
        <v>17</v>
      </c>
      <c r="W22">
        <f t="shared" si="1"/>
        <v>7842723</v>
      </c>
      <c r="X22">
        <f t="shared" si="2"/>
        <v>6421079</v>
      </c>
      <c r="Y22">
        <f t="shared" si="3"/>
        <v>5257135</v>
      </c>
      <c r="Z22">
        <f t="shared" si="4"/>
        <v>4304178</v>
      </c>
      <c r="AA22">
        <f t="shared" si="5"/>
        <v>3523963</v>
      </c>
      <c r="AB22">
        <f t="shared" si="6"/>
        <v>2885177</v>
      </c>
      <c r="AC22">
        <f t="shared" si="7"/>
        <v>2362183</v>
      </c>
      <c r="AD22">
        <f t="shared" si="8"/>
        <v>1933992</v>
      </c>
      <c r="AE22">
        <f t="shared" si="9"/>
        <v>1583419</v>
      </c>
      <c r="AF22">
        <f t="shared" si="10"/>
        <v>1296393</v>
      </c>
    </row>
    <row r="23" spans="1:32" x14ac:dyDescent="0.25">
      <c r="A23" s="1">
        <v>18</v>
      </c>
      <c r="B23" s="10">
        <v>5.9947974581817944E-4</v>
      </c>
      <c r="C23">
        <v>0</v>
      </c>
      <c r="D23" s="3">
        <v>0</v>
      </c>
      <c r="E23" s="3">
        <v>0</v>
      </c>
      <c r="F23" s="3">
        <v>1</v>
      </c>
      <c r="G23" s="2">
        <v>0</v>
      </c>
      <c r="H23">
        <f t="shared" si="11"/>
        <v>60.221337345911031</v>
      </c>
      <c r="J23">
        <f t="shared" si="12"/>
        <v>0.71438116192577694</v>
      </c>
      <c r="K23">
        <f t="shared" si="12"/>
        <v>2.4046995605280852</v>
      </c>
      <c r="L23">
        <f t="shared" si="12"/>
        <v>4.4313404623026464</v>
      </c>
      <c r="M23">
        <f t="shared" si="12"/>
        <v>6.2162112394483735</v>
      </c>
      <c r="N23">
        <f t="shared" si="12"/>
        <v>7.4730888554279691</v>
      </c>
      <c r="O23">
        <f t="shared" si="12"/>
        <v>8.1449200762609664</v>
      </c>
      <c r="P23">
        <f t="shared" si="12"/>
        <v>8.3023446230565519</v>
      </c>
      <c r="Q23">
        <f t="shared" si="12"/>
        <v>8.0666164314536086</v>
      </c>
      <c r="R23">
        <f t="shared" si="12"/>
        <v>7.5639889094371133</v>
      </c>
      <c r="S23">
        <f t="shared" si="12"/>
        <v>6.9037460260699302</v>
      </c>
      <c r="V23" s="1">
        <v>18</v>
      </c>
      <c r="W23">
        <f t="shared" si="1"/>
        <v>247181</v>
      </c>
      <c r="X23">
        <f t="shared" si="2"/>
        <v>202374</v>
      </c>
      <c r="Y23">
        <f t="shared" si="3"/>
        <v>165690</v>
      </c>
      <c r="Z23">
        <f t="shared" si="4"/>
        <v>135656</v>
      </c>
      <c r="AA23">
        <f t="shared" si="5"/>
        <v>111065</v>
      </c>
      <c r="AB23">
        <f t="shared" si="6"/>
        <v>90933</v>
      </c>
      <c r="AC23">
        <f t="shared" si="7"/>
        <v>74449</v>
      </c>
      <c r="AD23">
        <f t="shared" si="8"/>
        <v>60954</v>
      </c>
      <c r="AE23">
        <f t="shared" si="9"/>
        <v>49905</v>
      </c>
      <c r="AF23">
        <f t="shared" si="10"/>
        <v>40859</v>
      </c>
    </row>
    <row r="24" spans="1:32" x14ac:dyDescent="0.25">
      <c r="A24" s="1">
        <v>19</v>
      </c>
      <c r="B24" s="10">
        <v>1.1761242635216737E-4</v>
      </c>
      <c r="C24">
        <v>0</v>
      </c>
      <c r="D24" s="3">
        <v>0</v>
      </c>
      <c r="E24" s="3">
        <v>0</v>
      </c>
      <c r="F24" s="3">
        <v>1</v>
      </c>
      <c r="G24" s="2">
        <v>0</v>
      </c>
      <c r="H24">
        <f t="shared" si="11"/>
        <v>11.814873901633325</v>
      </c>
      <c r="J24">
        <f t="shared" si="12"/>
        <v>0.14015503005810351</v>
      </c>
      <c r="K24">
        <f t="shared" si="12"/>
        <v>0.47177999245945834</v>
      </c>
      <c r="L24">
        <f t="shared" si="12"/>
        <v>0.8693883444763153</v>
      </c>
      <c r="M24">
        <f t="shared" si="12"/>
        <v>1.2195636161006824</v>
      </c>
      <c r="N24">
        <f t="shared" si="12"/>
        <v>1.4661514734457788</v>
      </c>
      <c r="O24">
        <f t="shared" si="12"/>
        <v>1.5979585954252975</v>
      </c>
      <c r="P24">
        <f t="shared" si="12"/>
        <v>1.6288438472543638</v>
      </c>
      <c r="Q24">
        <f t="shared" si="12"/>
        <v>1.5825961386913467</v>
      </c>
      <c r="R24">
        <f t="shared" si="12"/>
        <v>1.4839852301025067</v>
      </c>
      <c r="S24">
        <f t="shared" si="12"/>
        <v>1.3544516336194701</v>
      </c>
      <c r="V24" s="1">
        <v>19</v>
      </c>
      <c r="W24">
        <f t="shared" si="1"/>
        <v>48495</v>
      </c>
      <c r="X24">
        <f t="shared" si="2"/>
        <v>39704</v>
      </c>
      <c r="Y24">
        <f t="shared" si="3"/>
        <v>32507</v>
      </c>
      <c r="Z24">
        <f t="shared" si="4"/>
        <v>26614</v>
      </c>
      <c r="AA24">
        <f t="shared" si="5"/>
        <v>21790</v>
      </c>
      <c r="AB24">
        <f t="shared" si="6"/>
        <v>17840</v>
      </c>
      <c r="AC24">
        <f t="shared" si="7"/>
        <v>14606</v>
      </c>
      <c r="AD24">
        <f t="shared" si="8"/>
        <v>11959</v>
      </c>
      <c r="AE24">
        <f t="shared" si="9"/>
        <v>9791</v>
      </c>
      <c r="AF24">
        <f t="shared" si="10"/>
        <v>8016</v>
      </c>
    </row>
    <row r="25" spans="1:32" x14ac:dyDescent="0.25">
      <c r="A25" s="1">
        <v>20</v>
      </c>
      <c r="B25" s="10">
        <v>1.1249256968544196E-4</v>
      </c>
      <c r="C25">
        <v>0</v>
      </c>
      <c r="D25">
        <v>0</v>
      </c>
      <c r="E25">
        <v>0</v>
      </c>
      <c r="F25" s="3">
        <v>0</v>
      </c>
      <c r="G25" s="3">
        <v>1</v>
      </c>
      <c r="H25">
        <f t="shared" si="11"/>
        <v>11.300553580320758</v>
      </c>
      <c r="J25">
        <f t="shared" si="12"/>
        <v>0.13405385786674467</v>
      </c>
      <c r="K25">
        <f t="shared" si="12"/>
        <v>0.45124265627366583</v>
      </c>
      <c r="L25">
        <f t="shared" si="12"/>
        <v>0.83154248201521486</v>
      </c>
      <c r="M25">
        <f t="shared" si="12"/>
        <v>1.1664740650723546</v>
      </c>
      <c r="N25">
        <f t="shared" si="12"/>
        <v>1.4023275593529436</v>
      </c>
      <c r="O25">
        <f t="shared" si="12"/>
        <v>1.5283969069057357</v>
      </c>
      <c r="P25">
        <f t="shared" si="12"/>
        <v>1.5579376744197939</v>
      </c>
      <c r="Q25">
        <f t="shared" si="12"/>
        <v>1.5137032024368822</v>
      </c>
      <c r="R25">
        <f t="shared" si="12"/>
        <v>1.4193849841139385</v>
      </c>
      <c r="S25">
        <f t="shared" si="12"/>
        <v>1.2954901918634818</v>
      </c>
      <c r="V25" s="1">
        <v>20</v>
      </c>
      <c r="W25">
        <f t="shared" si="1"/>
        <v>46384</v>
      </c>
      <c r="X25">
        <f t="shared" si="2"/>
        <v>37976</v>
      </c>
      <c r="Y25">
        <f t="shared" si="3"/>
        <v>31092</v>
      </c>
      <c r="Z25">
        <f t="shared" si="4"/>
        <v>25456</v>
      </c>
      <c r="AA25">
        <f t="shared" si="5"/>
        <v>20841</v>
      </c>
      <c r="AB25">
        <f t="shared" si="6"/>
        <v>17064</v>
      </c>
      <c r="AC25">
        <f t="shared" si="7"/>
        <v>13970</v>
      </c>
      <c r="AD25">
        <f t="shared" si="8"/>
        <v>11438</v>
      </c>
      <c r="AE25">
        <f t="shared" si="9"/>
        <v>9365</v>
      </c>
      <c r="AF25">
        <f t="shared" si="10"/>
        <v>7667</v>
      </c>
    </row>
    <row r="26" spans="1:32" x14ac:dyDescent="0.25">
      <c r="A26" s="1">
        <v>21</v>
      </c>
      <c r="B26" s="10">
        <v>1.1695816049954536E-4</v>
      </c>
      <c r="C26">
        <v>0</v>
      </c>
      <c r="D26">
        <v>0</v>
      </c>
      <c r="E26">
        <v>0</v>
      </c>
      <c r="F26" s="3">
        <v>0</v>
      </c>
      <c r="G26" s="3">
        <v>1</v>
      </c>
      <c r="H26">
        <f t="shared" si="11"/>
        <v>11.749148971142329</v>
      </c>
      <c r="J26">
        <f t="shared" si="12"/>
        <v>0.13937536201549675</v>
      </c>
      <c r="K26">
        <f t="shared" si="12"/>
        <v>0.46915552879868633</v>
      </c>
      <c r="L26">
        <f t="shared" si="12"/>
        <v>0.86455202637540962</v>
      </c>
      <c r="M26">
        <f t="shared" si="12"/>
        <v>1.2127793089159493</v>
      </c>
      <c r="N26">
        <f t="shared" si="12"/>
        <v>1.457995423327616</v>
      </c>
      <c r="O26">
        <f t="shared" si="12"/>
        <v>1.5890693158200959</v>
      </c>
      <c r="P26">
        <f t="shared" si="12"/>
        <v>1.6197827561642018</v>
      </c>
      <c r="Q26">
        <f t="shared" si="12"/>
        <v>1.5737923188557048</v>
      </c>
      <c r="R26">
        <f t="shared" si="12"/>
        <v>1.4757299726270403</v>
      </c>
      <c r="S26">
        <f t="shared" si="12"/>
        <v>1.3469169582421265</v>
      </c>
      <c r="V26" s="1">
        <v>21</v>
      </c>
      <c r="W26">
        <f t="shared" si="1"/>
        <v>48225</v>
      </c>
      <c r="X26">
        <f t="shared" si="2"/>
        <v>39483</v>
      </c>
      <c r="Y26">
        <f t="shared" si="3"/>
        <v>32326</v>
      </c>
      <c r="Z26">
        <f t="shared" si="4"/>
        <v>26466</v>
      </c>
      <c r="AA26">
        <f t="shared" si="5"/>
        <v>21669</v>
      </c>
      <c r="AB26">
        <f t="shared" si="6"/>
        <v>17741</v>
      </c>
      <c r="AC26">
        <f t="shared" si="7"/>
        <v>14525</v>
      </c>
      <c r="AD26">
        <f t="shared" si="8"/>
        <v>11892</v>
      </c>
      <c r="AE26">
        <f t="shared" si="9"/>
        <v>9736</v>
      </c>
      <c r="AF26">
        <f t="shared" si="10"/>
        <v>7972</v>
      </c>
    </row>
    <row r="27" spans="1:32" x14ac:dyDescent="0.25">
      <c r="A27" s="1">
        <v>22</v>
      </c>
      <c r="B27" s="10">
        <v>8.7540645377604174E-5</v>
      </c>
      <c r="C27">
        <v>0</v>
      </c>
      <c r="D27">
        <v>0</v>
      </c>
      <c r="E27">
        <v>0</v>
      </c>
      <c r="F27" s="3">
        <v>0</v>
      </c>
      <c r="G27" s="3">
        <v>1</v>
      </c>
      <c r="H27">
        <f t="shared" si="11"/>
        <v>8.7939830720526047</v>
      </c>
      <c r="J27">
        <f t="shared" si="12"/>
        <v>0.10431943430421198</v>
      </c>
      <c r="K27">
        <f t="shared" si="12"/>
        <v>0.3511527335766178</v>
      </c>
      <c r="L27">
        <f t="shared" si="12"/>
        <v>0.64709843270588219</v>
      </c>
      <c r="M27">
        <f t="shared" si="12"/>
        <v>0.9077389978574405</v>
      </c>
      <c r="N27">
        <f t="shared" si="12"/>
        <v>1.0912779387992242</v>
      </c>
      <c r="O27">
        <f t="shared" si="12"/>
        <v>1.1893839032906117</v>
      </c>
      <c r="P27">
        <f t="shared" si="12"/>
        <v>1.212372246968435</v>
      </c>
      <c r="Q27">
        <f t="shared" si="12"/>
        <v>1.1779494025428021</v>
      </c>
      <c r="R27">
        <f t="shared" si="12"/>
        <v>1.1045518641458747</v>
      </c>
      <c r="S27">
        <f t="shared" si="12"/>
        <v>1.0081381178615032</v>
      </c>
      <c r="V27" s="1">
        <v>22</v>
      </c>
      <c r="W27">
        <f t="shared" si="1"/>
        <v>36095</v>
      </c>
      <c r="X27">
        <f t="shared" si="2"/>
        <v>29552</v>
      </c>
      <c r="Y27">
        <f t="shared" si="3"/>
        <v>24195</v>
      </c>
      <c r="Z27">
        <f t="shared" si="4"/>
        <v>19809</v>
      </c>
      <c r="AA27">
        <f t="shared" si="5"/>
        <v>16219</v>
      </c>
      <c r="AB27">
        <f t="shared" si="6"/>
        <v>13279</v>
      </c>
      <c r="AC27">
        <f t="shared" si="7"/>
        <v>10872</v>
      </c>
      <c r="AD27">
        <f t="shared" si="8"/>
        <v>8901</v>
      </c>
      <c r="AE27">
        <f t="shared" si="9"/>
        <v>7287</v>
      </c>
      <c r="AF27">
        <f t="shared" si="10"/>
        <v>5967</v>
      </c>
    </row>
    <row r="28" spans="1:32" x14ac:dyDescent="0.25">
      <c r="A28" s="1">
        <v>23</v>
      </c>
      <c r="B28" s="10">
        <v>0</v>
      </c>
      <c r="C28">
        <v>0</v>
      </c>
      <c r="D28">
        <v>0</v>
      </c>
      <c r="E28">
        <v>0</v>
      </c>
      <c r="F28" s="3">
        <v>0</v>
      </c>
      <c r="G28" s="3">
        <v>1</v>
      </c>
      <c r="H28">
        <f t="shared" si="11"/>
        <v>0</v>
      </c>
      <c r="J28">
        <f t="shared" si="12"/>
        <v>0</v>
      </c>
      <c r="K28">
        <f t="shared" si="12"/>
        <v>0</v>
      </c>
      <c r="L28">
        <f t="shared" si="12"/>
        <v>0</v>
      </c>
      <c r="M28">
        <f t="shared" si="12"/>
        <v>0</v>
      </c>
      <c r="N28">
        <f t="shared" si="12"/>
        <v>0</v>
      </c>
      <c r="O28">
        <f t="shared" si="12"/>
        <v>0</v>
      </c>
      <c r="P28">
        <f t="shared" si="12"/>
        <v>0</v>
      </c>
      <c r="Q28">
        <f t="shared" si="12"/>
        <v>0</v>
      </c>
      <c r="R28">
        <f t="shared" si="12"/>
        <v>0</v>
      </c>
      <c r="S28">
        <f t="shared" si="12"/>
        <v>0</v>
      </c>
      <c r="V28" s="1">
        <v>23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</row>
    <row r="29" spans="1:32" x14ac:dyDescent="0.25">
      <c r="A29" s="1">
        <v>24</v>
      </c>
      <c r="B29" s="10">
        <v>0</v>
      </c>
      <c r="C29">
        <v>0</v>
      </c>
      <c r="D29">
        <v>0</v>
      </c>
      <c r="E29">
        <v>0</v>
      </c>
      <c r="F29">
        <v>0</v>
      </c>
      <c r="G29" s="3">
        <v>1</v>
      </c>
      <c r="H29">
        <f t="shared" si="11"/>
        <v>0</v>
      </c>
      <c r="J29">
        <f t="shared" si="12"/>
        <v>0</v>
      </c>
      <c r="K29">
        <f t="shared" si="12"/>
        <v>0</v>
      </c>
      <c r="L29">
        <f t="shared" si="12"/>
        <v>0</v>
      </c>
      <c r="M29">
        <f t="shared" si="12"/>
        <v>0</v>
      </c>
      <c r="N29">
        <f t="shared" si="12"/>
        <v>0</v>
      </c>
      <c r="O29">
        <f t="shared" si="12"/>
        <v>0</v>
      </c>
      <c r="P29">
        <f t="shared" si="12"/>
        <v>0</v>
      </c>
      <c r="Q29">
        <f t="shared" si="12"/>
        <v>0</v>
      </c>
      <c r="R29">
        <f t="shared" si="12"/>
        <v>0</v>
      </c>
      <c r="S29">
        <f t="shared" si="12"/>
        <v>0</v>
      </c>
      <c r="V29" s="1">
        <v>24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</row>
    <row r="31" spans="1:32" x14ac:dyDescent="0.25">
      <c r="I31" t="s">
        <v>24</v>
      </c>
      <c r="J31" s="3">
        <v>1</v>
      </c>
      <c r="K31" s="3">
        <v>2</v>
      </c>
      <c r="L31" s="3">
        <v>3</v>
      </c>
      <c r="M31" s="3">
        <v>4</v>
      </c>
      <c r="N31" s="3">
        <v>5</v>
      </c>
      <c r="O31" s="3">
        <v>6</v>
      </c>
      <c r="P31" s="3">
        <v>7</v>
      </c>
      <c r="Q31" s="3">
        <v>8</v>
      </c>
      <c r="R31" s="3">
        <v>9</v>
      </c>
      <c r="S31" s="3">
        <v>10</v>
      </c>
      <c r="V31" s="1" t="s">
        <v>25</v>
      </c>
      <c r="W31">
        <f>ROUND((274*(J$33*$O$41)),0)</f>
        <v>21</v>
      </c>
      <c r="X31">
        <f t="shared" ref="X31:AF31" si="13">ROUND((274*(K$33*$O$41)),0)</f>
        <v>88</v>
      </c>
      <c r="Y31">
        <f t="shared" si="13"/>
        <v>199</v>
      </c>
      <c r="Z31">
        <f t="shared" si="13"/>
        <v>340</v>
      </c>
      <c r="AA31">
        <f t="shared" si="13"/>
        <v>500</v>
      </c>
      <c r="AB31">
        <f t="shared" si="13"/>
        <v>665</v>
      </c>
      <c r="AC31">
        <f t="shared" si="13"/>
        <v>828</v>
      </c>
      <c r="AD31">
        <f t="shared" si="13"/>
        <v>983</v>
      </c>
      <c r="AE31">
        <f t="shared" si="13"/>
        <v>1125</v>
      </c>
      <c r="AF31">
        <f t="shared" si="13"/>
        <v>1255</v>
      </c>
    </row>
    <row r="32" spans="1:32" x14ac:dyDescent="0.25">
      <c r="I32" t="s">
        <v>26</v>
      </c>
      <c r="J32">
        <f>($I$41*(1-(EXP(-$J$41*(J31-$K$41)))))</f>
        <v>5.0073164185059875</v>
      </c>
      <c r="K32">
        <f t="shared" ref="K32:S32" si="14">($I$41*(1-(EXP(-$J$41*(K31-$K$41)))))</f>
        <v>8.1359771696180996</v>
      </c>
      <c r="L32">
        <f t="shared" si="14"/>
        <v>10.749254296633666</v>
      </c>
      <c r="M32">
        <f t="shared" si="14"/>
        <v>12.932046834992198</v>
      </c>
      <c r="N32">
        <f t="shared" si="14"/>
        <v>14.755268419973874</v>
      </c>
      <c r="O32">
        <f t="shared" si="14"/>
        <v>16.278151098711117</v>
      </c>
      <c r="P32">
        <f t="shared" si="14"/>
        <v>17.550169635734534</v>
      </c>
      <c r="Q32">
        <f t="shared" si="14"/>
        <v>18.612648828073141</v>
      </c>
      <c r="R32">
        <f t="shared" si="14"/>
        <v>19.500106047677892</v>
      </c>
      <c r="S32">
        <f t="shared" si="14"/>
        <v>20.241372627115609</v>
      </c>
      <c r="V32" s="1" t="s">
        <v>27</v>
      </c>
      <c r="W32">
        <f>ROUND((726*(J$33*$O$41)),0)</f>
        <v>57</v>
      </c>
      <c r="X32">
        <f t="shared" ref="X32:AF32" si="15">ROUND((726*(K$33*$O$41)),0)</f>
        <v>234</v>
      </c>
      <c r="Y32">
        <f t="shared" si="15"/>
        <v>526</v>
      </c>
      <c r="Z32">
        <f t="shared" si="15"/>
        <v>902</v>
      </c>
      <c r="AA32">
        <f t="shared" si="15"/>
        <v>1324</v>
      </c>
      <c r="AB32">
        <f t="shared" si="15"/>
        <v>1762</v>
      </c>
      <c r="AC32">
        <f t="shared" si="15"/>
        <v>2194</v>
      </c>
      <c r="AD32">
        <f t="shared" si="15"/>
        <v>2604</v>
      </c>
      <c r="AE32">
        <f t="shared" si="15"/>
        <v>2982</v>
      </c>
      <c r="AF32">
        <f t="shared" si="15"/>
        <v>3324</v>
      </c>
    </row>
    <row r="33" spans="8:22" x14ac:dyDescent="0.25">
      <c r="I33" t="s">
        <v>28</v>
      </c>
      <c r="J33">
        <f>($L$41*(J32^$M$41))</f>
        <v>2.8901175114061339</v>
      </c>
      <c r="K33">
        <f t="shared" ref="K33:S33" si="16">($L$41*(K32^$M$41))</f>
        <v>11.882429001408537</v>
      </c>
      <c r="L33">
        <f t="shared" si="16"/>
        <v>26.744742373796569</v>
      </c>
      <c r="M33">
        <f t="shared" si="16"/>
        <v>45.823468713495529</v>
      </c>
      <c r="N33">
        <f t="shared" si="16"/>
        <v>67.285462075627123</v>
      </c>
      <c r="O33">
        <f t="shared" si="16"/>
        <v>89.570874963558737</v>
      </c>
      <c r="P33">
        <f t="shared" si="16"/>
        <v>111.51663149347073</v>
      </c>
      <c r="Q33">
        <f t="shared" si="16"/>
        <v>132.33940843116625</v>
      </c>
      <c r="R33">
        <f t="shared" si="16"/>
        <v>151.56801469729794</v>
      </c>
      <c r="S33">
        <f t="shared" si="16"/>
        <v>168.96641175362694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81.873075307798189</v>
      </c>
      <c r="K34">
        <f t="shared" ref="K34:S34" si="17">($H$34*(EXP(-$N$41*K31)))</f>
        <v>67.032004603563934</v>
      </c>
      <c r="L34">
        <f t="shared" si="17"/>
        <v>54.881163609402641</v>
      </c>
      <c r="M34">
        <f t="shared" si="17"/>
        <v>44.932896411722155</v>
      </c>
      <c r="N34">
        <f t="shared" si="17"/>
        <v>36.787944117144235</v>
      </c>
      <c r="O34">
        <f t="shared" si="17"/>
        <v>30.119421191220201</v>
      </c>
      <c r="P34">
        <f t="shared" si="17"/>
        <v>24.659696394160644</v>
      </c>
      <c r="Q34">
        <f t="shared" si="17"/>
        <v>20.189651799465537</v>
      </c>
      <c r="R34">
        <f t="shared" si="17"/>
        <v>16.529888822158654</v>
      </c>
      <c r="S34">
        <f t="shared" si="17"/>
        <v>13.533528323661271</v>
      </c>
    </row>
    <row r="35" spans="8:22" x14ac:dyDescent="0.25">
      <c r="I35" t="s">
        <v>31</v>
      </c>
      <c r="J35">
        <f>(J33*J34)</f>
        <v>236.62280865974068</v>
      </c>
      <c r="K35">
        <f t="shared" ref="K35:S35" si="18">(K33*K34)</f>
        <v>796.50303552393871</v>
      </c>
      <c r="L35">
        <f t="shared" si="18"/>
        <v>1467.7825819076531</v>
      </c>
      <c r="M35">
        <f t="shared" si="18"/>
        <v>2058.9811729292855</v>
      </c>
      <c r="N35">
        <f t="shared" si="18"/>
        <v>2475.2938187343984</v>
      </c>
      <c r="O35">
        <f t="shared" si="18"/>
        <v>2697.8229094935459</v>
      </c>
      <c r="P35">
        <f t="shared" si="18"/>
        <v>2749.9662755284812</v>
      </c>
      <c r="Q35">
        <f t="shared" si="18"/>
        <v>2671.8865755725001</v>
      </c>
      <c r="R35">
        <f t="shared" si="18"/>
        <v>2505.402431941644</v>
      </c>
      <c r="S35">
        <f t="shared" si="18"/>
        <v>2286.7117192151227</v>
      </c>
      <c r="T35" t="s">
        <v>32</v>
      </c>
      <c r="U35">
        <f>SUM(J35:S35)</f>
        <v>19946.973329506312</v>
      </c>
    </row>
    <row r="36" spans="8:22" x14ac:dyDescent="0.25">
      <c r="I36" t="s">
        <v>33</v>
      </c>
      <c r="J36">
        <f>(J35/$U$35)</f>
        <v>1.1862592121167543E-2</v>
      </c>
      <c r="K36">
        <f t="shared" ref="K36:S36" si="19">(K35/$U$35)</f>
        <v>3.9931022234121177E-2</v>
      </c>
      <c r="L36">
        <f t="shared" si="19"/>
        <v>7.3584225419124308E-2</v>
      </c>
      <c r="M36">
        <f t="shared" si="19"/>
        <v>0.10322273654838467</v>
      </c>
      <c r="N36">
        <f t="shared" si="19"/>
        <v>0.12409370473628953</v>
      </c>
      <c r="O36">
        <f t="shared" si="19"/>
        <v>0.13524973763828244</v>
      </c>
      <c r="P36">
        <f t="shared" si="19"/>
        <v>0.13786383678874367</v>
      </c>
      <c r="Q36">
        <f t="shared" si="19"/>
        <v>0.13394947350835151</v>
      </c>
      <c r="R36">
        <f t="shared" si="19"/>
        <v>0.1256031374060925</v>
      </c>
      <c r="S36">
        <f t="shared" si="19"/>
        <v>0.11463953359944251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24</v>
      </c>
      <c r="J41" s="3">
        <v>0.18</v>
      </c>
      <c r="K41" s="3">
        <v>-0.3</v>
      </c>
      <c r="L41" s="3">
        <v>2.6499999999999999E-2</v>
      </c>
      <c r="M41" s="3">
        <v>2.9125999999999999</v>
      </c>
      <c r="N41" s="3">
        <v>0.2</v>
      </c>
      <c r="O41" s="3">
        <v>2.7099999999999999E-2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  <col min="23" max="25" width="10.28515625" customWidth="1"/>
  </cols>
  <sheetData>
    <row r="1" spans="1:32" x14ac:dyDescent="0.25">
      <c r="A1" t="s">
        <v>0</v>
      </c>
      <c r="B1" s="3" t="s">
        <v>100</v>
      </c>
      <c r="C1" t="s">
        <v>101</v>
      </c>
    </row>
    <row r="2" spans="1:32" x14ac:dyDescent="0.25">
      <c r="A2" t="s">
        <v>1</v>
      </c>
      <c r="B2" s="3">
        <v>19</v>
      </c>
    </row>
    <row r="3" spans="1:32" x14ac:dyDescent="0.25">
      <c r="A3" t="s">
        <v>2</v>
      </c>
      <c r="B3" s="3">
        <v>135323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0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0</v>
      </c>
      <c r="J6">
        <f t="shared" ref="J6:S15" si="0">($H6*J$36)</f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V6" s="1">
        <v>1</v>
      </c>
      <c r="W6">
        <f t="shared" ref="W6:W29" si="1">ROUND(((J6/J$33)*1000000),0)</f>
        <v>0</v>
      </c>
      <c r="X6">
        <f t="shared" ref="X6:X29" si="2">ROUND(((K6/K$33)*1000000),0)</f>
        <v>0</v>
      </c>
      <c r="Y6">
        <f t="shared" ref="Y6:Y29" si="3">ROUND(((L6/L$33)*1000000),0)</f>
        <v>0</v>
      </c>
      <c r="Z6">
        <f t="shared" ref="Z6:Z29" si="4">ROUND(((M6/M$33)*1000000),0)</f>
        <v>0</v>
      </c>
      <c r="AA6">
        <f t="shared" ref="AA6:AA29" si="5">ROUND(((N6/N$33)*1000000),0)</f>
        <v>0</v>
      </c>
      <c r="AB6">
        <f t="shared" ref="AB6:AB29" si="6">ROUND(((O6/O$33)*1000000),0)</f>
        <v>0</v>
      </c>
      <c r="AC6">
        <f t="shared" ref="AC6:AC29" si="7">ROUND(((P6/P$33)*1000000),0)</f>
        <v>0</v>
      </c>
      <c r="AD6">
        <f t="shared" ref="AD6:AD29" si="8">ROUND(((Q6/Q$33)*1000000),0)</f>
        <v>0</v>
      </c>
      <c r="AE6">
        <f t="shared" ref="AE6:AE29" si="9">ROUND(((R6/R$33)*1000000),0)</f>
        <v>0</v>
      </c>
      <c r="AF6">
        <f t="shared" ref="AF6:AF29" si="10">ROUND(((S6/S$33)*1000000),0)</f>
        <v>0</v>
      </c>
    </row>
    <row r="7" spans="1:32" x14ac:dyDescent="0.25">
      <c r="A7" s="1">
        <v>2</v>
      </c>
      <c r="B7" s="10">
        <v>0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V7" s="1">
        <v>2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</row>
    <row r="8" spans="1:32" x14ac:dyDescent="0.25">
      <c r="A8" s="1">
        <v>3</v>
      </c>
      <c r="B8" s="10">
        <v>3.1287856118091242E-5</v>
      </c>
      <c r="C8">
        <v>0</v>
      </c>
      <c r="D8" s="3">
        <v>1</v>
      </c>
      <c r="E8" s="2">
        <v>0</v>
      </c>
      <c r="F8" s="2">
        <v>0</v>
      </c>
      <c r="G8" s="2">
        <v>0</v>
      </c>
      <c r="H8">
        <f t="shared" si="11"/>
        <v>4.233966553468461</v>
      </c>
      <c r="J8">
        <f t="shared" si="0"/>
        <v>0.16439185305294152</v>
      </c>
      <c r="K8">
        <f t="shared" si="0"/>
        <v>0.84418097676800807</v>
      </c>
      <c r="L8">
        <f t="shared" si="0"/>
        <v>1.0010961787379049</v>
      </c>
      <c r="M8">
        <f t="shared" si="0"/>
        <v>0.80619399319655638</v>
      </c>
      <c r="N8">
        <f t="shared" si="0"/>
        <v>0.55753390654038615</v>
      </c>
      <c r="O8">
        <f t="shared" si="0"/>
        <v>0.36016285864273784</v>
      </c>
      <c r="P8">
        <f t="shared" si="0"/>
        <v>0.22528384720818098</v>
      </c>
      <c r="Q8">
        <f t="shared" si="0"/>
        <v>0.13873129819104765</v>
      </c>
      <c r="R8">
        <f t="shared" si="0"/>
        <v>8.4778920862861429E-2</v>
      </c>
      <c r="S8">
        <f t="shared" si="0"/>
        <v>5.1612720267834936E-2</v>
      </c>
      <c r="V8" s="1">
        <v>3</v>
      </c>
      <c r="W8">
        <f t="shared" si="1"/>
        <v>4770</v>
      </c>
      <c r="X8">
        <f t="shared" si="2"/>
        <v>2893</v>
      </c>
      <c r="Y8">
        <f t="shared" si="3"/>
        <v>1755</v>
      </c>
      <c r="Z8">
        <f t="shared" si="4"/>
        <v>1064</v>
      </c>
      <c r="AA8">
        <f t="shared" si="5"/>
        <v>646</v>
      </c>
      <c r="AB8">
        <f t="shared" si="6"/>
        <v>392</v>
      </c>
      <c r="AC8">
        <f t="shared" si="7"/>
        <v>237</v>
      </c>
      <c r="AD8">
        <f t="shared" si="8"/>
        <v>144</v>
      </c>
      <c r="AE8">
        <f t="shared" si="9"/>
        <v>87</v>
      </c>
      <c r="AF8">
        <f t="shared" si="10"/>
        <v>53</v>
      </c>
    </row>
    <row r="9" spans="1:32" x14ac:dyDescent="0.25">
      <c r="A9" s="1">
        <v>4</v>
      </c>
      <c r="B9" s="10">
        <v>1.6159023054005054E-5</v>
      </c>
      <c r="C9">
        <v>0</v>
      </c>
      <c r="D9" s="3">
        <v>1</v>
      </c>
      <c r="E9" s="2">
        <v>0</v>
      </c>
      <c r="F9" s="2">
        <v>0</v>
      </c>
      <c r="G9" s="2">
        <v>0</v>
      </c>
      <c r="H9">
        <f t="shared" si="11"/>
        <v>2.1866874767371258</v>
      </c>
      <c r="J9">
        <f t="shared" si="0"/>
        <v>8.4902325469245074E-2</v>
      </c>
      <c r="K9">
        <f t="shared" si="0"/>
        <v>0.43598832127904019</v>
      </c>
      <c r="L9">
        <f t="shared" si="0"/>
        <v>0.51702923237838816</v>
      </c>
      <c r="M9">
        <f t="shared" si="0"/>
        <v>0.41636944611653687</v>
      </c>
      <c r="N9">
        <f t="shared" si="0"/>
        <v>0.28794568778288088</v>
      </c>
      <c r="O9">
        <f t="shared" si="0"/>
        <v>0.18601082522363035</v>
      </c>
      <c r="P9">
        <f t="shared" si="0"/>
        <v>0.11635079332351629</v>
      </c>
      <c r="Q9">
        <f t="shared" si="0"/>
        <v>7.1649595847027653E-2</v>
      </c>
      <c r="R9">
        <f t="shared" si="0"/>
        <v>4.3785183987870603E-2</v>
      </c>
      <c r="S9">
        <f t="shared" si="0"/>
        <v>2.6656065328989328E-2</v>
      </c>
      <c r="V9" s="1">
        <v>4</v>
      </c>
      <c r="W9">
        <f t="shared" si="1"/>
        <v>2463</v>
      </c>
      <c r="X9">
        <f t="shared" si="2"/>
        <v>1494</v>
      </c>
      <c r="Y9">
        <f t="shared" si="3"/>
        <v>906</v>
      </c>
      <c r="Z9">
        <f t="shared" si="4"/>
        <v>550</v>
      </c>
      <c r="AA9">
        <f t="shared" si="5"/>
        <v>333</v>
      </c>
      <c r="AB9">
        <f t="shared" si="6"/>
        <v>202</v>
      </c>
      <c r="AC9">
        <f t="shared" si="7"/>
        <v>123</v>
      </c>
      <c r="AD9">
        <f t="shared" si="8"/>
        <v>74</v>
      </c>
      <c r="AE9">
        <f t="shared" si="9"/>
        <v>45</v>
      </c>
      <c r="AF9">
        <f t="shared" si="10"/>
        <v>27</v>
      </c>
    </row>
    <row r="10" spans="1:32" x14ac:dyDescent="0.25">
      <c r="A10" s="1">
        <v>5</v>
      </c>
      <c r="B10" s="10">
        <v>1.9913262143696377E-4</v>
      </c>
      <c r="C10">
        <v>0</v>
      </c>
      <c r="D10" s="3">
        <v>1</v>
      </c>
      <c r="E10" s="2">
        <v>0</v>
      </c>
      <c r="F10" s="2">
        <v>0</v>
      </c>
      <c r="G10" s="2">
        <v>0</v>
      </c>
      <c r="H10">
        <f t="shared" si="11"/>
        <v>26.947223730714249</v>
      </c>
      <c r="J10">
        <f t="shared" si="0"/>
        <v>1.0462775243454256</v>
      </c>
      <c r="K10">
        <f t="shared" si="0"/>
        <v>5.37281845827171</v>
      </c>
      <c r="L10">
        <f t="shared" si="0"/>
        <v>6.3715105832175478</v>
      </c>
      <c r="M10">
        <f t="shared" si="0"/>
        <v>5.1310490129471349</v>
      </c>
      <c r="N10">
        <f t="shared" si="0"/>
        <v>3.5484434577536468</v>
      </c>
      <c r="O10">
        <f t="shared" si="0"/>
        <v>2.2922687292814872</v>
      </c>
      <c r="P10">
        <f t="shared" si="0"/>
        <v>1.4338266863874316</v>
      </c>
      <c r="Q10">
        <f t="shared" si="0"/>
        <v>0.88296005261167732</v>
      </c>
      <c r="R10">
        <f t="shared" si="0"/>
        <v>0.53957831723269956</v>
      </c>
      <c r="S10">
        <f t="shared" si="0"/>
        <v>0.32849090866548292</v>
      </c>
      <c r="V10" s="1">
        <v>5</v>
      </c>
      <c r="W10">
        <f t="shared" si="1"/>
        <v>30358</v>
      </c>
      <c r="X10">
        <f t="shared" si="2"/>
        <v>18413</v>
      </c>
      <c r="Y10">
        <f t="shared" si="3"/>
        <v>11168</v>
      </c>
      <c r="Z10">
        <f t="shared" si="4"/>
        <v>6774</v>
      </c>
      <c r="AA10">
        <f t="shared" si="5"/>
        <v>4108</v>
      </c>
      <c r="AB10">
        <f t="shared" si="6"/>
        <v>2492</v>
      </c>
      <c r="AC10">
        <f t="shared" si="7"/>
        <v>1511</v>
      </c>
      <c r="AD10">
        <f t="shared" si="8"/>
        <v>917</v>
      </c>
      <c r="AE10">
        <f t="shared" si="9"/>
        <v>556</v>
      </c>
      <c r="AF10">
        <f t="shared" si="10"/>
        <v>337</v>
      </c>
    </row>
    <row r="11" spans="1:32" x14ac:dyDescent="0.25">
      <c r="A11" s="1">
        <v>6</v>
      </c>
      <c r="B11" s="10">
        <v>9.4125441411008911E-5</v>
      </c>
      <c r="C11">
        <v>0</v>
      </c>
      <c r="D11" s="3">
        <v>1</v>
      </c>
      <c r="E11" s="2">
        <v>0</v>
      </c>
      <c r="F11" s="2">
        <v>0</v>
      </c>
      <c r="G11" s="2">
        <v>0</v>
      </c>
      <c r="H11">
        <f t="shared" si="11"/>
        <v>12.73733710806196</v>
      </c>
      <c r="J11">
        <f t="shared" si="0"/>
        <v>0.49455148587297371</v>
      </c>
      <c r="K11">
        <f t="shared" si="0"/>
        <v>2.5396085551263052</v>
      </c>
      <c r="L11">
        <f t="shared" si="0"/>
        <v>3.0116675096858039</v>
      </c>
      <c r="M11">
        <f t="shared" si="0"/>
        <v>2.4253296610071207</v>
      </c>
      <c r="N11">
        <f t="shared" si="0"/>
        <v>1.6772681661743574</v>
      </c>
      <c r="O11">
        <f t="shared" si="0"/>
        <v>1.083503066545892</v>
      </c>
      <c r="P11">
        <f t="shared" si="0"/>
        <v>0.67773712207079662</v>
      </c>
      <c r="Q11">
        <f t="shared" si="0"/>
        <v>0.41735504760916464</v>
      </c>
      <c r="R11">
        <f t="shared" si="0"/>
        <v>0.25504634508823765</v>
      </c>
      <c r="S11">
        <f t="shared" si="0"/>
        <v>0.15527014888130541</v>
      </c>
      <c r="V11" s="1">
        <v>6</v>
      </c>
      <c r="W11">
        <f t="shared" si="1"/>
        <v>14349</v>
      </c>
      <c r="X11">
        <f t="shared" si="2"/>
        <v>8703</v>
      </c>
      <c r="Y11">
        <f t="shared" si="3"/>
        <v>5279</v>
      </c>
      <c r="Z11">
        <f t="shared" si="4"/>
        <v>3202</v>
      </c>
      <c r="AA11">
        <f t="shared" si="5"/>
        <v>1942</v>
      </c>
      <c r="AB11">
        <f t="shared" si="6"/>
        <v>1178</v>
      </c>
      <c r="AC11">
        <f t="shared" si="7"/>
        <v>714</v>
      </c>
      <c r="AD11">
        <f t="shared" si="8"/>
        <v>433</v>
      </c>
      <c r="AE11">
        <f t="shared" si="9"/>
        <v>263</v>
      </c>
      <c r="AF11">
        <f t="shared" si="10"/>
        <v>159</v>
      </c>
    </row>
    <row r="12" spans="1:32" x14ac:dyDescent="0.25">
      <c r="A12" s="1">
        <v>7</v>
      </c>
      <c r="B12" s="10">
        <v>7.7326807761275929E-5</v>
      </c>
      <c r="C12">
        <v>0</v>
      </c>
      <c r="D12" s="3">
        <v>1</v>
      </c>
      <c r="E12" s="2">
        <v>0</v>
      </c>
      <c r="F12" s="2">
        <v>0</v>
      </c>
      <c r="G12" s="2">
        <v>0</v>
      </c>
      <c r="H12">
        <f t="shared" si="11"/>
        <v>10.464095606679143</v>
      </c>
      <c r="J12">
        <f t="shared" si="0"/>
        <v>0.40628853477737858</v>
      </c>
      <c r="K12">
        <f t="shared" si="0"/>
        <v>2.0863628322721994</v>
      </c>
      <c r="L12">
        <f t="shared" si="0"/>
        <v>2.4741730936001409</v>
      </c>
      <c r="M12">
        <f t="shared" si="0"/>
        <v>1.9924793726649457</v>
      </c>
      <c r="N12">
        <f t="shared" si="0"/>
        <v>1.3779249383121925</v>
      </c>
      <c r="O12">
        <f t="shared" si="0"/>
        <v>0.89012951312170729</v>
      </c>
      <c r="P12">
        <f t="shared" si="0"/>
        <v>0.5567809017989831</v>
      </c>
      <c r="Q12">
        <f t="shared" si="0"/>
        <v>0.34286939907935898</v>
      </c>
      <c r="R12">
        <f t="shared" si="0"/>
        <v>0.20952804471573522</v>
      </c>
      <c r="S12">
        <f t="shared" si="0"/>
        <v>0.12755897633649887</v>
      </c>
      <c r="V12" s="1">
        <v>7</v>
      </c>
      <c r="W12">
        <f t="shared" si="1"/>
        <v>11788</v>
      </c>
      <c r="X12">
        <f t="shared" si="2"/>
        <v>7150</v>
      </c>
      <c r="Y12">
        <f t="shared" si="3"/>
        <v>4337</v>
      </c>
      <c r="Z12">
        <f t="shared" si="4"/>
        <v>2630</v>
      </c>
      <c r="AA12">
        <f t="shared" si="5"/>
        <v>1595</v>
      </c>
      <c r="AB12">
        <f t="shared" si="6"/>
        <v>968</v>
      </c>
      <c r="AC12">
        <f t="shared" si="7"/>
        <v>587</v>
      </c>
      <c r="AD12">
        <f t="shared" si="8"/>
        <v>356</v>
      </c>
      <c r="AE12">
        <f t="shared" si="9"/>
        <v>216</v>
      </c>
      <c r="AF12">
        <f t="shared" si="10"/>
        <v>131</v>
      </c>
    </row>
    <row r="13" spans="1:32" x14ac:dyDescent="0.25">
      <c r="A13" s="1">
        <v>8</v>
      </c>
      <c r="B13" s="10">
        <v>0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V13" s="1">
        <v>8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</row>
    <row r="14" spans="1:32" x14ac:dyDescent="0.25">
      <c r="A14" s="1">
        <v>9</v>
      </c>
      <c r="B14" s="10">
        <v>1.8905127031155996E-3</v>
      </c>
      <c r="C14">
        <v>0</v>
      </c>
      <c r="D14" s="3">
        <v>0</v>
      </c>
      <c r="E14" s="3">
        <v>1</v>
      </c>
      <c r="F14" s="2">
        <v>0</v>
      </c>
      <c r="G14" s="2">
        <v>0</v>
      </c>
      <c r="H14">
        <f t="shared" si="11"/>
        <v>255.82985052371228</v>
      </c>
      <c r="J14">
        <f t="shared" si="0"/>
        <v>9.9330834721397583</v>
      </c>
      <c r="K14">
        <f t="shared" si="0"/>
        <v>51.0081245031568</v>
      </c>
      <c r="L14">
        <f t="shared" si="0"/>
        <v>60.489444716225378</v>
      </c>
      <c r="M14">
        <f t="shared" si="0"/>
        <v>48.712829014587086</v>
      </c>
      <c r="N14">
        <f t="shared" si="0"/>
        <v>33.687988360532252</v>
      </c>
      <c r="O14">
        <f t="shared" si="0"/>
        <v>21.762196070085441</v>
      </c>
      <c r="P14">
        <f t="shared" si="0"/>
        <v>13.612373227053906</v>
      </c>
      <c r="Q14">
        <f t="shared" si="0"/>
        <v>8.3825903749999142</v>
      </c>
      <c r="R14">
        <f t="shared" si="0"/>
        <v>5.1226145454880561</v>
      </c>
      <c r="S14">
        <f t="shared" si="0"/>
        <v>3.1186062394436305</v>
      </c>
      <c r="V14" s="1">
        <v>9</v>
      </c>
      <c r="W14">
        <f t="shared" si="1"/>
        <v>288208</v>
      </c>
      <c r="X14">
        <f t="shared" si="2"/>
        <v>174807</v>
      </c>
      <c r="Y14">
        <f t="shared" si="3"/>
        <v>106026</v>
      </c>
      <c r="Z14">
        <f t="shared" si="4"/>
        <v>64308</v>
      </c>
      <c r="AA14">
        <f t="shared" si="5"/>
        <v>39005</v>
      </c>
      <c r="AB14">
        <f t="shared" si="6"/>
        <v>23658</v>
      </c>
      <c r="AC14">
        <f t="shared" si="7"/>
        <v>14349</v>
      </c>
      <c r="AD14">
        <f t="shared" si="8"/>
        <v>8703</v>
      </c>
      <c r="AE14">
        <f t="shared" si="9"/>
        <v>5279</v>
      </c>
      <c r="AF14">
        <f t="shared" si="10"/>
        <v>3202</v>
      </c>
    </row>
    <row r="15" spans="1:32" x14ac:dyDescent="0.25">
      <c r="A15" s="1">
        <v>10</v>
      </c>
      <c r="B15" s="10">
        <v>3.3886671342354437E-3</v>
      </c>
      <c r="C15">
        <v>0</v>
      </c>
      <c r="D15" s="3">
        <v>0</v>
      </c>
      <c r="E15" s="3">
        <v>1</v>
      </c>
      <c r="F15" s="2">
        <v>0</v>
      </c>
      <c r="G15" s="2">
        <v>0</v>
      </c>
      <c r="H15">
        <f t="shared" si="11"/>
        <v>458.56460260614296</v>
      </c>
      <c r="J15">
        <f t="shared" si="0"/>
        <v>17.804648150835025</v>
      </c>
      <c r="K15">
        <f t="shared" si="0"/>
        <v>91.429988699879047</v>
      </c>
      <c r="L15">
        <f t="shared" si="0"/>
        <v>108.42486958178927</v>
      </c>
      <c r="M15">
        <f t="shared" si="0"/>
        <v>87.315764885007681</v>
      </c>
      <c r="N15">
        <f t="shared" si="0"/>
        <v>60.384349064520102</v>
      </c>
      <c r="O15">
        <f t="shared" si="0"/>
        <v>39.007851399228059</v>
      </c>
      <c r="P15">
        <f t="shared" si="0"/>
        <v>24.399625401852408</v>
      </c>
      <c r="Q15">
        <f t="shared" si="0"/>
        <v>15.025452331903022</v>
      </c>
      <c r="R15">
        <f t="shared" si="0"/>
        <v>9.1820782389053157</v>
      </c>
      <c r="S15">
        <f t="shared" si="0"/>
        <v>5.5899748522229435</v>
      </c>
      <c r="V15" s="1">
        <v>10</v>
      </c>
      <c r="W15">
        <f t="shared" si="1"/>
        <v>516602</v>
      </c>
      <c r="X15">
        <f t="shared" si="2"/>
        <v>313335</v>
      </c>
      <c r="Y15">
        <f t="shared" si="3"/>
        <v>190047</v>
      </c>
      <c r="Z15">
        <f t="shared" si="4"/>
        <v>115269</v>
      </c>
      <c r="AA15">
        <f t="shared" si="5"/>
        <v>69914</v>
      </c>
      <c r="AB15">
        <f t="shared" si="6"/>
        <v>42405</v>
      </c>
      <c r="AC15">
        <f t="shared" si="7"/>
        <v>25720</v>
      </c>
      <c r="AD15">
        <f t="shared" si="8"/>
        <v>15600</v>
      </c>
      <c r="AE15">
        <f t="shared" si="9"/>
        <v>9462</v>
      </c>
      <c r="AF15">
        <f t="shared" si="10"/>
        <v>5739</v>
      </c>
    </row>
    <row r="16" spans="1:32" x14ac:dyDescent="0.25">
      <c r="A16" s="1">
        <v>11</v>
      </c>
      <c r="B16" s="10">
        <v>4.1782659764850086E-2</v>
      </c>
      <c r="C16">
        <v>0</v>
      </c>
      <c r="D16" s="3">
        <v>0</v>
      </c>
      <c r="E16" s="3">
        <v>1</v>
      </c>
      <c r="F16" s="2">
        <v>0</v>
      </c>
      <c r="G16" s="2">
        <v>0</v>
      </c>
      <c r="H16">
        <f t="shared" si="11"/>
        <v>5654.1548673588086</v>
      </c>
      <c r="J16">
        <f t="shared" ref="J16:S29" si="12">($H16*J$36)</f>
        <v>219.53338184308055</v>
      </c>
      <c r="K16">
        <f t="shared" si="12"/>
        <v>1127.3423912180892</v>
      </c>
      <c r="L16">
        <f t="shared" si="12"/>
        <v>1336.8912484838299</v>
      </c>
      <c r="M16">
        <f t="shared" si="12"/>
        <v>1076.6135332206513</v>
      </c>
      <c r="N16">
        <f t="shared" si="12"/>
        <v>744.54604484309561</v>
      </c>
      <c r="O16">
        <f t="shared" si="12"/>
        <v>480.97134318845013</v>
      </c>
      <c r="P16">
        <f t="shared" si="12"/>
        <v>300.85021814496088</v>
      </c>
      <c r="Q16">
        <f t="shared" si="12"/>
        <v>185.26557425904369</v>
      </c>
      <c r="R16">
        <f t="shared" si="12"/>
        <v>113.21609228431188</v>
      </c>
      <c r="S16">
        <f t="shared" si="12"/>
        <v>68.925039873294153</v>
      </c>
      <c r="V16" s="1">
        <v>11</v>
      </c>
      <c r="W16">
        <f t="shared" si="1"/>
        <v>6369758</v>
      </c>
      <c r="X16">
        <f t="shared" si="2"/>
        <v>3863454</v>
      </c>
      <c r="Y16">
        <f t="shared" si="3"/>
        <v>2343303</v>
      </c>
      <c r="Z16">
        <f t="shared" si="4"/>
        <v>1421285</v>
      </c>
      <c r="AA16">
        <f t="shared" si="5"/>
        <v>862053</v>
      </c>
      <c r="AB16">
        <f t="shared" si="6"/>
        <v>522862</v>
      </c>
      <c r="AC16">
        <f t="shared" si="7"/>
        <v>317132</v>
      </c>
      <c r="AD16">
        <f t="shared" si="8"/>
        <v>192350</v>
      </c>
      <c r="AE16">
        <f t="shared" si="9"/>
        <v>116666</v>
      </c>
      <c r="AF16">
        <f t="shared" si="10"/>
        <v>70762</v>
      </c>
    </row>
    <row r="17" spans="1:32" x14ac:dyDescent="0.25">
      <c r="A17" s="1">
        <v>12</v>
      </c>
      <c r="B17" s="10">
        <v>4.1993065822556838E-2</v>
      </c>
      <c r="C17">
        <v>0</v>
      </c>
      <c r="D17" s="3">
        <v>0</v>
      </c>
      <c r="E17" s="3">
        <v>1</v>
      </c>
      <c r="F17" s="2">
        <v>0</v>
      </c>
      <c r="G17" s="2">
        <v>0</v>
      </c>
      <c r="H17">
        <f t="shared" si="11"/>
        <v>5682.6276463058593</v>
      </c>
      <c r="J17">
        <f t="shared" si="12"/>
        <v>220.63889196782114</v>
      </c>
      <c r="K17">
        <f t="shared" si="12"/>
        <v>1133.0193794605048</v>
      </c>
      <c r="L17">
        <f t="shared" si="12"/>
        <v>1343.6234675134278</v>
      </c>
      <c r="M17">
        <f t="shared" si="12"/>
        <v>1082.0350647955574</v>
      </c>
      <c r="N17">
        <f t="shared" si="12"/>
        <v>748.29537528204435</v>
      </c>
      <c r="O17">
        <f t="shared" si="12"/>
        <v>483.39338345012197</v>
      </c>
      <c r="P17">
        <f t="shared" si="12"/>
        <v>302.36521763796469</v>
      </c>
      <c r="Q17">
        <f t="shared" si="12"/>
        <v>186.19852106827042</v>
      </c>
      <c r="R17">
        <f t="shared" si="12"/>
        <v>113.78621758941622</v>
      </c>
      <c r="S17">
        <f t="shared" si="12"/>
        <v>69.272127540729358</v>
      </c>
      <c r="V17" s="1">
        <v>12</v>
      </c>
      <c r="W17">
        <f t="shared" si="1"/>
        <v>6401835</v>
      </c>
      <c r="X17">
        <f t="shared" si="2"/>
        <v>3882909</v>
      </c>
      <c r="Y17">
        <f t="shared" si="3"/>
        <v>2355103</v>
      </c>
      <c r="Z17">
        <f t="shared" si="4"/>
        <v>1428442</v>
      </c>
      <c r="AA17">
        <f t="shared" si="5"/>
        <v>866394</v>
      </c>
      <c r="AB17">
        <f t="shared" si="6"/>
        <v>525495</v>
      </c>
      <c r="AC17">
        <f t="shared" si="7"/>
        <v>318729</v>
      </c>
      <c r="AD17">
        <f t="shared" si="8"/>
        <v>193319</v>
      </c>
      <c r="AE17">
        <f t="shared" si="9"/>
        <v>117254</v>
      </c>
      <c r="AF17">
        <f t="shared" si="10"/>
        <v>71118</v>
      </c>
    </row>
    <row r="18" spans="1:32" x14ac:dyDescent="0.25">
      <c r="A18" s="1">
        <v>13</v>
      </c>
      <c r="B18" s="10">
        <v>1.175046261915648E-5</v>
      </c>
      <c r="C18">
        <v>0</v>
      </c>
      <c r="D18" s="3">
        <v>0</v>
      </c>
      <c r="E18" s="3">
        <v>1</v>
      </c>
      <c r="F18" s="2">
        <v>0</v>
      </c>
      <c r="G18" s="2">
        <v>0</v>
      </c>
      <c r="H18">
        <f t="shared" si="11"/>
        <v>1.5901078530121122</v>
      </c>
      <c r="J18">
        <f t="shared" si="12"/>
        <v>6.1738980034350119E-2</v>
      </c>
      <c r="K18">
        <f t="shared" si="12"/>
        <v>0.31704048285941289</v>
      </c>
      <c r="L18">
        <f t="shared" si="12"/>
        <v>0.37597153291811369</v>
      </c>
      <c r="M18">
        <f t="shared" si="12"/>
        <v>0.30277409692404811</v>
      </c>
      <c r="N18">
        <f t="shared" si="12"/>
        <v>0.20938735153307653</v>
      </c>
      <c r="O18">
        <f t="shared" si="12"/>
        <v>0.13526270995739334</v>
      </c>
      <c r="P18">
        <f t="shared" si="12"/>
        <v>8.4607568359048882E-2</v>
      </c>
      <c r="Q18">
        <f t="shared" si="12"/>
        <v>5.2101905843218457E-2</v>
      </c>
      <c r="R18">
        <f t="shared" si="12"/>
        <v>3.1839558988366143E-2</v>
      </c>
      <c r="S18">
        <f t="shared" si="12"/>
        <v>1.9383665595083702E-2</v>
      </c>
      <c r="V18" s="1">
        <v>13</v>
      </c>
      <c r="W18">
        <f t="shared" si="1"/>
        <v>1791</v>
      </c>
      <c r="X18">
        <f t="shared" si="2"/>
        <v>1087</v>
      </c>
      <c r="Y18">
        <f t="shared" si="3"/>
        <v>659</v>
      </c>
      <c r="Z18">
        <f t="shared" si="4"/>
        <v>400</v>
      </c>
      <c r="AA18">
        <f t="shared" si="5"/>
        <v>242</v>
      </c>
      <c r="AB18">
        <f t="shared" si="6"/>
        <v>147</v>
      </c>
      <c r="AC18">
        <f t="shared" si="7"/>
        <v>89</v>
      </c>
      <c r="AD18">
        <f t="shared" si="8"/>
        <v>54</v>
      </c>
      <c r="AE18">
        <f t="shared" si="9"/>
        <v>33</v>
      </c>
      <c r="AF18">
        <f t="shared" si="10"/>
        <v>20</v>
      </c>
    </row>
    <row r="19" spans="1:32" x14ac:dyDescent="0.25">
      <c r="A19" s="1">
        <v>14</v>
      </c>
      <c r="B19" s="10">
        <v>7.3971556806167792E-6</v>
      </c>
      <c r="C19">
        <v>0</v>
      </c>
      <c r="D19" s="3">
        <v>0</v>
      </c>
      <c r="E19" s="3">
        <v>1</v>
      </c>
      <c r="F19" s="2">
        <v>0</v>
      </c>
      <c r="G19" s="2">
        <v>0</v>
      </c>
      <c r="H19">
        <f t="shared" si="11"/>
        <v>1.0010052981681044</v>
      </c>
      <c r="J19">
        <f t="shared" si="12"/>
        <v>3.886594610598941E-2</v>
      </c>
      <c r="K19">
        <f t="shared" si="12"/>
        <v>0.1995834449058777</v>
      </c>
      <c r="L19">
        <f t="shared" si="12"/>
        <v>0.23668174186958682</v>
      </c>
      <c r="M19">
        <f t="shared" si="12"/>
        <v>0.19060246422588209</v>
      </c>
      <c r="N19">
        <f t="shared" si="12"/>
        <v>0.13181360488029764</v>
      </c>
      <c r="O19">
        <f t="shared" si="12"/>
        <v>8.515063242750677E-2</v>
      </c>
      <c r="P19">
        <f t="shared" si="12"/>
        <v>5.3262188493752992E-2</v>
      </c>
      <c r="Q19">
        <f t="shared" si="12"/>
        <v>3.2799211509409558E-2</v>
      </c>
      <c r="R19">
        <f t="shared" si="12"/>
        <v>2.0043651239327366E-2</v>
      </c>
      <c r="S19">
        <f t="shared" si="12"/>
        <v>1.2202412510473772E-2</v>
      </c>
      <c r="V19" s="1">
        <v>14</v>
      </c>
      <c r="W19">
        <f t="shared" si="1"/>
        <v>1128</v>
      </c>
      <c r="X19">
        <f t="shared" si="2"/>
        <v>684</v>
      </c>
      <c r="Y19">
        <f t="shared" si="3"/>
        <v>415</v>
      </c>
      <c r="Z19">
        <f t="shared" si="4"/>
        <v>252</v>
      </c>
      <c r="AA19">
        <f t="shared" si="5"/>
        <v>153</v>
      </c>
      <c r="AB19">
        <f t="shared" si="6"/>
        <v>93</v>
      </c>
      <c r="AC19">
        <f t="shared" si="7"/>
        <v>56</v>
      </c>
      <c r="AD19">
        <f t="shared" si="8"/>
        <v>34</v>
      </c>
      <c r="AE19">
        <f t="shared" si="9"/>
        <v>21</v>
      </c>
      <c r="AF19">
        <f t="shared" si="10"/>
        <v>13</v>
      </c>
    </row>
    <row r="20" spans="1:32" x14ac:dyDescent="0.25">
      <c r="A20" s="1">
        <v>15</v>
      </c>
      <c r="B20" s="10">
        <v>1.1786995918037165E-2</v>
      </c>
      <c r="C20">
        <v>0</v>
      </c>
      <c r="D20" s="3">
        <v>0</v>
      </c>
      <c r="E20" s="3">
        <v>0</v>
      </c>
      <c r="F20" s="3">
        <v>1</v>
      </c>
      <c r="G20" s="2">
        <v>0</v>
      </c>
      <c r="H20">
        <f t="shared" si="11"/>
        <v>1595.0516486165434</v>
      </c>
      <c r="J20">
        <f t="shared" si="12"/>
        <v>61.930932358551082</v>
      </c>
      <c r="K20">
        <f t="shared" si="12"/>
        <v>318.02619168577837</v>
      </c>
      <c r="L20">
        <f t="shared" si="12"/>
        <v>377.14046394899367</v>
      </c>
      <c r="M20">
        <f t="shared" si="12"/>
        <v>303.71545020814972</v>
      </c>
      <c r="N20">
        <f t="shared" si="12"/>
        <v>210.03835659928748</v>
      </c>
      <c r="O20">
        <f t="shared" si="12"/>
        <v>135.68325450703762</v>
      </c>
      <c r="P20">
        <f t="shared" si="12"/>
        <v>84.870621285781326</v>
      </c>
      <c r="Q20">
        <f t="shared" si="12"/>
        <v>52.263895592908867</v>
      </c>
      <c r="R20">
        <f t="shared" si="12"/>
        <v>31.938551186584355</v>
      </c>
      <c r="S20">
        <f t="shared" si="12"/>
        <v>19.443931243470516</v>
      </c>
      <c r="V20" s="1">
        <v>15</v>
      </c>
      <c r="W20">
        <f t="shared" si="1"/>
        <v>1796925</v>
      </c>
      <c r="X20">
        <f t="shared" si="2"/>
        <v>1089890</v>
      </c>
      <c r="Y20">
        <f t="shared" si="3"/>
        <v>661052</v>
      </c>
      <c r="Z20">
        <f t="shared" si="4"/>
        <v>400948</v>
      </c>
      <c r="AA20">
        <f t="shared" si="5"/>
        <v>243187</v>
      </c>
      <c r="AB20">
        <f t="shared" si="6"/>
        <v>147501</v>
      </c>
      <c r="AC20">
        <f t="shared" si="7"/>
        <v>89464</v>
      </c>
      <c r="AD20">
        <f t="shared" si="8"/>
        <v>54262</v>
      </c>
      <c r="AE20">
        <f t="shared" si="9"/>
        <v>32912</v>
      </c>
      <c r="AF20">
        <f t="shared" si="10"/>
        <v>19962</v>
      </c>
    </row>
    <row r="21" spans="1:32" x14ac:dyDescent="0.25">
      <c r="A21" s="1">
        <v>16</v>
      </c>
      <c r="B21" s="10">
        <v>1.9744099378941421E-2</v>
      </c>
      <c r="C21">
        <v>0</v>
      </c>
      <c r="D21" s="3">
        <v>0</v>
      </c>
      <c r="E21" s="3">
        <v>0</v>
      </c>
      <c r="F21" s="3">
        <v>1</v>
      </c>
      <c r="G21" s="2">
        <v>0</v>
      </c>
      <c r="H21">
        <f t="shared" si="11"/>
        <v>2671.8307602564901</v>
      </c>
      <c r="J21">
        <f t="shared" si="12"/>
        <v>103.73894176433667</v>
      </c>
      <c r="K21">
        <f t="shared" si="12"/>
        <v>532.71764726257061</v>
      </c>
      <c r="L21">
        <f t="shared" si="12"/>
        <v>631.73847278883284</v>
      </c>
      <c r="M21">
        <f t="shared" si="12"/>
        <v>508.74608539172448</v>
      </c>
      <c r="N21">
        <f t="shared" si="12"/>
        <v>351.82995013511913</v>
      </c>
      <c r="O21">
        <f t="shared" si="12"/>
        <v>227.27959521438981</v>
      </c>
      <c r="P21">
        <f t="shared" si="12"/>
        <v>142.16463572832163</v>
      </c>
      <c r="Q21">
        <f t="shared" si="12"/>
        <v>87.545932457474663</v>
      </c>
      <c r="R21">
        <f t="shared" si="12"/>
        <v>53.499461018931072</v>
      </c>
      <c r="S21">
        <f t="shared" si="12"/>
        <v>32.570038494788548</v>
      </c>
      <c r="V21" s="1">
        <v>16</v>
      </c>
      <c r="W21">
        <f t="shared" si="1"/>
        <v>3009984</v>
      </c>
      <c r="X21">
        <f t="shared" si="2"/>
        <v>1825648</v>
      </c>
      <c r="Y21">
        <f t="shared" si="3"/>
        <v>1107311</v>
      </c>
      <c r="Z21">
        <f t="shared" si="4"/>
        <v>671618</v>
      </c>
      <c r="AA21">
        <f t="shared" si="5"/>
        <v>407357</v>
      </c>
      <c r="AB21">
        <f t="shared" si="6"/>
        <v>247075</v>
      </c>
      <c r="AC21">
        <f t="shared" si="7"/>
        <v>149858</v>
      </c>
      <c r="AD21">
        <f t="shared" si="8"/>
        <v>90894</v>
      </c>
      <c r="AE21">
        <f t="shared" si="9"/>
        <v>55130</v>
      </c>
      <c r="AF21">
        <f t="shared" si="10"/>
        <v>33438</v>
      </c>
    </row>
    <row r="22" spans="1:32" x14ac:dyDescent="0.25">
      <c r="A22" s="1">
        <v>17</v>
      </c>
      <c r="B22" s="10">
        <v>0.26888478415838896</v>
      </c>
      <c r="C22">
        <v>0</v>
      </c>
      <c r="D22" s="3">
        <v>0</v>
      </c>
      <c r="E22" s="3">
        <v>0</v>
      </c>
      <c r="F22" s="3">
        <v>1</v>
      </c>
      <c r="G22" s="2">
        <v>0</v>
      </c>
      <c r="H22">
        <f t="shared" si="11"/>
        <v>36386.295646665669</v>
      </c>
      <c r="J22">
        <f t="shared" si="12"/>
        <v>1412.76755296695</v>
      </c>
      <c r="K22">
        <f t="shared" si="12"/>
        <v>7254.8089863413597</v>
      </c>
      <c r="L22">
        <f t="shared" si="12"/>
        <v>8603.3229290544059</v>
      </c>
      <c r="M22">
        <f t="shared" si="12"/>
        <v>6928.3525541752688</v>
      </c>
      <c r="N22">
        <f t="shared" si="12"/>
        <v>4791.392019807101</v>
      </c>
      <c r="O22">
        <f t="shared" si="12"/>
        <v>3095.2044826115402</v>
      </c>
      <c r="P22">
        <f t="shared" si="12"/>
        <v>1936.0674122992198</v>
      </c>
      <c r="Q22">
        <f t="shared" si="12"/>
        <v>1192.2432470067447</v>
      </c>
      <c r="R22">
        <f t="shared" si="12"/>
        <v>728.58177790617901</v>
      </c>
      <c r="S22">
        <f t="shared" si="12"/>
        <v>443.5546844968917</v>
      </c>
      <c r="V22" s="1">
        <v>17</v>
      </c>
      <c r="W22">
        <f t="shared" si="1"/>
        <v>40991432</v>
      </c>
      <c r="X22">
        <f t="shared" si="2"/>
        <v>24862560</v>
      </c>
      <c r="Y22">
        <f t="shared" si="3"/>
        <v>15079905</v>
      </c>
      <c r="Z22">
        <f t="shared" si="4"/>
        <v>9146425</v>
      </c>
      <c r="AA22">
        <f t="shared" si="5"/>
        <v>5547587</v>
      </c>
      <c r="AB22">
        <f t="shared" si="6"/>
        <v>3364782</v>
      </c>
      <c r="AC22">
        <f t="shared" si="7"/>
        <v>2040843</v>
      </c>
      <c r="AD22">
        <f t="shared" si="8"/>
        <v>1237834</v>
      </c>
      <c r="AE22">
        <f t="shared" si="9"/>
        <v>750784</v>
      </c>
      <c r="AF22">
        <f t="shared" si="10"/>
        <v>455374</v>
      </c>
    </row>
    <row r="23" spans="1:32" x14ac:dyDescent="0.25">
      <c r="A23" s="1">
        <v>18</v>
      </c>
      <c r="B23" s="10">
        <v>7.2160148938820801E-3</v>
      </c>
      <c r="C23">
        <v>0</v>
      </c>
      <c r="D23" s="3">
        <v>0</v>
      </c>
      <c r="E23" s="3">
        <v>0</v>
      </c>
      <c r="F23" s="3">
        <v>1</v>
      </c>
      <c r="G23" s="2">
        <v>0</v>
      </c>
      <c r="H23">
        <f t="shared" si="11"/>
        <v>976.4927834848047</v>
      </c>
      <c r="J23">
        <f t="shared" si="12"/>
        <v>37.914200819179342</v>
      </c>
      <c r="K23">
        <f t="shared" si="12"/>
        <v>194.6960660550844</v>
      </c>
      <c r="L23">
        <f t="shared" si="12"/>
        <v>230.88590374219174</v>
      </c>
      <c r="M23">
        <f t="shared" si="12"/>
        <v>185.93501070534597</v>
      </c>
      <c r="N23">
        <f t="shared" si="12"/>
        <v>128.58576689482442</v>
      </c>
      <c r="O23">
        <f t="shared" si="12"/>
        <v>83.06547250728326</v>
      </c>
      <c r="P23">
        <f t="shared" si="12"/>
        <v>51.957909505512774</v>
      </c>
      <c r="Q23">
        <f t="shared" si="12"/>
        <v>31.996027794801453</v>
      </c>
      <c r="R23">
        <f t="shared" si="12"/>
        <v>19.552824371367631</v>
      </c>
      <c r="S23">
        <f t="shared" si="12"/>
        <v>11.903601089213506</v>
      </c>
      <c r="V23" s="1">
        <v>18</v>
      </c>
      <c r="W23">
        <f t="shared" si="1"/>
        <v>1100080</v>
      </c>
      <c r="X23">
        <f t="shared" si="2"/>
        <v>667232</v>
      </c>
      <c r="Y23">
        <f t="shared" si="3"/>
        <v>404697</v>
      </c>
      <c r="Z23">
        <f t="shared" si="4"/>
        <v>245461</v>
      </c>
      <c r="AA23">
        <f t="shared" si="5"/>
        <v>148880</v>
      </c>
      <c r="AB23">
        <f t="shared" si="6"/>
        <v>90300</v>
      </c>
      <c r="AC23">
        <f t="shared" si="7"/>
        <v>54770</v>
      </c>
      <c r="AD23">
        <f t="shared" si="8"/>
        <v>33220</v>
      </c>
      <c r="AE23">
        <f t="shared" si="9"/>
        <v>20149</v>
      </c>
      <c r="AF23">
        <f t="shared" si="10"/>
        <v>12221</v>
      </c>
    </row>
    <row r="24" spans="1:32" x14ac:dyDescent="0.25">
      <c r="A24" s="1">
        <v>19</v>
      </c>
      <c r="B24" s="10">
        <v>3.0877196090533702E-4</v>
      </c>
      <c r="C24">
        <v>0</v>
      </c>
      <c r="D24" s="3">
        <v>0</v>
      </c>
      <c r="E24" s="3">
        <v>0</v>
      </c>
      <c r="F24" s="3">
        <v>1</v>
      </c>
      <c r="G24" s="2">
        <v>0</v>
      </c>
      <c r="H24">
        <f t="shared" si="11"/>
        <v>41.783948065592924</v>
      </c>
      <c r="J24">
        <f t="shared" si="12"/>
        <v>1.6223417364371155</v>
      </c>
      <c r="K24">
        <f t="shared" si="12"/>
        <v>8.3310091484639095</v>
      </c>
      <c r="L24">
        <f t="shared" si="12"/>
        <v>9.879565701051952</v>
      </c>
      <c r="M24">
        <f t="shared" si="12"/>
        <v>7.9561251883112725</v>
      </c>
      <c r="N24">
        <f t="shared" si="12"/>
        <v>5.5021615077725645</v>
      </c>
      <c r="O24">
        <f t="shared" si="12"/>
        <v>3.5543564151104348</v>
      </c>
      <c r="P24">
        <f t="shared" si="12"/>
        <v>2.2232694691582489</v>
      </c>
      <c r="Q24">
        <f t="shared" si="12"/>
        <v>1.369104192365038</v>
      </c>
      <c r="R24">
        <f t="shared" si="12"/>
        <v>0.83666178786624701</v>
      </c>
      <c r="S24">
        <f t="shared" si="12"/>
        <v>0.50935291905613178</v>
      </c>
      <c r="V24" s="1">
        <v>19</v>
      </c>
      <c r="W24">
        <f t="shared" si="1"/>
        <v>47072</v>
      </c>
      <c r="X24">
        <f t="shared" si="2"/>
        <v>28551</v>
      </c>
      <c r="Y24">
        <f t="shared" si="3"/>
        <v>17317</v>
      </c>
      <c r="Z24">
        <f t="shared" si="4"/>
        <v>10503</v>
      </c>
      <c r="AA24">
        <f t="shared" si="5"/>
        <v>6371</v>
      </c>
      <c r="AB24">
        <f t="shared" si="6"/>
        <v>3864</v>
      </c>
      <c r="AC24">
        <f t="shared" si="7"/>
        <v>2344</v>
      </c>
      <c r="AD24">
        <f t="shared" si="8"/>
        <v>1421</v>
      </c>
      <c r="AE24">
        <f t="shared" si="9"/>
        <v>862</v>
      </c>
      <c r="AF24">
        <f t="shared" si="10"/>
        <v>523</v>
      </c>
    </row>
    <row r="25" spans="1:32" x14ac:dyDescent="0.25">
      <c r="A25" s="1">
        <v>20</v>
      </c>
      <c r="B25" s="10">
        <v>0.11911806003839791</v>
      </c>
      <c r="C25">
        <v>0</v>
      </c>
      <c r="D25">
        <v>0</v>
      </c>
      <c r="E25">
        <v>0</v>
      </c>
      <c r="F25" s="3">
        <v>0</v>
      </c>
      <c r="G25" s="3">
        <v>1</v>
      </c>
      <c r="H25">
        <f t="shared" si="11"/>
        <v>16119.41323857612</v>
      </c>
      <c r="J25">
        <f t="shared" si="12"/>
        <v>625.86706317858136</v>
      </c>
      <c r="K25">
        <f t="shared" si="12"/>
        <v>3213.937058978639</v>
      </c>
      <c r="L25">
        <f t="shared" si="12"/>
        <v>3811.3392708348792</v>
      </c>
      <c r="M25">
        <f t="shared" si="12"/>
        <v>3069.3143090956451</v>
      </c>
      <c r="N25">
        <f t="shared" si="12"/>
        <v>2122.6240974152061</v>
      </c>
      <c r="O25">
        <f t="shared" si="12"/>
        <v>1371.1997670112003</v>
      </c>
      <c r="P25">
        <f t="shared" si="12"/>
        <v>857.69298913096941</v>
      </c>
      <c r="Q25">
        <f t="shared" si="12"/>
        <v>528.17307279710974</v>
      </c>
      <c r="R25">
        <f t="shared" si="12"/>
        <v>322.76741964092741</v>
      </c>
      <c r="S25">
        <f t="shared" si="12"/>
        <v>196.49819049295942</v>
      </c>
      <c r="V25" s="1">
        <v>20</v>
      </c>
      <c r="W25">
        <f t="shared" si="1"/>
        <v>18159524</v>
      </c>
      <c r="X25">
        <f t="shared" si="2"/>
        <v>11014308</v>
      </c>
      <c r="Y25">
        <f t="shared" si="3"/>
        <v>6680516</v>
      </c>
      <c r="Z25">
        <f t="shared" si="4"/>
        <v>4051938</v>
      </c>
      <c r="AA25">
        <f t="shared" si="5"/>
        <v>2457624</v>
      </c>
      <c r="AB25">
        <f t="shared" si="6"/>
        <v>1490625</v>
      </c>
      <c r="AC25">
        <f t="shared" si="7"/>
        <v>904109</v>
      </c>
      <c r="AD25">
        <f t="shared" si="8"/>
        <v>548370</v>
      </c>
      <c r="AE25">
        <f t="shared" si="9"/>
        <v>332603</v>
      </c>
      <c r="AF25">
        <f t="shared" si="10"/>
        <v>201734</v>
      </c>
    </row>
    <row r="26" spans="1:32" x14ac:dyDescent="0.25">
      <c r="A26" s="1">
        <v>21</v>
      </c>
      <c r="B26" s="10">
        <v>0.1136375378927128</v>
      </c>
      <c r="C26">
        <v>0</v>
      </c>
      <c r="D26">
        <v>0</v>
      </c>
      <c r="E26">
        <v>0</v>
      </c>
      <c r="F26" s="3">
        <v>0</v>
      </c>
      <c r="G26" s="3">
        <v>1</v>
      </c>
      <c r="H26">
        <f t="shared" si="11"/>
        <v>15377.772540255575</v>
      </c>
      <c r="J26">
        <f t="shared" si="12"/>
        <v>597.07144395090575</v>
      </c>
      <c r="K26">
        <f t="shared" si="12"/>
        <v>3066.0665075199217</v>
      </c>
      <c r="L26">
        <f t="shared" si="12"/>
        <v>3635.9827441100774</v>
      </c>
      <c r="M26">
        <f t="shared" si="12"/>
        <v>2928.0977291946256</v>
      </c>
      <c r="N26">
        <f t="shared" si="12"/>
        <v>2024.9639410199545</v>
      </c>
      <c r="O26">
        <f t="shared" si="12"/>
        <v>1308.1120145172399</v>
      </c>
      <c r="P26">
        <f t="shared" si="12"/>
        <v>818.23125327314995</v>
      </c>
      <c r="Q26">
        <f t="shared" si="12"/>
        <v>503.87227221921233</v>
      </c>
      <c r="R26">
        <f t="shared" si="12"/>
        <v>307.91716107662978</v>
      </c>
      <c r="S26">
        <f t="shared" si="12"/>
        <v>187.45747337385447</v>
      </c>
      <c r="V26" s="1">
        <v>21</v>
      </c>
      <c r="W26">
        <f t="shared" si="1"/>
        <v>17324020</v>
      </c>
      <c r="X26">
        <f t="shared" si="2"/>
        <v>10507549</v>
      </c>
      <c r="Y26">
        <f t="shared" si="3"/>
        <v>6373151</v>
      </c>
      <c r="Z26">
        <f t="shared" si="4"/>
        <v>3865511</v>
      </c>
      <c r="AA26">
        <f t="shared" si="5"/>
        <v>2344551</v>
      </c>
      <c r="AB26">
        <f t="shared" si="6"/>
        <v>1422042</v>
      </c>
      <c r="AC26">
        <f t="shared" si="7"/>
        <v>862512</v>
      </c>
      <c r="AD26">
        <f t="shared" si="8"/>
        <v>523140</v>
      </c>
      <c r="AE26">
        <f t="shared" si="9"/>
        <v>317300</v>
      </c>
      <c r="AF26">
        <f t="shared" si="10"/>
        <v>192452</v>
      </c>
    </row>
    <row r="27" spans="1:32" x14ac:dyDescent="0.25">
      <c r="A27" s="1">
        <v>22</v>
      </c>
      <c r="B27" s="10">
        <v>0.20721810189494119</v>
      </c>
      <c r="C27">
        <v>0</v>
      </c>
      <c r="D27">
        <v>0</v>
      </c>
      <c r="E27">
        <v>0</v>
      </c>
      <c r="F27" s="3">
        <v>0</v>
      </c>
      <c r="G27" s="3">
        <v>1</v>
      </c>
      <c r="H27">
        <f t="shared" si="11"/>
        <v>28041.375202729127</v>
      </c>
      <c r="J27">
        <f t="shared" si="12"/>
        <v>1088.7600488844494</v>
      </c>
      <c r="K27">
        <f t="shared" si="12"/>
        <v>5590.9736672733043</v>
      </c>
      <c r="L27">
        <f t="shared" si="12"/>
        <v>6630.2161832174434</v>
      </c>
      <c r="M27">
        <f t="shared" si="12"/>
        <v>5339.3875374125555</v>
      </c>
      <c r="N27">
        <f t="shared" si="12"/>
        <v>3692.5226650019031</v>
      </c>
      <c r="O27">
        <f t="shared" si="12"/>
        <v>2385.342851850125</v>
      </c>
      <c r="P27">
        <f t="shared" si="12"/>
        <v>1492.0450615047498</v>
      </c>
      <c r="Q27">
        <f t="shared" si="12"/>
        <v>918.8113169552563</v>
      </c>
      <c r="R27">
        <f t="shared" si="12"/>
        <v>561.48708289877288</v>
      </c>
      <c r="S27">
        <f t="shared" si="12"/>
        <v>341.82878773056007</v>
      </c>
      <c r="V27" s="1">
        <v>22</v>
      </c>
      <c r="W27">
        <f t="shared" si="1"/>
        <v>31590358</v>
      </c>
      <c r="X27">
        <f t="shared" si="2"/>
        <v>19160521</v>
      </c>
      <c r="Y27">
        <f t="shared" si="3"/>
        <v>11621443</v>
      </c>
      <c r="Z27">
        <f t="shared" si="4"/>
        <v>7048762</v>
      </c>
      <c r="AA27">
        <f t="shared" si="5"/>
        <v>4275290</v>
      </c>
      <c r="AB27">
        <f t="shared" si="6"/>
        <v>2593095</v>
      </c>
      <c r="AC27">
        <f t="shared" si="7"/>
        <v>1572791</v>
      </c>
      <c r="AD27">
        <f t="shared" si="8"/>
        <v>953946</v>
      </c>
      <c r="AE27">
        <f t="shared" si="9"/>
        <v>578598</v>
      </c>
      <c r="AF27">
        <f t="shared" si="10"/>
        <v>350937</v>
      </c>
    </row>
    <row r="28" spans="1:32" x14ac:dyDescent="0.25">
      <c r="A28" s="1">
        <v>23</v>
      </c>
      <c r="B28" s="10">
        <v>0.10098700108888198</v>
      </c>
      <c r="C28">
        <v>0</v>
      </c>
      <c r="D28">
        <v>0</v>
      </c>
      <c r="E28">
        <v>0</v>
      </c>
      <c r="F28" s="3">
        <v>0</v>
      </c>
      <c r="G28" s="3">
        <v>1</v>
      </c>
      <c r="H28">
        <f t="shared" si="11"/>
        <v>13665.863948350776</v>
      </c>
      <c r="J28">
        <f t="shared" si="12"/>
        <v>530.60331716564815</v>
      </c>
      <c r="K28">
        <f t="shared" si="12"/>
        <v>2724.7410272636207</v>
      </c>
      <c r="L28">
        <f t="shared" si="12"/>
        <v>3231.2121517914984</v>
      </c>
      <c r="M28">
        <f t="shared" si="12"/>
        <v>2602.1314263751988</v>
      </c>
      <c r="N28">
        <f t="shared" si="12"/>
        <v>1799.5377188636053</v>
      </c>
      <c r="O28">
        <f t="shared" si="12"/>
        <v>1162.4883105013434</v>
      </c>
      <c r="P28">
        <f t="shared" si="12"/>
        <v>727.14282619591756</v>
      </c>
      <c r="Q28">
        <f t="shared" si="12"/>
        <v>447.77941027990266</v>
      </c>
      <c r="R28">
        <f t="shared" si="12"/>
        <v>273.63872235853074</v>
      </c>
      <c r="S28">
        <f t="shared" si="12"/>
        <v>166.58903755550719</v>
      </c>
      <c r="V28" s="1">
        <v>23</v>
      </c>
      <c r="W28">
        <f t="shared" si="1"/>
        <v>15395448</v>
      </c>
      <c r="X28">
        <f t="shared" si="2"/>
        <v>9337811</v>
      </c>
      <c r="Y28">
        <f t="shared" si="3"/>
        <v>5663669</v>
      </c>
      <c r="Z28">
        <f t="shared" si="4"/>
        <v>3435189</v>
      </c>
      <c r="AA28">
        <f t="shared" si="5"/>
        <v>2083547</v>
      </c>
      <c r="AB28">
        <f t="shared" si="6"/>
        <v>1263735</v>
      </c>
      <c r="AC28">
        <f t="shared" si="7"/>
        <v>766494</v>
      </c>
      <c r="AD28">
        <f t="shared" si="8"/>
        <v>464902</v>
      </c>
      <c r="AE28">
        <f t="shared" si="9"/>
        <v>281977</v>
      </c>
      <c r="AF28">
        <f t="shared" si="10"/>
        <v>171028</v>
      </c>
    </row>
    <row r="29" spans="1:32" x14ac:dyDescent="0.25">
      <c r="A29" s="1">
        <v>24</v>
      </c>
      <c r="B29" s="10">
        <v>6.1606547982072081E-2</v>
      </c>
      <c r="C29">
        <v>0</v>
      </c>
      <c r="D29">
        <v>0</v>
      </c>
      <c r="E29">
        <v>0</v>
      </c>
      <c r="F29">
        <v>0</v>
      </c>
      <c r="G29" s="3">
        <v>1</v>
      </c>
      <c r="H29">
        <f t="shared" si="11"/>
        <v>8336.7828925779395</v>
      </c>
      <c r="J29">
        <f t="shared" si="12"/>
        <v>323.69154807995307</v>
      </c>
      <c r="K29">
        <f t="shared" si="12"/>
        <v>1662.212829620476</v>
      </c>
      <c r="L29">
        <f t="shared" si="12"/>
        <v>1971.1826702764913</v>
      </c>
      <c r="M29">
        <f t="shared" si="12"/>
        <v>1587.4155371100555</v>
      </c>
      <c r="N29">
        <f t="shared" si="12"/>
        <v>1097.7977920657806</v>
      </c>
      <c r="O29">
        <f t="shared" si="12"/>
        <v>709.16940900608131</v>
      </c>
      <c r="P29">
        <f t="shared" si="12"/>
        <v>443.58936228268817</v>
      </c>
      <c r="Q29">
        <f t="shared" si="12"/>
        <v>273.16529283321614</v>
      </c>
      <c r="R29">
        <f t="shared" si="12"/>
        <v>166.93175257176415</v>
      </c>
      <c r="S29">
        <f t="shared" si="12"/>
        <v>101.62669873143157</v>
      </c>
      <c r="V29" s="1">
        <v>24</v>
      </c>
      <c r="W29">
        <f t="shared" si="1"/>
        <v>9391906</v>
      </c>
      <c r="X29">
        <f t="shared" si="2"/>
        <v>5696479</v>
      </c>
      <c r="Y29">
        <f t="shared" si="3"/>
        <v>3455089</v>
      </c>
      <c r="Z29">
        <f t="shared" si="4"/>
        <v>2095617</v>
      </c>
      <c r="AA29">
        <f t="shared" si="5"/>
        <v>1271056</v>
      </c>
      <c r="AB29">
        <f t="shared" si="6"/>
        <v>770935</v>
      </c>
      <c r="AC29">
        <f t="shared" si="7"/>
        <v>467595</v>
      </c>
      <c r="AD29">
        <f t="shared" si="8"/>
        <v>283611</v>
      </c>
      <c r="AE29">
        <f t="shared" si="9"/>
        <v>172019</v>
      </c>
      <c r="AF29">
        <f t="shared" si="10"/>
        <v>104335</v>
      </c>
    </row>
    <row r="31" spans="1:32" x14ac:dyDescent="0.25">
      <c r="I31" t="s">
        <v>24</v>
      </c>
      <c r="J31" s="3">
        <v>5</v>
      </c>
      <c r="K31" s="3">
        <v>15</v>
      </c>
      <c r="L31" s="3">
        <v>25</v>
      </c>
      <c r="M31" s="3">
        <v>35</v>
      </c>
      <c r="N31" s="3">
        <v>45</v>
      </c>
      <c r="O31" s="3">
        <v>55</v>
      </c>
      <c r="P31" s="3">
        <v>65</v>
      </c>
      <c r="Q31" s="3">
        <v>75</v>
      </c>
      <c r="R31" s="3">
        <v>85</v>
      </c>
      <c r="S31" s="3">
        <v>95</v>
      </c>
      <c r="V31" s="1" t="s">
        <v>25</v>
      </c>
      <c r="W31">
        <f>ROUND((274*(J$33*$O$41)),0)</f>
        <v>256</v>
      </c>
      <c r="X31">
        <f t="shared" ref="X31:AF31" si="13">ROUND((274*(K$33*$O$41)),0)</f>
        <v>2167</v>
      </c>
      <c r="Y31">
        <f t="shared" si="13"/>
        <v>4236</v>
      </c>
      <c r="Z31">
        <f t="shared" si="13"/>
        <v>5625</v>
      </c>
      <c r="AA31">
        <f t="shared" si="13"/>
        <v>6413</v>
      </c>
      <c r="AB31">
        <f t="shared" si="13"/>
        <v>6830</v>
      </c>
      <c r="AC31">
        <f t="shared" si="13"/>
        <v>7044</v>
      </c>
      <c r="AD31">
        <f t="shared" si="13"/>
        <v>7152</v>
      </c>
      <c r="AE31">
        <f t="shared" si="13"/>
        <v>7206</v>
      </c>
      <c r="AF31">
        <f t="shared" si="13"/>
        <v>7233</v>
      </c>
    </row>
    <row r="32" spans="1:32" x14ac:dyDescent="0.25">
      <c r="I32" t="s">
        <v>26</v>
      </c>
      <c r="J32">
        <f>($I$41*(1-(EXP(-$J$41*(J31-$K$41)))))</f>
        <v>11.280092541978053</v>
      </c>
      <c r="K32">
        <f t="shared" ref="K32:S32" si="14">($I$41*(1-(EXP(-$J$41*(K31-$K$41)))))</f>
        <v>23.37206695791663</v>
      </c>
      <c r="L32">
        <f t="shared" si="14"/>
        <v>29.376763746693435</v>
      </c>
      <c r="M32">
        <f t="shared" si="14"/>
        <v>32.358607925723469</v>
      </c>
      <c r="N32">
        <f t="shared" si="14"/>
        <v>33.839347923225745</v>
      </c>
      <c r="O32">
        <f t="shared" si="14"/>
        <v>34.574661644721502</v>
      </c>
      <c r="P32">
        <f t="shared" si="14"/>
        <v>34.93980763249246</v>
      </c>
      <c r="Q32">
        <f t="shared" si="14"/>
        <v>35.121133763757925</v>
      </c>
      <c r="R32">
        <f t="shared" si="14"/>
        <v>35.2111776557377</v>
      </c>
      <c r="S32">
        <f t="shared" si="14"/>
        <v>35.255892129191039</v>
      </c>
      <c r="V32" s="1" t="s">
        <v>27</v>
      </c>
      <c r="W32">
        <f>ROUND((726*(J$33*$O$41)),0)</f>
        <v>678</v>
      </c>
      <c r="X32">
        <f t="shared" ref="X32:AF32" si="15">ROUND((726*(K$33*$O$41)),0)</f>
        <v>5741</v>
      </c>
      <c r="Y32">
        <f t="shared" si="15"/>
        <v>11225</v>
      </c>
      <c r="Z32">
        <f t="shared" si="15"/>
        <v>14903</v>
      </c>
      <c r="AA32">
        <f t="shared" si="15"/>
        <v>16993</v>
      </c>
      <c r="AB32">
        <f t="shared" si="15"/>
        <v>18098</v>
      </c>
      <c r="AC32">
        <f t="shared" si="15"/>
        <v>18665</v>
      </c>
      <c r="AD32">
        <f t="shared" si="15"/>
        <v>18950</v>
      </c>
      <c r="AE32">
        <f t="shared" si="15"/>
        <v>19093</v>
      </c>
      <c r="AF32">
        <f t="shared" si="15"/>
        <v>19164</v>
      </c>
    </row>
    <row r="33" spans="8:22" x14ac:dyDescent="0.25">
      <c r="I33" t="s">
        <v>28</v>
      </c>
      <c r="J33">
        <f>($L$41*(J32^$M$41))</f>
        <v>34.464947783800206</v>
      </c>
      <c r="K33">
        <f t="shared" ref="K33:S33" si="16">($L$41*(K32^$M$41))</f>
        <v>291.79653883556995</v>
      </c>
      <c r="L33">
        <f t="shared" si="16"/>
        <v>570.5157252413951</v>
      </c>
      <c r="M33">
        <f t="shared" si="16"/>
        <v>757.49298409944402</v>
      </c>
      <c r="N33">
        <f t="shared" si="16"/>
        <v>863.68938487824937</v>
      </c>
      <c r="O33">
        <f t="shared" si="16"/>
        <v>919.88272565609043</v>
      </c>
      <c r="P33">
        <f t="shared" si="16"/>
        <v>948.66053433872457</v>
      </c>
      <c r="Q33">
        <f t="shared" si="16"/>
        <v>963.16894376021833</v>
      </c>
      <c r="R33">
        <f t="shared" si="16"/>
        <v>970.4276131919172</v>
      </c>
      <c r="S33">
        <f t="shared" si="16"/>
        <v>974.04551687685114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77.880078307140494</v>
      </c>
      <c r="K34">
        <f t="shared" ref="K34:S34" si="17">($H$34*(EXP(-$N$41*K31)))</f>
        <v>47.236655274101466</v>
      </c>
      <c r="L34">
        <f t="shared" si="17"/>
        <v>28.650479686019008</v>
      </c>
      <c r="M34">
        <f t="shared" si="17"/>
        <v>17.377394345044515</v>
      </c>
      <c r="N34">
        <f t="shared" si="17"/>
        <v>10.539922456186433</v>
      </c>
      <c r="O34">
        <f t="shared" si="17"/>
        <v>6.392786120670757</v>
      </c>
      <c r="P34">
        <f t="shared" si="17"/>
        <v>3.8774207831722007</v>
      </c>
      <c r="Q34">
        <f t="shared" si="17"/>
        <v>2.3517745856009107</v>
      </c>
      <c r="R34">
        <f t="shared" si="17"/>
        <v>1.4264233908999255</v>
      </c>
      <c r="S34">
        <f t="shared" si="17"/>
        <v>0.8651695203120634</v>
      </c>
    </row>
    <row r="35" spans="8:22" x14ac:dyDescent="0.25">
      <c r="I35" t="s">
        <v>31</v>
      </c>
      <c r="J35">
        <f>(J33*J34)</f>
        <v>2684.1328322538684</v>
      </c>
      <c r="K35">
        <f t="shared" ref="K35:S35" si="18">(K33*K34)</f>
        <v>13783.492515151778</v>
      </c>
      <c r="L35">
        <f t="shared" si="18"/>
        <v>16345.549196582991</v>
      </c>
      <c r="M35">
        <f t="shared" si="18"/>
        <v>13163.254298300573</v>
      </c>
      <c r="N35">
        <f t="shared" si="18"/>
        <v>9103.2191428481074</v>
      </c>
      <c r="O35">
        <f t="shared" si="18"/>
        <v>5880.6135212190402</v>
      </c>
      <c r="P35">
        <f t="shared" si="18"/>
        <v>3678.3560720202158</v>
      </c>
      <c r="Q35">
        <f t="shared" si="18"/>
        <v>2265.1562435753544</v>
      </c>
      <c r="R35">
        <f t="shared" si="18"/>
        <v>1384.2406466321358</v>
      </c>
      <c r="S35">
        <f t="shared" si="18"/>
        <v>842.71449259846111</v>
      </c>
      <c r="T35" t="s">
        <v>32</v>
      </c>
      <c r="U35">
        <f>SUM(J35:S35)</f>
        <v>69130.72896118254</v>
      </c>
    </row>
    <row r="36" spans="8:22" x14ac:dyDescent="0.25">
      <c r="I36" t="s">
        <v>33</v>
      </c>
      <c r="J36">
        <f>(J35/$U$35)</f>
        <v>3.8826913480993819E-2</v>
      </c>
      <c r="K36">
        <f t="shared" ref="K36:S36" si="19">(K35/$U$35)</f>
        <v>0.19938300553566157</v>
      </c>
      <c r="L36">
        <f t="shared" si="19"/>
        <v>0.2364440451041844</v>
      </c>
      <c r="M36">
        <f t="shared" si="19"/>
        <v>0.19041104435180839</v>
      </c>
      <c r="N36">
        <f t="shared" si="19"/>
        <v>0.13168122598504114</v>
      </c>
      <c r="O36">
        <f t="shared" si="19"/>
        <v>8.5065116621597492E-2</v>
      </c>
      <c r="P36">
        <f t="shared" si="19"/>
        <v>5.3208697887239732E-2</v>
      </c>
      <c r="Q36">
        <f t="shared" si="19"/>
        <v>3.2766271636557716E-2</v>
      </c>
      <c r="R36">
        <f t="shared" si="19"/>
        <v>2.0023521629714016E-2</v>
      </c>
      <c r="S36">
        <f t="shared" si="19"/>
        <v>1.2190157767201502E-2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35.299999999999997</v>
      </c>
      <c r="J41" s="3">
        <v>7.0000000000000007E-2</v>
      </c>
      <c r="K41" s="3">
        <v>-0.5</v>
      </c>
      <c r="L41" s="3">
        <v>2.8299999999999999E-2</v>
      </c>
      <c r="M41" s="3">
        <v>2.9321999999999999</v>
      </c>
      <c r="N41" s="3">
        <v>0.05</v>
      </c>
      <c r="O41" s="3">
        <v>2.7099999999999999E-2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  <col min="23" max="24" width="11.7109375" customWidth="1"/>
    <col min="25" max="29" width="10.5703125" customWidth="1"/>
    <col min="30" max="32" width="9.85546875" customWidth="1"/>
  </cols>
  <sheetData>
    <row r="1" spans="1:32" x14ac:dyDescent="0.25">
      <c r="A1" t="s">
        <v>0</v>
      </c>
      <c r="B1" s="3" t="s">
        <v>70</v>
      </c>
      <c r="C1" t="s">
        <v>71</v>
      </c>
    </row>
    <row r="2" spans="1:32" x14ac:dyDescent="0.25">
      <c r="A2" t="s">
        <v>1</v>
      </c>
      <c r="B2" s="3">
        <v>2</v>
      </c>
    </row>
    <row r="3" spans="1:32" x14ac:dyDescent="0.25">
      <c r="A3" t="s">
        <v>2</v>
      </c>
      <c r="B3" s="3">
        <v>641833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0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0</v>
      </c>
      <c r="J6">
        <f t="shared" ref="J6:S15" si="0">($H6*J$36)</f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V6" s="1">
        <v>1</v>
      </c>
      <c r="W6">
        <f t="shared" ref="W6:W29" si="1">ROUND(((J6/J$33)*1000000),0)</f>
        <v>0</v>
      </c>
      <c r="X6">
        <f t="shared" ref="X6:X29" si="2">ROUND(((K6/K$33)*1000000),0)</f>
        <v>0</v>
      </c>
      <c r="Y6">
        <f t="shared" ref="Y6:Y29" si="3">ROUND(((L6/L$33)*1000000),0)</f>
        <v>0</v>
      </c>
      <c r="Z6">
        <f t="shared" ref="Z6:Z29" si="4">ROUND(((M6/M$33)*1000000),0)</f>
        <v>0</v>
      </c>
      <c r="AA6">
        <f t="shared" ref="AA6:AA29" si="5">ROUND(((N6/N$33)*1000000),0)</f>
        <v>0</v>
      </c>
      <c r="AB6">
        <f t="shared" ref="AB6:AB29" si="6">ROUND(((O6/O$33)*1000000),0)</f>
        <v>0</v>
      </c>
      <c r="AC6">
        <f t="shared" ref="AC6:AC29" si="7">ROUND(((P6/P$33)*1000000),0)</f>
        <v>0</v>
      </c>
      <c r="AD6">
        <f t="shared" ref="AD6:AD29" si="8">ROUND(((Q6/Q$33)*1000000),0)</f>
        <v>0</v>
      </c>
      <c r="AE6">
        <f t="shared" ref="AE6:AE29" si="9">ROUND(((R6/R$33)*1000000),0)</f>
        <v>0</v>
      </c>
      <c r="AF6">
        <f t="shared" ref="AF6:AF29" si="10">ROUND(((S6/S$33)*1000000),0)</f>
        <v>0</v>
      </c>
    </row>
    <row r="7" spans="1:32" x14ac:dyDescent="0.25">
      <c r="A7" s="1">
        <v>2</v>
      </c>
      <c r="B7" s="10">
        <v>0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V7" s="1">
        <v>2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</row>
    <row r="8" spans="1:32" x14ac:dyDescent="0.25">
      <c r="A8" s="1">
        <v>3</v>
      </c>
      <c r="B8" s="10">
        <v>0</v>
      </c>
      <c r="C8">
        <v>0</v>
      </c>
      <c r="D8" s="3">
        <v>1</v>
      </c>
      <c r="E8" s="2">
        <v>0</v>
      </c>
      <c r="F8" s="2">
        <v>0</v>
      </c>
      <c r="G8" s="2">
        <v>0</v>
      </c>
      <c r="H8">
        <f t="shared" si="11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V8" s="1">
        <v>3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</row>
    <row r="9" spans="1:32" x14ac:dyDescent="0.25">
      <c r="A9" s="1">
        <v>4</v>
      </c>
      <c r="B9" s="10">
        <v>0</v>
      </c>
      <c r="C9">
        <v>0</v>
      </c>
      <c r="D9" s="3">
        <v>1</v>
      </c>
      <c r="E9" s="2">
        <v>0</v>
      </c>
      <c r="F9" s="2">
        <v>0</v>
      </c>
      <c r="G9" s="2">
        <v>0</v>
      </c>
      <c r="H9">
        <f t="shared" si="11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V9" s="1">
        <v>4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</row>
    <row r="10" spans="1:32" x14ac:dyDescent="0.25">
      <c r="A10" s="1">
        <v>5</v>
      </c>
      <c r="B10" s="10">
        <v>0</v>
      </c>
      <c r="C10">
        <v>0</v>
      </c>
      <c r="D10" s="3">
        <v>1</v>
      </c>
      <c r="E10" s="2">
        <v>0</v>
      </c>
      <c r="F10" s="2">
        <v>0</v>
      </c>
      <c r="G10" s="2">
        <v>0</v>
      </c>
      <c r="H10">
        <f t="shared" si="11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V10" s="1">
        <v>5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</row>
    <row r="11" spans="1:32" x14ac:dyDescent="0.25">
      <c r="A11" s="1">
        <v>6</v>
      </c>
      <c r="B11" s="10">
        <v>0</v>
      </c>
      <c r="C11">
        <v>0</v>
      </c>
      <c r="D11" s="3">
        <v>1</v>
      </c>
      <c r="E11" s="2">
        <v>0</v>
      </c>
      <c r="F11" s="2">
        <v>0</v>
      </c>
      <c r="G11" s="2">
        <v>0</v>
      </c>
      <c r="H11">
        <f t="shared" si="11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V11" s="1">
        <v>6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0</v>
      </c>
    </row>
    <row r="12" spans="1:32" x14ac:dyDescent="0.25">
      <c r="A12" s="1">
        <v>7</v>
      </c>
      <c r="B12" s="10">
        <v>0</v>
      </c>
      <c r="C12">
        <v>0</v>
      </c>
      <c r="D12" s="3">
        <v>1</v>
      </c>
      <c r="E12" s="2">
        <v>0</v>
      </c>
      <c r="F12" s="2">
        <v>0</v>
      </c>
      <c r="G12" s="2">
        <v>0</v>
      </c>
      <c r="H12">
        <f t="shared" si="11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V12" s="1">
        <v>7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0</v>
      </c>
    </row>
    <row r="13" spans="1:32" x14ac:dyDescent="0.25">
      <c r="A13" s="1">
        <v>8</v>
      </c>
      <c r="B13" s="10">
        <v>0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V13" s="1">
        <v>8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</row>
    <row r="14" spans="1:32" x14ac:dyDescent="0.25">
      <c r="A14" s="1">
        <v>9</v>
      </c>
      <c r="B14" s="10">
        <v>4.1456112517787706E-6</v>
      </c>
      <c r="C14">
        <v>0</v>
      </c>
      <c r="D14" s="3">
        <v>0</v>
      </c>
      <c r="E14" s="3">
        <v>1</v>
      </c>
      <c r="F14" s="2">
        <v>0</v>
      </c>
      <c r="G14" s="2">
        <v>0</v>
      </c>
      <c r="H14">
        <f t="shared" si="11"/>
        <v>2.6607901065629238</v>
      </c>
      <c r="J14">
        <f t="shared" si="0"/>
        <v>0.23414174008746011</v>
      </c>
      <c r="K14">
        <f t="shared" si="0"/>
        <v>0.77491994775661643</v>
      </c>
      <c r="L14">
        <f t="shared" si="0"/>
        <v>0.64173569406761211</v>
      </c>
      <c r="M14">
        <f t="shared" si="0"/>
        <v>0.41649162445698285</v>
      </c>
      <c r="N14">
        <f t="shared" si="0"/>
        <v>0.25268592416939611</v>
      </c>
      <c r="O14">
        <f t="shared" si="0"/>
        <v>0.15029765035187212</v>
      </c>
      <c r="P14">
        <f t="shared" si="0"/>
        <v>8.8869108056485402E-2</v>
      </c>
      <c r="Q14">
        <f t="shared" si="0"/>
        <v>5.2453723434559604E-2</v>
      </c>
      <c r="R14">
        <f t="shared" si="0"/>
        <v>3.0943477144501859E-2</v>
      </c>
      <c r="S14">
        <f t="shared" si="0"/>
        <v>1.8251217037436932E-2</v>
      </c>
      <c r="V14" s="1">
        <v>9</v>
      </c>
      <c r="W14">
        <f t="shared" si="1"/>
        <v>2109</v>
      </c>
      <c r="X14">
        <f t="shared" si="2"/>
        <v>1190</v>
      </c>
      <c r="Y14">
        <f t="shared" si="3"/>
        <v>702</v>
      </c>
      <c r="Z14">
        <f t="shared" si="4"/>
        <v>414</v>
      </c>
      <c r="AA14">
        <f t="shared" si="5"/>
        <v>244</v>
      </c>
      <c r="AB14">
        <f t="shared" si="6"/>
        <v>144</v>
      </c>
      <c r="AC14">
        <f t="shared" si="7"/>
        <v>85</v>
      </c>
      <c r="AD14">
        <f t="shared" si="8"/>
        <v>50</v>
      </c>
      <c r="AE14">
        <f t="shared" si="9"/>
        <v>30</v>
      </c>
      <c r="AF14">
        <f t="shared" si="10"/>
        <v>17</v>
      </c>
    </row>
    <row r="15" spans="1:32" x14ac:dyDescent="0.25">
      <c r="A15" s="1">
        <v>10</v>
      </c>
      <c r="B15" s="10">
        <v>1.3148319983301185E-6</v>
      </c>
      <c r="C15">
        <v>0</v>
      </c>
      <c r="D15" s="3">
        <v>0</v>
      </c>
      <c r="E15" s="3">
        <v>1</v>
      </c>
      <c r="F15" s="2">
        <v>0</v>
      </c>
      <c r="G15" s="2">
        <v>0</v>
      </c>
      <c r="H15">
        <f t="shared" si="11"/>
        <v>0.84390256598421498</v>
      </c>
      <c r="J15">
        <f t="shared" si="0"/>
        <v>7.4260955336705334E-2</v>
      </c>
      <c r="K15">
        <f t="shared" si="0"/>
        <v>0.24577546749409385</v>
      </c>
      <c r="L15">
        <f t="shared" si="0"/>
        <v>0.20353443045790726</v>
      </c>
      <c r="M15">
        <f t="shared" si="0"/>
        <v>0.13209548161023646</v>
      </c>
      <c r="N15">
        <f t="shared" si="0"/>
        <v>8.0142473195716268E-2</v>
      </c>
      <c r="O15">
        <f t="shared" si="0"/>
        <v>4.766876292891227E-2</v>
      </c>
      <c r="P15">
        <f t="shared" si="0"/>
        <v>2.8185939259400553E-2</v>
      </c>
      <c r="Q15">
        <f t="shared" si="0"/>
        <v>1.6636348614145893E-2</v>
      </c>
      <c r="R15">
        <f t="shared" si="0"/>
        <v>9.8141073579271765E-3</v>
      </c>
      <c r="S15">
        <f t="shared" si="0"/>
        <v>5.7885997291698089E-3</v>
      </c>
      <c r="V15" s="1">
        <v>10</v>
      </c>
      <c r="W15">
        <f t="shared" si="1"/>
        <v>669</v>
      </c>
      <c r="X15">
        <f t="shared" si="2"/>
        <v>378</v>
      </c>
      <c r="Y15">
        <f t="shared" si="3"/>
        <v>223</v>
      </c>
      <c r="Z15">
        <f t="shared" si="4"/>
        <v>131</v>
      </c>
      <c r="AA15">
        <f t="shared" si="5"/>
        <v>77</v>
      </c>
      <c r="AB15">
        <f t="shared" si="6"/>
        <v>46</v>
      </c>
      <c r="AC15">
        <f t="shared" si="7"/>
        <v>27</v>
      </c>
      <c r="AD15">
        <f t="shared" si="8"/>
        <v>16</v>
      </c>
      <c r="AE15">
        <f t="shared" si="9"/>
        <v>9</v>
      </c>
      <c r="AF15">
        <f t="shared" si="10"/>
        <v>6</v>
      </c>
    </row>
    <row r="16" spans="1:32" x14ac:dyDescent="0.25">
      <c r="A16" s="1">
        <v>11</v>
      </c>
      <c r="B16" s="10">
        <v>2.149016391126534E-6</v>
      </c>
      <c r="C16">
        <v>0</v>
      </c>
      <c r="D16" s="3">
        <v>0</v>
      </c>
      <c r="E16" s="3">
        <v>1</v>
      </c>
      <c r="F16" s="2">
        <v>0</v>
      </c>
      <c r="G16" s="2">
        <v>0</v>
      </c>
      <c r="H16">
        <f t="shared" si="11"/>
        <v>1.3793096373659166</v>
      </c>
      <c r="J16">
        <f t="shared" ref="J16:S29" si="12">($H16*J$36)</f>
        <v>0.12137521024889676</v>
      </c>
      <c r="K16">
        <f t="shared" si="12"/>
        <v>0.40170569993154653</v>
      </c>
      <c r="L16">
        <f t="shared" si="12"/>
        <v>0.33266518290409552</v>
      </c>
      <c r="M16">
        <f t="shared" si="12"/>
        <v>0.21590237804881779</v>
      </c>
      <c r="N16">
        <f t="shared" si="12"/>
        <v>0.13098820894361252</v>
      </c>
      <c r="O16">
        <f t="shared" si="12"/>
        <v>7.7911819159452195E-2</v>
      </c>
      <c r="P16">
        <f t="shared" si="12"/>
        <v>4.6068277578182784E-2</v>
      </c>
      <c r="Q16">
        <f t="shared" si="12"/>
        <v>2.7191143739809121E-2</v>
      </c>
      <c r="R16">
        <f t="shared" si="12"/>
        <v>1.6040587393101859E-2</v>
      </c>
      <c r="S16">
        <f t="shared" si="12"/>
        <v>9.4611294184013626E-3</v>
      </c>
      <c r="V16" s="1">
        <v>11</v>
      </c>
      <c r="W16">
        <f t="shared" si="1"/>
        <v>1093</v>
      </c>
      <c r="X16">
        <f t="shared" si="2"/>
        <v>617</v>
      </c>
      <c r="Y16">
        <f t="shared" si="3"/>
        <v>364</v>
      </c>
      <c r="Z16">
        <f t="shared" si="4"/>
        <v>215</v>
      </c>
      <c r="AA16">
        <f t="shared" si="5"/>
        <v>127</v>
      </c>
      <c r="AB16">
        <f t="shared" si="6"/>
        <v>75</v>
      </c>
      <c r="AC16">
        <f t="shared" si="7"/>
        <v>44</v>
      </c>
      <c r="AD16">
        <f t="shared" si="8"/>
        <v>26</v>
      </c>
      <c r="AE16">
        <f t="shared" si="9"/>
        <v>15</v>
      </c>
      <c r="AF16">
        <f t="shared" si="10"/>
        <v>9</v>
      </c>
    </row>
    <row r="17" spans="1:32" x14ac:dyDescent="0.25">
      <c r="A17" s="1">
        <v>12</v>
      </c>
      <c r="B17" s="10">
        <v>1.5278431877034497E-3</v>
      </c>
      <c r="C17">
        <v>0</v>
      </c>
      <c r="D17" s="3">
        <v>0</v>
      </c>
      <c r="E17" s="3">
        <v>1</v>
      </c>
      <c r="F17" s="2">
        <v>0</v>
      </c>
      <c r="G17" s="2">
        <v>0</v>
      </c>
      <c r="H17">
        <f t="shared" si="11"/>
        <v>980.62017669326815</v>
      </c>
      <c r="J17">
        <f t="shared" si="12"/>
        <v>86.291704847183738</v>
      </c>
      <c r="K17">
        <f t="shared" si="12"/>
        <v>285.59266445628629</v>
      </c>
      <c r="L17">
        <f t="shared" si="12"/>
        <v>236.50830937576507</v>
      </c>
      <c r="M17">
        <f t="shared" si="12"/>
        <v>153.49579410976145</v>
      </c>
      <c r="N17">
        <f t="shared" si="12"/>
        <v>93.126066199553165</v>
      </c>
      <c r="O17">
        <f t="shared" si="12"/>
        <v>55.391407267001739</v>
      </c>
      <c r="P17">
        <f t="shared" si="12"/>
        <v>32.752241610480056</v>
      </c>
      <c r="Q17">
        <f t="shared" si="12"/>
        <v>19.331543444838513</v>
      </c>
      <c r="R17">
        <f t="shared" si="12"/>
        <v>11.404055490924131</v>
      </c>
      <c r="S17">
        <f t="shared" si="12"/>
        <v>6.7263898914738913</v>
      </c>
      <c r="V17" s="1">
        <v>12</v>
      </c>
      <c r="W17">
        <f t="shared" si="1"/>
        <v>777244</v>
      </c>
      <c r="X17">
        <f t="shared" si="2"/>
        <v>438673</v>
      </c>
      <c r="Y17">
        <f t="shared" si="3"/>
        <v>258722</v>
      </c>
      <c r="Z17">
        <f t="shared" si="4"/>
        <v>152590</v>
      </c>
      <c r="AA17">
        <f t="shared" si="5"/>
        <v>89995</v>
      </c>
      <c r="AB17">
        <f t="shared" si="6"/>
        <v>53078</v>
      </c>
      <c r="AC17">
        <f t="shared" si="7"/>
        <v>31304</v>
      </c>
      <c r="AD17">
        <f t="shared" si="8"/>
        <v>18463</v>
      </c>
      <c r="AE17">
        <f t="shared" si="9"/>
        <v>10889</v>
      </c>
      <c r="AF17">
        <f t="shared" si="10"/>
        <v>6422</v>
      </c>
    </row>
    <row r="18" spans="1:32" x14ac:dyDescent="0.25">
      <c r="A18" s="1">
        <v>13</v>
      </c>
      <c r="B18" s="10">
        <v>1.9047214234173303E-4</v>
      </c>
      <c r="C18">
        <v>0</v>
      </c>
      <c r="D18" s="3">
        <v>0</v>
      </c>
      <c r="E18" s="3">
        <v>1</v>
      </c>
      <c r="F18" s="2">
        <v>0</v>
      </c>
      <c r="G18" s="2">
        <v>0</v>
      </c>
      <c r="H18">
        <f t="shared" si="11"/>
        <v>122.25130653562154</v>
      </c>
      <c r="J18">
        <f t="shared" si="12"/>
        <v>10.757757092381533</v>
      </c>
      <c r="K18">
        <f t="shared" si="12"/>
        <v>35.604077089769348</v>
      </c>
      <c r="L18">
        <f t="shared" si="12"/>
        <v>29.484861228551097</v>
      </c>
      <c r="M18">
        <f t="shared" si="12"/>
        <v>19.135911970441427</v>
      </c>
      <c r="N18">
        <f t="shared" si="12"/>
        <v>11.609778725753516</v>
      </c>
      <c r="O18">
        <f t="shared" si="12"/>
        <v>6.905499264834952</v>
      </c>
      <c r="P18">
        <f t="shared" si="12"/>
        <v>4.0831347590188969</v>
      </c>
      <c r="Q18">
        <f t="shared" si="12"/>
        <v>2.4100120512010084</v>
      </c>
      <c r="R18">
        <f t="shared" si="12"/>
        <v>1.4217132348545269</v>
      </c>
      <c r="S18">
        <f t="shared" si="12"/>
        <v>0.83856111881521511</v>
      </c>
      <c r="V18" s="1">
        <v>13</v>
      </c>
      <c r="W18">
        <f t="shared" si="1"/>
        <v>96897</v>
      </c>
      <c r="X18">
        <f t="shared" si="2"/>
        <v>54688</v>
      </c>
      <c r="Y18">
        <f t="shared" si="3"/>
        <v>32254</v>
      </c>
      <c r="Z18">
        <f t="shared" si="4"/>
        <v>19023</v>
      </c>
      <c r="AA18">
        <f t="shared" si="5"/>
        <v>11219</v>
      </c>
      <c r="AB18">
        <f t="shared" si="6"/>
        <v>6617</v>
      </c>
      <c r="AC18">
        <f t="shared" si="7"/>
        <v>3903</v>
      </c>
      <c r="AD18">
        <f t="shared" si="8"/>
        <v>2302</v>
      </c>
      <c r="AE18">
        <f t="shared" si="9"/>
        <v>1358</v>
      </c>
      <c r="AF18">
        <f t="shared" si="10"/>
        <v>801</v>
      </c>
    </row>
    <row r="19" spans="1:32" x14ac:dyDescent="0.25">
      <c r="A19" s="1">
        <v>14</v>
      </c>
      <c r="B19" s="10">
        <v>3.7220269729264558E-4</v>
      </c>
      <c r="C19">
        <v>0</v>
      </c>
      <c r="D19" s="3">
        <v>0</v>
      </c>
      <c r="E19" s="3">
        <v>1</v>
      </c>
      <c r="F19" s="2">
        <v>0</v>
      </c>
      <c r="G19" s="2">
        <v>0</v>
      </c>
      <c r="H19">
        <f t="shared" si="11"/>
        <v>238.8919738114306</v>
      </c>
      <c r="J19">
        <f t="shared" si="12"/>
        <v>21.021794354681294</v>
      </c>
      <c r="K19">
        <f t="shared" si="12"/>
        <v>69.574129657510028</v>
      </c>
      <c r="L19">
        <f t="shared" si="12"/>
        <v>57.616535119747816</v>
      </c>
      <c r="M19">
        <f t="shared" si="12"/>
        <v>37.393594480468948</v>
      </c>
      <c r="N19">
        <f t="shared" si="12"/>
        <v>22.686734677155183</v>
      </c>
      <c r="O19">
        <f t="shared" si="12"/>
        <v>13.49407541136687</v>
      </c>
      <c r="P19">
        <f t="shared" si="12"/>
        <v>7.9788768689835194</v>
      </c>
      <c r="Q19">
        <f t="shared" si="12"/>
        <v>4.7094182641965201</v>
      </c>
      <c r="R19">
        <f t="shared" si="12"/>
        <v>2.7781779229432528</v>
      </c>
      <c r="S19">
        <f t="shared" si="12"/>
        <v>1.6386370543771451</v>
      </c>
      <c r="V19" s="1">
        <v>14</v>
      </c>
      <c r="W19">
        <f t="shared" si="1"/>
        <v>189347</v>
      </c>
      <c r="X19">
        <f t="shared" si="2"/>
        <v>106866</v>
      </c>
      <c r="Y19">
        <f t="shared" si="3"/>
        <v>63028</v>
      </c>
      <c r="Z19">
        <f t="shared" si="4"/>
        <v>37173</v>
      </c>
      <c r="AA19">
        <f t="shared" si="5"/>
        <v>21924</v>
      </c>
      <c r="AB19">
        <f t="shared" si="6"/>
        <v>12930</v>
      </c>
      <c r="AC19">
        <f t="shared" si="7"/>
        <v>7626</v>
      </c>
      <c r="AD19">
        <f t="shared" si="8"/>
        <v>4498</v>
      </c>
      <c r="AE19">
        <f t="shared" si="9"/>
        <v>2653</v>
      </c>
      <c r="AF19">
        <f t="shared" si="10"/>
        <v>1565</v>
      </c>
    </row>
    <row r="20" spans="1:32" x14ac:dyDescent="0.25">
      <c r="A20" s="1">
        <v>15</v>
      </c>
      <c r="B20" s="10">
        <v>9.1593258854695145E-7</v>
      </c>
      <c r="C20">
        <v>0</v>
      </c>
      <c r="D20" s="3">
        <v>0</v>
      </c>
      <c r="E20" s="3">
        <v>0</v>
      </c>
      <c r="F20" s="3">
        <v>1</v>
      </c>
      <c r="G20" s="2">
        <v>0</v>
      </c>
      <c r="H20">
        <f t="shared" si="11"/>
        <v>0.58787576110485551</v>
      </c>
      <c r="J20">
        <f t="shared" si="12"/>
        <v>5.1731346009150435E-2</v>
      </c>
      <c r="K20">
        <f t="shared" si="12"/>
        <v>0.17121104477918445</v>
      </c>
      <c r="L20">
        <f t="shared" si="12"/>
        <v>0.14178527597784743</v>
      </c>
      <c r="M20">
        <f t="shared" si="12"/>
        <v>9.2019783942193567E-2</v>
      </c>
      <c r="N20">
        <f t="shared" si="12"/>
        <v>5.5828503580635437E-2</v>
      </c>
      <c r="O20">
        <f t="shared" si="12"/>
        <v>3.320680777297861E-2</v>
      </c>
      <c r="P20">
        <f t="shared" si="12"/>
        <v>1.9634767285309173E-2</v>
      </c>
      <c r="Q20">
        <f t="shared" si="12"/>
        <v>1.1589141327163188E-2</v>
      </c>
      <c r="R20">
        <f t="shared" si="12"/>
        <v>6.8366610852491697E-3</v>
      </c>
      <c r="S20">
        <f t="shared" si="12"/>
        <v>4.0324293451439912E-3</v>
      </c>
      <c r="V20" s="1">
        <v>15</v>
      </c>
      <c r="W20">
        <f t="shared" si="1"/>
        <v>466</v>
      </c>
      <c r="X20">
        <f t="shared" si="2"/>
        <v>263</v>
      </c>
      <c r="Y20">
        <f t="shared" si="3"/>
        <v>155</v>
      </c>
      <c r="Z20">
        <f t="shared" si="4"/>
        <v>91</v>
      </c>
      <c r="AA20">
        <f t="shared" si="5"/>
        <v>54</v>
      </c>
      <c r="AB20">
        <f t="shared" si="6"/>
        <v>32</v>
      </c>
      <c r="AC20">
        <f t="shared" si="7"/>
        <v>19</v>
      </c>
      <c r="AD20">
        <f t="shared" si="8"/>
        <v>11</v>
      </c>
      <c r="AE20">
        <f t="shared" si="9"/>
        <v>7</v>
      </c>
      <c r="AF20">
        <f t="shared" si="10"/>
        <v>4</v>
      </c>
    </row>
    <row r="21" spans="1:32" x14ac:dyDescent="0.25">
      <c r="A21" s="1">
        <v>16</v>
      </c>
      <c r="B21" s="10">
        <v>1.8146303577117167E-6</v>
      </c>
      <c r="C21">
        <v>0</v>
      </c>
      <c r="D21" s="3">
        <v>0</v>
      </c>
      <c r="E21" s="3">
        <v>0</v>
      </c>
      <c r="F21" s="3">
        <v>1</v>
      </c>
      <c r="G21" s="2">
        <v>0</v>
      </c>
      <c r="H21">
        <f t="shared" si="11"/>
        <v>1.1646896463811842</v>
      </c>
      <c r="J21">
        <f t="shared" si="12"/>
        <v>0.10248927932831295</v>
      </c>
      <c r="K21">
        <f t="shared" si="12"/>
        <v>0.33920046444108182</v>
      </c>
      <c r="L21">
        <f t="shared" si="12"/>
        <v>0.2809026224016124</v>
      </c>
      <c r="M21">
        <f t="shared" si="12"/>
        <v>0.18230806015591172</v>
      </c>
      <c r="N21">
        <f t="shared" si="12"/>
        <v>0.11060649952826217</v>
      </c>
      <c r="O21">
        <f t="shared" si="12"/>
        <v>6.5788773345360124E-2</v>
      </c>
      <c r="P21">
        <f t="shared" si="12"/>
        <v>3.890007324562017E-2</v>
      </c>
      <c r="Q21">
        <f t="shared" si="12"/>
        <v>2.2960213377104619E-2</v>
      </c>
      <c r="R21">
        <f t="shared" si="12"/>
        <v>1.3544678839695559E-2</v>
      </c>
      <c r="S21">
        <f t="shared" si="12"/>
        <v>7.9889817182225639E-3</v>
      </c>
      <c r="V21" s="1">
        <v>16</v>
      </c>
      <c r="W21">
        <f t="shared" si="1"/>
        <v>923</v>
      </c>
      <c r="X21">
        <f t="shared" si="2"/>
        <v>521</v>
      </c>
      <c r="Y21">
        <f t="shared" si="3"/>
        <v>307</v>
      </c>
      <c r="Z21">
        <f t="shared" si="4"/>
        <v>181</v>
      </c>
      <c r="AA21">
        <f t="shared" si="5"/>
        <v>107</v>
      </c>
      <c r="AB21">
        <f t="shared" si="6"/>
        <v>63</v>
      </c>
      <c r="AC21">
        <f t="shared" si="7"/>
        <v>37</v>
      </c>
      <c r="AD21">
        <f t="shared" si="8"/>
        <v>22</v>
      </c>
      <c r="AE21">
        <f t="shared" si="9"/>
        <v>13</v>
      </c>
      <c r="AF21">
        <f t="shared" si="10"/>
        <v>8</v>
      </c>
    </row>
    <row r="22" spans="1:32" x14ac:dyDescent="0.25">
      <c r="A22" s="1">
        <v>17</v>
      </c>
      <c r="B22" s="10">
        <v>9.0244717384228178E-5</v>
      </c>
      <c r="C22">
        <v>0</v>
      </c>
      <c r="D22" s="3">
        <v>0</v>
      </c>
      <c r="E22" s="3">
        <v>0</v>
      </c>
      <c r="F22" s="3">
        <v>1</v>
      </c>
      <c r="G22" s="2">
        <v>0</v>
      </c>
      <c r="H22">
        <f t="shared" si="11"/>
        <v>57.922037692871328</v>
      </c>
      <c r="J22">
        <f t="shared" si="12"/>
        <v>5.0969697539724468</v>
      </c>
      <c r="K22">
        <f t="shared" si="12"/>
        <v>16.869027854623507</v>
      </c>
      <c r="L22">
        <f t="shared" si="12"/>
        <v>13.969774981109033</v>
      </c>
      <c r="M22">
        <f t="shared" si="12"/>
        <v>9.0664962678040055</v>
      </c>
      <c r="N22">
        <f t="shared" si="12"/>
        <v>5.500653203759823</v>
      </c>
      <c r="O22">
        <f t="shared" si="12"/>
        <v>3.271789889536429</v>
      </c>
      <c r="P22">
        <f t="shared" si="12"/>
        <v>1.9345681622474387</v>
      </c>
      <c r="Q22">
        <f t="shared" si="12"/>
        <v>1.1418512638084932</v>
      </c>
      <c r="R22">
        <f t="shared" si="12"/>
        <v>0.67360038850548609</v>
      </c>
      <c r="S22">
        <f t="shared" si="12"/>
        <v>0.39730592750465693</v>
      </c>
      <c r="V22" s="1">
        <v>17</v>
      </c>
      <c r="W22">
        <f t="shared" si="1"/>
        <v>45909</v>
      </c>
      <c r="X22">
        <f t="shared" si="2"/>
        <v>25911</v>
      </c>
      <c r="Y22">
        <f t="shared" si="3"/>
        <v>15282</v>
      </c>
      <c r="Z22">
        <f t="shared" si="4"/>
        <v>9013</v>
      </c>
      <c r="AA22">
        <f t="shared" si="5"/>
        <v>5316</v>
      </c>
      <c r="AB22">
        <f t="shared" si="6"/>
        <v>3135</v>
      </c>
      <c r="AC22">
        <f t="shared" si="7"/>
        <v>1849</v>
      </c>
      <c r="AD22">
        <f t="shared" si="8"/>
        <v>1091</v>
      </c>
      <c r="AE22">
        <f t="shared" si="9"/>
        <v>643</v>
      </c>
      <c r="AF22">
        <f t="shared" si="10"/>
        <v>379</v>
      </c>
    </row>
    <row r="23" spans="1:32" x14ac:dyDescent="0.25">
      <c r="A23" s="1">
        <v>18</v>
      </c>
      <c r="B23" s="10">
        <v>0.14617055727743455</v>
      </c>
      <c r="C23">
        <v>0</v>
      </c>
      <c r="D23" s="3">
        <v>0</v>
      </c>
      <c r="E23" s="3">
        <v>0</v>
      </c>
      <c r="F23" s="3">
        <v>1</v>
      </c>
      <c r="G23" s="2">
        <v>0</v>
      </c>
      <c r="H23">
        <f t="shared" si="11"/>
        <v>93817.087289047646</v>
      </c>
      <c r="J23">
        <f t="shared" si="12"/>
        <v>8255.6290380115624</v>
      </c>
      <c r="K23">
        <f t="shared" si="12"/>
        <v>27322.9865825899</v>
      </c>
      <c r="L23">
        <f t="shared" si="12"/>
        <v>22627.028519964533</v>
      </c>
      <c r="M23">
        <f t="shared" si="12"/>
        <v>14685.123411448601</v>
      </c>
      <c r="N23">
        <f t="shared" si="12"/>
        <v>8909.4804381757385</v>
      </c>
      <c r="O23">
        <f t="shared" si="12"/>
        <v>5299.361173818651</v>
      </c>
      <c r="P23">
        <f t="shared" si="12"/>
        <v>3133.4455308107667</v>
      </c>
      <c r="Q23">
        <f t="shared" si="12"/>
        <v>1849.4715302637746</v>
      </c>
      <c r="R23">
        <f t="shared" si="12"/>
        <v>1091.0394206337332</v>
      </c>
      <c r="S23">
        <f t="shared" si="12"/>
        <v>643.52164333037422</v>
      </c>
      <c r="V23" s="1">
        <v>18</v>
      </c>
      <c r="W23">
        <f t="shared" si="1"/>
        <v>74359810</v>
      </c>
      <c r="X23">
        <f t="shared" si="2"/>
        <v>41968343</v>
      </c>
      <c r="Y23">
        <f t="shared" si="3"/>
        <v>24752230</v>
      </c>
      <c r="Z23">
        <f t="shared" si="4"/>
        <v>14598454</v>
      </c>
      <c r="AA23">
        <f t="shared" si="5"/>
        <v>8609925</v>
      </c>
      <c r="AB23">
        <f t="shared" si="6"/>
        <v>5077990</v>
      </c>
      <c r="AC23">
        <f t="shared" si="7"/>
        <v>2994914</v>
      </c>
      <c r="AD23">
        <f t="shared" si="8"/>
        <v>1766351</v>
      </c>
      <c r="AE23">
        <f t="shared" si="9"/>
        <v>1041764</v>
      </c>
      <c r="AF23">
        <f t="shared" si="10"/>
        <v>614415</v>
      </c>
    </row>
    <row r="24" spans="1:32" x14ac:dyDescent="0.25">
      <c r="A24" s="1">
        <v>19</v>
      </c>
      <c r="B24" s="10">
        <v>0.24419805774835016</v>
      </c>
      <c r="C24">
        <v>0</v>
      </c>
      <c r="D24" s="3">
        <v>0</v>
      </c>
      <c r="E24" s="3">
        <v>0</v>
      </c>
      <c r="F24" s="3">
        <v>1</v>
      </c>
      <c r="G24" s="2">
        <v>0</v>
      </c>
      <c r="H24">
        <f t="shared" si="11"/>
        <v>156734.37199879682</v>
      </c>
      <c r="J24">
        <f t="shared" si="12"/>
        <v>13792.165906208324</v>
      </c>
      <c r="K24">
        <f t="shared" si="12"/>
        <v>45646.814102847551</v>
      </c>
      <c r="L24">
        <f t="shared" si="12"/>
        <v>37801.569071837112</v>
      </c>
      <c r="M24">
        <f t="shared" si="12"/>
        <v>24533.522219964776</v>
      </c>
      <c r="N24">
        <f t="shared" si="12"/>
        <v>14884.514768729769</v>
      </c>
      <c r="O24">
        <f t="shared" si="12"/>
        <v>8853.3130751996559</v>
      </c>
      <c r="P24">
        <f t="shared" si="12"/>
        <v>5234.8525375866802</v>
      </c>
      <c r="Q24">
        <f t="shared" si="12"/>
        <v>3089.797042328205</v>
      </c>
      <c r="R24">
        <f t="shared" si="12"/>
        <v>1822.7316937702724</v>
      </c>
      <c r="S24">
        <f t="shared" si="12"/>
        <v>1075.0915803244586</v>
      </c>
      <c r="V24" s="1">
        <v>19</v>
      </c>
      <c r="W24">
        <f t="shared" si="1"/>
        <v>124228309</v>
      </c>
      <c r="X24">
        <f t="shared" si="2"/>
        <v>70113901</v>
      </c>
      <c r="Y24">
        <f t="shared" si="3"/>
        <v>41352012</v>
      </c>
      <c r="Z24">
        <f t="shared" si="4"/>
        <v>24388728</v>
      </c>
      <c r="AA24">
        <f t="shared" si="5"/>
        <v>14384066</v>
      </c>
      <c r="AB24">
        <f t="shared" si="6"/>
        <v>8483483</v>
      </c>
      <c r="AC24">
        <f t="shared" si="7"/>
        <v>5003417</v>
      </c>
      <c r="AD24">
        <f t="shared" si="8"/>
        <v>2950932</v>
      </c>
      <c r="AE24">
        <f t="shared" si="9"/>
        <v>1740411</v>
      </c>
      <c r="AF24">
        <f t="shared" si="10"/>
        <v>1026465</v>
      </c>
    </row>
    <row r="25" spans="1:32" x14ac:dyDescent="0.25">
      <c r="A25" s="1">
        <v>20</v>
      </c>
      <c r="B25" s="10">
        <v>5.6051012240143621E-5</v>
      </c>
      <c r="C25">
        <v>0</v>
      </c>
      <c r="D25">
        <v>0</v>
      </c>
      <c r="E25">
        <v>0</v>
      </c>
      <c r="F25" s="3">
        <v>0</v>
      </c>
      <c r="G25">
        <v>1</v>
      </c>
      <c r="H25">
        <f t="shared" si="11"/>
        <v>35.9753893391281</v>
      </c>
      <c r="J25">
        <f t="shared" si="12"/>
        <v>3.1657289462294966</v>
      </c>
      <c r="K25">
        <f t="shared" si="12"/>
        <v>10.477356616156602</v>
      </c>
      <c r="L25">
        <f t="shared" si="12"/>
        <v>8.6766300693744629</v>
      </c>
      <c r="M25">
        <f t="shared" si="12"/>
        <v>5.6312026677221665</v>
      </c>
      <c r="N25">
        <f t="shared" si="12"/>
        <v>3.4164568186304805</v>
      </c>
      <c r="O25">
        <f t="shared" si="12"/>
        <v>2.0321093628648739</v>
      </c>
      <c r="P25">
        <f t="shared" si="12"/>
        <v>1.2015606772842986</v>
      </c>
      <c r="Q25">
        <f t="shared" si="12"/>
        <v>0.70920405115412044</v>
      </c>
      <c r="R25">
        <f t="shared" si="12"/>
        <v>0.41837333769173068</v>
      </c>
      <c r="S25">
        <f t="shared" si="12"/>
        <v>0.24676679201986285</v>
      </c>
      <c r="V25" s="1">
        <v>20</v>
      </c>
      <c r="W25">
        <f t="shared" si="1"/>
        <v>28514</v>
      </c>
      <c r="X25">
        <f t="shared" si="2"/>
        <v>16093</v>
      </c>
      <c r="Y25">
        <f t="shared" si="3"/>
        <v>9492</v>
      </c>
      <c r="Z25">
        <f t="shared" si="4"/>
        <v>5598</v>
      </c>
      <c r="AA25">
        <f t="shared" si="5"/>
        <v>3302</v>
      </c>
      <c r="AB25">
        <f t="shared" si="6"/>
        <v>1947</v>
      </c>
      <c r="AC25">
        <f t="shared" si="7"/>
        <v>1148</v>
      </c>
      <c r="AD25">
        <f t="shared" si="8"/>
        <v>677</v>
      </c>
      <c r="AE25">
        <f t="shared" si="9"/>
        <v>399</v>
      </c>
      <c r="AF25">
        <f t="shared" si="10"/>
        <v>236</v>
      </c>
    </row>
    <row r="26" spans="1:32" x14ac:dyDescent="0.25">
      <c r="A26" s="1">
        <v>21</v>
      </c>
      <c r="B26" s="10">
        <v>1.226185888978249E-5</v>
      </c>
      <c r="C26">
        <v>0</v>
      </c>
      <c r="D26">
        <v>0</v>
      </c>
      <c r="E26">
        <v>0</v>
      </c>
      <c r="F26" s="3">
        <v>0</v>
      </c>
      <c r="G26">
        <v>1</v>
      </c>
      <c r="H26">
        <f t="shared" si="11"/>
        <v>7.8700656768057655</v>
      </c>
      <c r="J26">
        <f t="shared" si="12"/>
        <v>0.69254274045321773</v>
      </c>
      <c r="K26">
        <f t="shared" si="12"/>
        <v>2.2920526004921986</v>
      </c>
      <c r="L26">
        <f t="shared" si="12"/>
        <v>1.8981211810001153</v>
      </c>
      <c r="M26">
        <f t="shared" si="12"/>
        <v>1.2318959057428613</v>
      </c>
      <c r="N26">
        <f t="shared" si="12"/>
        <v>0.74739259361812427</v>
      </c>
      <c r="O26">
        <f t="shared" si="12"/>
        <v>0.44454930000727211</v>
      </c>
      <c r="P26">
        <f t="shared" si="12"/>
        <v>0.26285640318587394</v>
      </c>
      <c r="Q26">
        <f t="shared" si="12"/>
        <v>0.15514724269485602</v>
      </c>
      <c r="R26">
        <f t="shared" si="12"/>
        <v>9.1524392245483824E-2</v>
      </c>
      <c r="S26">
        <f t="shared" si="12"/>
        <v>5.3983317365761625E-2</v>
      </c>
      <c r="V26" s="1">
        <v>21</v>
      </c>
      <c r="W26">
        <f t="shared" si="1"/>
        <v>6238</v>
      </c>
      <c r="X26">
        <f t="shared" si="2"/>
        <v>3521</v>
      </c>
      <c r="Y26">
        <f t="shared" si="3"/>
        <v>2076</v>
      </c>
      <c r="Z26">
        <f t="shared" si="4"/>
        <v>1225</v>
      </c>
      <c r="AA26">
        <f t="shared" si="5"/>
        <v>722</v>
      </c>
      <c r="AB26">
        <f t="shared" si="6"/>
        <v>426</v>
      </c>
      <c r="AC26">
        <f t="shared" si="7"/>
        <v>251</v>
      </c>
      <c r="AD26">
        <f t="shared" si="8"/>
        <v>148</v>
      </c>
      <c r="AE26">
        <f t="shared" si="9"/>
        <v>87</v>
      </c>
      <c r="AF26">
        <f t="shared" si="10"/>
        <v>52</v>
      </c>
    </row>
    <row r="27" spans="1:32" x14ac:dyDescent="0.25">
      <c r="A27" s="1">
        <v>22</v>
      </c>
      <c r="B27" s="10">
        <v>4.9412229003605599E-3</v>
      </c>
      <c r="C27">
        <v>0</v>
      </c>
      <c r="D27">
        <v>0</v>
      </c>
      <c r="E27">
        <v>0</v>
      </c>
      <c r="F27" s="3">
        <v>0</v>
      </c>
      <c r="G27">
        <v>1</v>
      </c>
      <c r="H27">
        <f t="shared" si="11"/>
        <v>3171.4399178071194</v>
      </c>
      <c r="J27">
        <f t="shared" si="12"/>
        <v>279.07742858282074</v>
      </c>
      <c r="K27">
        <f t="shared" si="12"/>
        <v>923.63995542472969</v>
      </c>
      <c r="L27">
        <f t="shared" si="12"/>
        <v>764.89543155911929</v>
      </c>
      <c r="M27">
        <f t="shared" si="12"/>
        <v>496.42328418811354</v>
      </c>
      <c r="N27">
        <f t="shared" si="12"/>
        <v>301.18054956765684</v>
      </c>
      <c r="O27">
        <f t="shared" si="12"/>
        <v>179.14226556346833</v>
      </c>
      <c r="P27">
        <f t="shared" si="12"/>
        <v>105.92456581038738</v>
      </c>
      <c r="Q27">
        <f t="shared" si="12"/>
        <v>62.520464101117952</v>
      </c>
      <c r="R27">
        <f t="shared" si="12"/>
        <v>36.882044310737406</v>
      </c>
      <c r="S27">
        <f t="shared" si="12"/>
        <v>21.753928698967837</v>
      </c>
      <c r="V27" s="1">
        <v>22</v>
      </c>
      <c r="W27">
        <f t="shared" si="1"/>
        <v>2513696</v>
      </c>
      <c r="X27">
        <f t="shared" si="2"/>
        <v>1418719</v>
      </c>
      <c r="Y27">
        <f t="shared" si="3"/>
        <v>836737</v>
      </c>
      <c r="Z27">
        <f t="shared" si="4"/>
        <v>493493</v>
      </c>
      <c r="AA27">
        <f t="shared" si="5"/>
        <v>291054</v>
      </c>
      <c r="AB27">
        <f t="shared" si="6"/>
        <v>171659</v>
      </c>
      <c r="AC27">
        <f t="shared" si="7"/>
        <v>101242</v>
      </c>
      <c r="AD27">
        <f t="shared" si="8"/>
        <v>59711</v>
      </c>
      <c r="AE27">
        <f t="shared" si="9"/>
        <v>35216</v>
      </c>
      <c r="AF27">
        <f t="shared" si="10"/>
        <v>20770</v>
      </c>
    </row>
    <row r="28" spans="1:32" x14ac:dyDescent="0.25">
      <c r="A28" s="1">
        <v>23</v>
      </c>
      <c r="B28" s="10">
        <v>7.0505558037489438E-2</v>
      </c>
      <c r="C28">
        <v>0</v>
      </c>
      <c r="D28">
        <v>0</v>
      </c>
      <c r="E28">
        <v>0</v>
      </c>
      <c r="F28" s="3">
        <v>0</v>
      </c>
      <c r="G28">
        <v>1</v>
      </c>
      <c r="H28">
        <f t="shared" si="11"/>
        <v>45252.793831875955</v>
      </c>
      <c r="J28">
        <f t="shared" si="12"/>
        <v>3982.1133825927159</v>
      </c>
      <c r="K28">
        <f t="shared" si="12"/>
        <v>13179.278044346171</v>
      </c>
      <c r="L28">
        <f t="shared" si="12"/>
        <v>10914.176577313845</v>
      </c>
      <c r="M28">
        <f t="shared" si="12"/>
        <v>7083.3883393384585</v>
      </c>
      <c r="N28">
        <f t="shared" si="12"/>
        <v>4297.499454184891</v>
      </c>
      <c r="O28">
        <f t="shared" si="12"/>
        <v>2556.1537409556677</v>
      </c>
      <c r="P28">
        <f t="shared" si="12"/>
        <v>1511.4215191132498</v>
      </c>
      <c r="Q28">
        <f t="shared" si="12"/>
        <v>892.09499330428764</v>
      </c>
      <c r="R28">
        <f t="shared" si="12"/>
        <v>526.26428075167451</v>
      </c>
      <c r="S28">
        <f t="shared" si="12"/>
        <v>310.40349997498896</v>
      </c>
      <c r="V28" s="1">
        <v>23</v>
      </c>
      <c r="W28">
        <f t="shared" si="1"/>
        <v>35867551</v>
      </c>
      <c r="X28">
        <f t="shared" si="2"/>
        <v>20243485</v>
      </c>
      <c r="Y28">
        <f t="shared" si="3"/>
        <v>11939270</v>
      </c>
      <c r="Z28">
        <f t="shared" si="4"/>
        <v>7041583</v>
      </c>
      <c r="AA28">
        <f t="shared" si="5"/>
        <v>4153008</v>
      </c>
      <c r="AB28">
        <f t="shared" si="6"/>
        <v>2449375</v>
      </c>
      <c r="AC28">
        <f t="shared" si="7"/>
        <v>1444601</v>
      </c>
      <c r="AD28">
        <f t="shared" si="8"/>
        <v>852001</v>
      </c>
      <c r="AE28">
        <f t="shared" si="9"/>
        <v>502496</v>
      </c>
      <c r="AF28">
        <f t="shared" si="10"/>
        <v>296364</v>
      </c>
    </row>
    <row r="29" spans="1:32" x14ac:dyDescent="0.25">
      <c r="A29" s="1">
        <v>24</v>
      </c>
      <c r="B29" s="10">
        <v>0.53192518839792591</v>
      </c>
      <c r="C29">
        <v>0</v>
      </c>
      <c r="D29">
        <v>0</v>
      </c>
      <c r="E29">
        <v>0</v>
      </c>
      <c r="F29">
        <v>0</v>
      </c>
      <c r="G29">
        <v>1</v>
      </c>
      <c r="H29">
        <f t="shared" si="11"/>
        <v>341407.13944500597</v>
      </c>
      <c r="J29">
        <f t="shared" si="12"/>
        <v>30042.828823952346</v>
      </c>
      <c r="K29">
        <f t="shared" si="12"/>
        <v>99430.316585252731</v>
      </c>
      <c r="L29">
        <f t="shared" si="12"/>
        <v>82341.386887668705</v>
      </c>
      <c r="M29">
        <f t="shared" si="12"/>
        <v>53440.222044549133</v>
      </c>
      <c r="N29">
        <f t="shared" si="12"/>
        <v>32422.241174118368</v>
      </c>
      <c r="O29">
        <f t="shared" si="12"/>
        <v>19284.757089773433</v>
      </c>
      <c r="P29">
        <f t="shared" si="12"/>
        <v>11402.834027290572</v>
      </c>
      <c r="Q29">
        <f t="shared" si="12"/>
        <v>6730.360138840575</v>
      </c>
      <c r="R29">
        <f t="shared" si="12"/>
        <v>3970.3710526918521</v>
      </c>
      <c r="S29">
        <f t="shared" si="12"/>
        <v>2341.8216208682161</v>
      </c>
      <c r="V29" s="1">
        <v>24</v>
      </c>
      <c r="W29">
        <f t="shared" si="1"/>
        <v>270600705</v>
      </c>
      <c r="X29">
        <f t="shared" si="2"/>
        <v>152725825</v>
      </c>
      <c r="Y29">
        <f t="shared" si="3"/>
        <v>90075150</v>
      </c>
      <c r="Z29">
        <f t="shared" si="4"/>
        <v>53124824</v>
      </c>
      <c r="AA29">
        <f t="shared" si="5"/>
        <v>31332137</v>
      </c>
      <c r="AB29">
        <f t="shared" si="6"/>
        <v>18479173</v>
      </c>
      <c r="AC29">
        <f t="shared" si="7"/>
        <v>10898709</v>
      </c>
      <c r="AD29">
        <f t="shared" si="8"/>
        <v>6427877</v>
      </c>
      <c r="AE29">
        <f t="shared" si="9"/>
        <v>3791055</v>
      </c>
      <c r="AF29">
        <f t="shared" si="10"/>
        <v>2235901</v>
      </c>
    </row>
    <row r="31" spans="1:32" x14ac:dyDescent="0.25">
      <c r="I31" t="s">
        <v>24</v>
      </c>
      <c r="J31" s="3">
        <v>5</v>
      </c>
      <c r="K31" s="3">
        <v>18</v>
      </c>
      <c r="L31" s="3">
        <v>30</v>
      </c>
      <c r="M31" s="3">
        <v>42</v>
      </c>
      <c r="N31" s="3">
        <v>54</v>
      </c>
      <c r="O31" s="3">
        <v>66</v>
      </c>
      <c r="P31" s="3">
        <v>78</v>
      </c>
      <c r="Q31" s="3">
        <v>90</v>
      </c>
      <c r="R31" s="3">
        <v>102</v>
      </c>
      <c r="S31" s="3">
        <v>114</v>
      </c>
      <c r="V31" s="1" t="s">
        <v>25</v>
      </c>
      <c r="W31">
        <f>ROUND((274*(J$33*$O$41)),0)</f>
        <v>824</v>
      </c>
      <c r="X31">
        <f t="shared" ref="X31:AF31" si="13">ROUND((274*(K$33*$O$41)),0)</f>
        <v>4834</v>
      </c>
      <c r="Y31">
        <f t="shared" si="13"/>
        <v>6788</v>
      </c>
      <c r="Z31">
        <f t="shared" si="13"/>
        <v>7469</v>
      </c>
      <c r="AA31">
        <f t="shared" si="13"/>
        <v>7684</v>
      </c>
      <c r="AB31">
        <f t="shared" si="13"/>
        <v>7749</v>
      </c>
      <c r="AC31">
        <f t="shared" si="13"/>
        <v>7769</v>
      </c>
      <c r="AD31">
        <f t="shared" si="13"/>
        <v>7775</v>
      </c>
      <c r="AE31">
        <f t="shared" si="13"/>
        <v>7777</v>
      </c>
      <c r="AF31">
        <f t="shared" si="13"/>
        <v>7777</v>
      </c>
    </row>
    <row r="32" spans="1:32" x14ac:dyDescent="0.25">
      <c r="I32" t="s">
        <v>26</v>
      </c>
      <c r="J32">
        <f>($I$41*(1-(EXP(-$J$41*(J31-$K$41)))))</f>
        <v>18.626343759717852</v>
      </c>
      <c r="K32">
        <f t="shared" ref="K32:S32" si="14">($I$41*(1-(EXP(-$J$41*(K31-$K$41)))))</f>
        <v>31.99259452024533</v>
      </c>
      <c r="L32">
        <f t="shared" si="14"/>
        <v>35.491798452800452</v>
      </c>
      <c r="M32">
        <f t="shared" si="14"/>
        <v>36.545738423586471</v>
      </c>
      <c r="N32">
        <f t="shared" si="14"/>
        <v>36.863179042490131</v>
      </c>
      <c r="O32">
        <f t="shared" si="14"/>
        <v>36.95879031952974</v>
      </c>
      <c r="P32">
        <f t="shared" si="14"/>
        <v>36.987587882767606</v>
      </c>
      <c r="Q32">
        <f t="shared" si="14"/>
        <v>36.996261542132025</v>
      </c>
      <c r="R32">
        <f t="shared" si="14"/>
        <v>36.998873998128687</v>
      </c>
      <c r="S32">
        <f t="shared" si="14"/>
        <v>36.999660854753756</v>
      </c>
      <c r="V32" s="1" t="s">
        <v>27</v>
      </c>
      <c r="W32">
        <f>ROUND((726*(J$33*$O$41)),0)</f>
        <v>2184</v>
      </c>
      <c r="X32">
        <f t="shared" ref="X32:AF32" si="15">ROUND((726*(K$33*$O$41)),0)</f>
        <v>12809</v>
      </c>
      <c r="Y32">
        <f t="shared" si="15"/>
        <v>17985</v>
      </c>
      <c r="Z32">
        <f t="shared" si="15"/>
        <v>19791</v>
      </c>
      <c r="AA32">
        <f t="shared" si="15"/>
        <v>20359</v>
      </c>
      <c r="AB32">
        <f t="shared" si="15"/>
        <v>20532</v>
      </c>
      <c r="AC32">
        <f t="shared" si="15"/>
        <v>20585</v>
      </c>
      <c r="AD32">
        <f t="shared" si="15"/>
        <v>20600</v>
      </c>
      <c r="AE32">
        <f t="shared" si="15"/>
        <v>20605</v>
      </c>
      <c r="AF32">
        <f t="shared" si="15"/>
        <v>20607</v>
      </c>
    </row>
    <row r="33" spans="8:22" x14ac:dyDescent="0.25">
      <c r="I33" t="s">
        <v>28</v>
      </c>
      <c r="J33">
        <f>($L$41*(J32^$M$41))</f>
        <v>111.02272941746244</v>
      </c>
      <c r="K33">
        <f t="shared" ref="K33:S33" si="16">($L$41*(K32^$M$41))</f>
        <v>651.03800624218979</v>
      </c>
      <c r="L33">
        <f t="shared" si="16"/>
        <v>914.14099264255731</v>
      </c>
      <c r="M33">
        <f t="shared" si="16"/>
        <v>1005.9369181583563</v>
      </c>
      <c r="N33">
        <f t="shared" si="16"/>
        <v>1034.7918787302151</v>
      </c>
      <c r="O33">
        <f t="shared" si="16"/>
        <v>1043.5941572624013</v>
      </c>
      <c r="P33">
        <f t="shared" si="16"/>
        <v>1046.2555037361476</v>
      </c>
      <c r="Q33">
        <f t="shared" si="16"/>
        <v>1047.0580081842688</v>
      </c>
      <c r="R33">
        <f t="shared" si="16"/>
        <v>1047.2998015861242</v>
      </c>
      <c r="S33">
        <f t="shared" si="16"/>
        <v>1047.3726359540231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80.251879796247849</v>
      </c>
      <c r="K34">
        <f t="shared" ref="K34:S34" si="17">($H$34*(EXP(-$N$41*K31)))</f>
        <v>45.293801277655774</v>
      </c>
      <c r="L34">
        <f t="shared" si="17"/>
        <v>26.71353019658504</v>
      </c>
      <c r="M34">
        <f t="shared" si="17"/>
        <v>15.755195533034193</v>
      </c>
      <c r="N34">
        <f t="shared" si="17"/>
        <v>9.292152121319889</v>
      </c>
      <c r="O34">
        <f t="shared" si="17"/>
        <v>5.4803566775614154</v>
      </c>
      <c r="P34">
        <f t="shared" si="17"/>
        <v>3.232223162208177</v>
      </c>
      <c r="Q34">
        <f t="shared" si="17"/>
        <v>1.9063114291611636</v>
      </c>
      <c r="R34">
        <f t="shared" si="17"/>
        <v>1.1243107553464229</v>
      </c>
      <c r="S34">
        <f t="shared" si="17"/>
        <v>0.66309977228845318</v>
      </c>
    </row>
    <row r="35" spans="8:22" x14ac:dyDescent="0.25">
      <c r="I35" t="s">
        <v>31</v>
      </c>
      <c r="J35">
        <f>(J33*J34)</f>
        <v>8909.7827358615468</v>
      </c>
      <c r="K35">
        <f t="shared" ref="K35:S35" si="18">(K33*K34)</f>
        <v>29487.986078934962</v>
      </c>
      <c r="L35">
        <f t="shared" si="18"/>
        <v>24419.933010893179</v>
      </c>
      <c r="M35">
        <f t="shared" si="18"/>
        <v>15848.732839482718</v>
      </c>
      <c r="N35">
        <f t="shared" si="18"/>
        <v>9615.4435510675612</v>
      </c>
      <c r="O35">
        <f t="shared" si="18"/>
        <v>5719.2682084170783</v>
      </c>
      <c r="P35">
        <f t="shared" si="18"/>
        <v>3381.73127276376</v>
      </c>
      <c r="Q35">
        <f t="shared" si="18"/>
        <v>1996.0186479963947</v>
      </c>
      <c r="R35">
        <f t="shared" si="18"/>
        <v>1177.4904309954541</v>
      </c>
      <c r="S35">
        <f t="shared" si="18"/>
        <v>694.51255640226964</v>
      </c>
      <c r="T35" t="s">
        <v>32</v>
      </c>
      <c r="U35">
        <f>SUM(J35:S35)</f>
        <v>101250.89933281494</v>
      </c>
    </row>
    <row r="36" spans="8:22" x14ac:dyDescent="0.25">
      <c r="I36" t="s">
        <v>33</v>
      </c>
      <c r="J36">
        <f>(J35/$U$35)</f>
        <v>8.7997072565003165E-2</v>
      </c>
      <c r="K36">
        <f t="shared" ref="K36:S36" si="19">(K35/$U$35)</f>
        <v>0.29123678182854468</v>
      </c>
      <c r="L36">
        <f t="shared" si="19"/>
        <v>0.24118238131025463</v>
      </c>
      <c r="M36">
        <f t="shared" si="19"/>
        <v>0.15652930437079307</v>
      </c>
      <c r="N36">
        <f t="shared" si="19"/>
        <v>9.4966500193359185E-2</v>
      </c>
      <c r="O36">
        <f t="shared" si="19"/>
        <v>5.648609786287094E-2</v>
      </c>
      <c r="P36">
        <f t="shared" si="19"/>
        <v>3.339951837511982E-2</v>
      </c>
      <c r="Q36">
        <f t="shared" si="19"/>
        <v>1.9713589322653005E-2</v>
      </c>
      <c r="R36">
        <f t="shared" si="19"/>
        <v>1.1629431824847358E-2</v>
      </c>
      <c r="S36">
        <f t="shared" si="19"/>
        <v>6.8593223465540261E-3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37</v>
      </c>
      <c r="J41" s="3">
        <v>0.1</v>
      </c>
      <c r="K41" s="3">
        <v>-2</v>
      </c>
      <c r="L41" s="3">
        <v>7.7999999999999996E-3</v>
      </c>
      <c r="M41" s="3">
        <v>3.27</v>
      </c>
      <c r="N41" s="3">
        <v>4.3999999999999997E-2</v>
      </c>
      <c r="O41" s="3">
        <v>2.7099999999999999E-2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</cols>
  <sheetData>
    <row r="1" spans="1:32" x14ac:dyDescent="0.25">
      <c r="A1" t="s">
        <v>0</v>
      </c>
      <c r="B1" s="3" t="s">
        <v>104</v>
      </c>
      <c r="C1" t="s">
        <v>105</v>
      </c>
    </row>
    <row r="2" spans="1:32" x14ac:dyDescent="0.25">
      <c r="A2" t="s">
        <v>1</v>
      </c>
      <c r="B2" s="3">
        <v>20</v>
      </c>
    </row>
    <row r="3" spans="1:32" x14ac:dyDescent="0.25">
      <c r="A3" t="s">
        <v>2</v>
      </c>
      <c r="B3" s="3">
        <v>41819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9.3304795561648293E-2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3901.9132455925701</v>
      </c>
      <c r="J6">
        <f t="shared" ref="J6:S15" si="0">($H6*J$36)</f>
        <v>255.56903932052197</v>
      </c>
      <c r="K6">
        <f t="shared" si="0"/>
        <v>659.63254733995427</v>
      </c>
      <c r="L6">
        <f t="shared" si="0"/>
        <v>770.4991833696613</v>
      </c>
      <c r="M6">
        <f t="shared" si="0"/>
        <v>675.72194164358768</v>
      </c>
      <c r="N6">
        <f t="shared" si="0"/>
        <v>520.2667142716258</v>
      </c>
      <c r="O6">
        <f t="shared" si="0"/>
        <v>375.38300555686664</v>
      </c>
      <c r="P6">
        <f t="shared" si="0"/>
        <v>261.8167512093699</v>
      </c>
      <c r="Q6">
        <f t="shared" si="0"/>
        <v>179.32991525567925</v>
      </c>
      <c r="R6">
        <f t="shared" si="0"/>
        <v>121.63335573397418</v>
      </c>
      <c r="S6">
        <f t="shared" si="0"/>
        <v>82.060791891329046</v>
      </c>
      <c r="V6" s="1">
        <v>1</v>
      </c>
      <c r="W6">
        <f t="shared" ref="W6:W29" si="1">ROUND(((J6/J$33)*1000000),0)</f>
        <v>9454327</v>
      </c>
      <c r="X6">
        <f t="shared" ref="X6:X29" si="2">ROUND(((K6/K$33)*1000000),0)</f>
        <v>6337425</v>
      </c>
      <c r="Y6">
        <f t="shared" ref="Y6:Y29" si="3">ROUND(((L6/L$33)*1000000),0)</f>
        <v>4248103</v>
      </c>
      <c r="Z6">
        <f t="shared" ref="Z6:Z29" si="4">ROUND(((M6/M$33)*1000000),0)</f>
        <v>2847589</v>
      </c>
      <c r="AA6">
        <f t="shared" ref="AA6:AA29" si="5">ROUND(((N6/N$33)*1000000),0)</f>
        <v>1908796</v>
      </c>
      <c r="AB6">
        <f t="shared" ref="AB6:AB29" si="6">ROUND(((O6/O$33)*1000000),0)</f>
        <v>1279504</v>
      </c>
      <c r="AC6">
        <f t="shared" ref="AC6:AC29" si="7">ROUND(((P6/P$33)*1000000),0)</f>
        <v>857677</v>
      </c>
      <c r="AD6">
        <f t="shared" ref="AD6:AD29" si="8">ROUND(((Q6/Q$33)*1000000),0)</f>
        <v>574918</v>
      </c>
      <c r="AE6">
        <f t="shared" ref="AE6:AE29" si="9">ROUND(((R6/R$33)*1000000),0)</f>
        <v>385379</v>
      </c>
      <c r="AF6">
        <f t="shared" ref="AF6:AF29" si="10">ROUND(((S6/S$33)*1000000),0)</f>
        <v>258327</v>
      </c>
    </row>
    <row r="7" spans="1:32" x14ac:dyDescent="0.25">
      <c r="A7" s="1">
        <v>2</v>
      </c>
      <c r="B7" s="10">
        <v>5.0087451276982005E-2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2094.6071249521106</v>
      </c>
      <c r="J7">
        <f t="shared" si="0"/>
        <v>137.19339641459268</v>
      </c>
      <c r="K7">
        <f t="shared" si="0"/>
        <v>354.10091064153039</v>
      </c>
      <c r="L7">
        <f t="shared" si="0"/>
        <v>413.6158283577571</v>
      </c>
      <c r="M7">
        <f t="shared" si="0"/>
        <v>362.73794530205794</v>
      </c>
      <c r="N7">
        <f t="shared" si="0"/>
        <v>279.28718502896243</v>
      </c>
      <c r="O7">
        <f t="shared" si="0"/>
        <v>201.51137878667544</v>
      </c>
      <c r="P7">
        <f t="shared" si="0"/>
        <v>140.54726437970206</v>
      </c>
      <c r="Q7">
        <f t="shared" si="0"/>
        <v>96.267060431416382</v>
      </c>
      <c r="R7">
        <f t="shared" si="0"/>
        <v>65.294658675458408</v>
      </c>
      <c r="S7">
        <f t="shared" si="0"/>
        <v>44.051496933957743</v>
      </c>
      <c r="V7" s="1">
        <v>2</v>
      </c>
      <c r="W7">
        <f t="shared" si="1"/>
        <v>5075228</v>
      </c>
      <c r="X7">
        <f t="shared" si="2"/>
        <v>3402027</v>
      </c>
      <c r="Y7">
        <f t="shared" si="3"/>
        <v>2280447</v>
      </c>
      <c r="Z7">
        <f t="shared" si="4"/>
        <v>1528629</v>
      </c>
      <c r="AA7">
        <f t="shared" si="5"/>
        <v>1024671</v>
      </c>
      <c r="AB7">
        <f t="shared" si="6"/>
        <v>686857</v>
      </c>
      <c r="AC7">
        <f t="shared" si="7"/>
        <v>460414</v>
      </c>
      <c r="AD7">
        <f t="shared" si="8"/>
        <v>308625</v>
      </c>
      <c r="AE7">
        <f t="shared" si="9"/>
        <v>206877</v>
      </c>
      <c r="AF7">
        <f t="shared" si="10"/>
        <v>138674</v>
      </c>
    </row>
    <row r="8" spans="1:32" x14ac:dyDescent="0.25">
      <c r="A8" s="1">
        <v>3</v>
      </c>
      <c r="B8" s="10">
        <v>4.7531858906735648E-2</v>
      </c>
      <c r="C8">
        <v>0</v>
      </c>
      <c r="D8" s="3">
        <v>1</v>
      </c>
      <c r="E8" s="2">
        <v>0</v>
      </c>
      <c r="F8" s="2">
        <v>0</v>
      </c>
      <c r="G8" s="2">
        <v>0</v>
      </c>
      <c r="H8">
        <f t="shared" si="11"/>
        <v>1987.7348076207782</v>
      </c>
      <c r="J8">
        <f t="shared" si="0"/>
        <v>130.19343158934228</v>
      </c>
      <c r="K8">
        <f t="shared" si="0"/>
        <v>336.03375884080276</v>
      </c>
      <c r="L8">
        <f t="shared" si="0"/>
        <v>392.51207026635711</v>
      </c>
      <c r="M8">
        <f t="shared" si="0"/>
        <v>344.23010947135367</v>
      </c>
      <c r="N8">
        <f t="shared" si="0"/>
        <v>265.0372245903564</v>
      </c>
      <c r="O8">
        <f t="shared" si="0"/>
        <v>191.22974278772585</v>
      </c>
      <c r="P8">
        <f t="shared" si="0"/>
        <v>133.37617646545581</v>
      </c>
      <c r="Q8">
        <f t="shared" si="0"/>
        <v>91.355263985953556</v>
      </c>
      <c r="R8">
        <f t="shared" si="0"/>
        <v>61.963154930017758</v>
      </c>
      <c r="S8">
        <f t="shared" si="0"/>
        <v>41.803874693412858</v>
      </c>
      <c r="V8" s="1">
        <v>3</v>
      </c>
      <c r="W8">
        <f t="shared" si="1"/>
        <v>4816277</v>
      </c>
      <c r="X8">
        <f t="shared" si="2"/>
        <v>3228447</v>
      </c>
      <c r="Y8">
        <f t="shared" si="3"/>
        <v>2164093</v>
      </c>
      <c r="Z8">
        <f t="shared" si="4"/>
        <v>1450635</v>
      </c>
      <c r="AA8">
        <f t="shared" si="5"/>
        <v>972390</v>
      </c>
      <c r="AB8">
        <f t="shared" si="6"/>
        <v>651812</v>
      </c>
      <c r="AC8">
        <f t="shared" si="7"/>
        <v>436923</v>
      </c>
      <c r="AD8">
        <f t="shared" si="8"/>
        <v>292878</v>
      </c>
      <c r="AE8">
        <f t="shared" si="9"/>
        <v>196322</v>
      </c>
      <c r="AF8">
        <f t="shared" si="10"/>
        <v>131599</v>
      </c>
    </row>
    <row r="9" spans="1:32" x14ac:dyDescent="0.25">
      <c r="A9" s="1">
        <v>4</v>
      </c>
      <c r="B9" s="10">
        <v>2.1254367927092906E-2</v>
      </c>
      <c r="C9">
        <v>0</v>
      </c>
      <c r="D9" s="3">
        <v>1</v>
      </c>
      <c r="E9" s="2">
        <v>0</v>
      </c>
      <c r="F9" s="2">
        <v>0</v>
      </c>
      <c r="G9" s="2">
        <v>0</v>
      </c>
      <c r="H9">
        <f t="shared" si="11"/>
        <v>888.83641234309823</v>
      </c>
      <c r="J9">
        <f t="shared" si="0"/>
        <v>58.217354850780922</v>
      </c>
      <c r="K9">
        <f t="shared" si="0"/>
        <v>150.26101041704314</v>
      </c>
      <c r="L9">
        <f t="shared" si="0"/>
        <v>175.51587817416257</v>
      </c>
      <c r="M9">
        <f t="shared" si="0"/>
        <v>153.92609434113311</v>
      </c>
      <c r="N9">
        <f t="shared" si="0"/>
        <v>118.51416745286856</v>
      </c>
      <c r="O9">
        <f t="shared" si="0"/>
        <v>85.510379886230339</v>
      </c>
      <c r="P9">
        <f t="shared" si="0"/>
        <v>59.640552515903174</v>
      </c>
      <c r="Q9">
        <f t="shared" si="0"/>
        <v>40.850461932154779</v>
      </c>
      <c r="R9">
        <f t="shared" si="0"/>
        <v>27.707472905492242</v>
      </c>
      <c r="S9">
        <f t="shared" si="0"/>
        <v>18.693039867329389</v>
      </c>
      <c r="V9" s="1">
        <v>4</v>
      </c>
      <c r="W9">
        <f t="shared" si="1"/>
        <v>2153649</v>
      </c>
      <c r="X9">
        <f t="shared" si="2"/>
        <v>1443634</v>
      </c>
      <c r="Y9">
        <f t="shared" si="3"/>
        <v>967697</v>
      </c>
      <c r="Z9">
        <f t="shared" si="4"/>
        <v>648667</v>
      </c>
      <c r="AA9">
        <f t="shared" si="5"/>
        <v>434814</v>
      </c>
      <c r="AB9">
        <f t="shared" si="6"/>
        <v>291465</v>
      </c>
      <c r="AC9">
        <f t="shared" si="7"/>
        <v>195375</v>
      </c>
      <c r="AD9">
        <f t="shared" si="8"/>
        <v>130964</v>
      </c>
      <c r="AE9">
        <f t="shared" si="9"/>
        <v>87787</v>
      </c>
      <c r="AF9">
        <f t="shared" si="10"/>
        <v>58846</v>
      </c>
    </row>
    <row r="10" spans="1:32" x14ac:dyDescent="0.25">
      <c r="A10" s="1">
        <v>5</v>
      </c>
      <c r="B10" s="10">
        <v>8.3201111300927E-2</v>
      </c>
      <c r="C10">
        <v>0</v>
      </c>
      <c r="D10" s="3">
        <v>1</v>
      </c>
      <c r="E10" s="2">
        <v>0</v>
      </c>
      <c r="F10" s="2">
        <v>0</v>
      </c>
      <c r="G10" s="2">
        <v>0</v>
      </c>
      <c r="H10">
        <f t="shared" si="11"/>
        <v>3479.3872734934662</v>
      </c>
      <c r="J10">
        <f t="shared" si="0"/>
        <v>227.89426800178177</v>
      </c>
      <c r="K10">
        <f t="shared" si="0"/>
        <v>588.2030034853226</v>
      </c>
      <c r="L10">
        <f t="shared" si="0"/>
        <v>687.06423851983266</v>
      </c>
      <c r="M10">
        <f t="shared" si="0"/>
        <v>602.55012764076469</v>
      </c>
      <c r="N10">
        <f t="shared" si="0"/>
        <v>463.92866025498887</v>
      </c>
      <c r="O10">
        <f t="shared" si="0"/>
        <v>334.73395486063288</v>
      </c>
      <c r="P10">
        <f t="shared" si="0"/>
        <v>233.46543472596917</v>
      </c>
      <c r="Q10">
        <f t="shared" si="0"/>
        <v>159.91084004803747</v>
      </c>
      <c r="R10">
        <f t="shared" si="0"/>
        <v>108.46206036260089</v>
      </c>
      <c r="S10">
        <f t="shared" si="0"/>
        <v>73.174685593535031</v>
      </c>
      <c r="V10" s="1">
        <v>5</v>
      </c>
      <c r="W10">
        <f t="shared" si="1"/>
        <v>8430548</v>
      </c>
      <c r="X10">
        <f t="shared" si="2"/>
        <v>5651165</v>
      </c>
      <c r="Y10">
        <f t="shared" si="3"/>
        <v>3788089</v>
      </c>
      <c r="Z10">
        <f t="shared" si="4"/>
        <v>2539232</v>
      </c>
      <c r="AA10">
        <f t="shared" si="5"/>
        <v>1702098</v>
      </c>
      <c r="AB10">
        <f t="shared" si="6"/>
        <v>1140951</v>
      </c>
      <c r="AC10">
        <f t="shared" si="7"/>
        <v>764802</v>
      </c>
      <c r="AD10">
        <f t="shared" si="8"/>
        <v>512662</v>
      </c>
      <c r="AE10">
        <f t="shared" si="9"/>
        <v>343648</v>
      </c>
      <c r="AF10">
        <f t="shared" si="10"/>
        <v>230354</v>
      </c>
    </row>
    <row r="11" spans="1:32" x14ac:dyDescent="0.25">
      <c r="A11" s="1">
        <v>6</v>
      </c>
      <c r="B11" s="10">
        <v>9.2404128765343693E-2</v>
      </c>
      <c r="C11">
        <v>0</v>
      </c>
      <c r="D11" s="3">
        <v>1</v>
      </c>
      <c r="E11" s="2">
        <v>0</v>
      </c>
      <c r="F11" s="2">
        <v>0</v>
      </c>
      <c r="G11" s="2">
        <v>0</v>
      </c>
      <c r="H11">
        <f t="shared" si="11"/>
        <v>3864.2482608379078</v>
      </c>
      <c r="J11">
        <f t="shared" si="0"/>
        <v>253.10204342289552</v>
      </c>
      <c r="K11">
        <f t="shared" si="0"/>
        <v>653.26514543338897</v>
      </c>
      <c r="L11">
        <f t="shared" si="0"/>
        <v>763.06159104802816</v>
      </c>
      <c r="M11">
        <f t="shared" si="0"/>
        <v>669.19922957172264</v>
      </c>
      <c r="N11">
        <f t="shared" si="0"/>
        <v>515.24460418664796</v>
      </c>
      <c r="O11">
        <f t="shared" si="0"/>
        <v>371.75945108716405</v>
      </c>
      <c r="P11">
        <f t="shared" si="0"/>
        <v>259.28944644318756</v>
      </c>
      <c r="Q11">
        <f t="shared" si="0"/>
        <v>177.59885203130091</v>
      </c>
      <c r="R11">
        <f t="shared" si="0"/>
        <v>120.45923468078229</v>
      </c>
      <c r="S11">
        <f t="shared" si="0"/>
        <v>81.268662932789624</v>
      </c>
      <c r="V11" s="1">
        <v>6</v>
      </c>
      <c r="W11">
        <f t="shared" si="1"/>
        <v>9363065</v>
      </c>
      <c r="X11">
        <f t="shared" si="2"/>
        <v>6276250</v>
      </c>
      <c r="Y11">
        <f t="shared" si="3"/>
        <v>4207096</v>
      </c>
      <c r="Z11">
        <f t="shared" si="4"/>
        <v>2820101</v>
      </c>
      <c r="AA11">
        <f t="shared" si="5"/>
        <v>1890370</v>
      </c>
      <c r="AB11">
        <f t="shared" si="6"/>
        <v>1267153</v>
      </c>
      <c r="AC11">
        <f t="shared" si="7"/>
        <v>849398</v>
      </c>
      <c r="AD11">
        <f t="shared" si="8"/>
        <v>569369</v>
      </c>
      <c r="AE11">
        <f t="shared" si="9"/>
        <v>381659</v>
      </c>
      <c r="AF11">
        <f t="shared" si="10"/>
        <v>255834</v>
      </c>
    </row>
    <row r="12" spans="1:32" x14ac:dyDescent="0.25">
      <c r="A12" s="1">
        <v>7</v>
      </c>
      <c r="B12" s="10">
        <v>5.309066184923248E-2</v>
      </c>
      <c r="C12">
        <v>0</v>
      </c>
      <c r="D12" s="3">
        <v>1</v>
      </c>
      <c r="E12" s="2">
        <v>0</v>
      </c>
      <c r="F12" s="2">
        <v>0</v>
      </c>
      <c r="G12" s="2">
        <v>0</v>
      </c>
      <c r="H12">
        <f t="shared" si="11"/>
        <v>2220.198387873053</v>
      </c>
      <c r="J12">
        <f t="shared" si="0"/>
        <v>145.41942205675988</v>
      </c>
      <c r="K12">
        <f t="shared" si="0"/>
        <v>375.33256790037905</v>
      </c>
      <c r="L12">
        <f t="shared" si="0"/>
        <v>438.4159608641001</v>
      </c>
      <c r="M12">
        <f t="shared" si="0"/>
        <v>384.48747346757239</v>
      </c>
      <c r="N12">
        <f t="shared" si="0"/>
        <v>296.03306060036545</v>
      </c>
      <c r="O12">
        <f t="shared" si="0"/>
        <v>213.59386826800841</v>
      </c>
      <c r="P12">
        <f t="shared" si="0"/>
        <v>148.97438573494617</v>
      </c>
      <c r="Q12">
        <f t="shared" si="0"/>
        <v>102.03916993741488</v>
      </c>
      <c r="R12">
        <f t="shared" si="0"/>
        <v>69.209683382170496</v>
      </c>
      <c r="S12">
        <f t="shared" si="0"/>
        <v>46.692795661336163</v>
      </c>
      <c r="V12" s="1">
        <v>7</v>
      </c>
      <c r="W12">
        <f t="shared" si="1"/>
        <v>5379536</v>
      </c>
      <c r="X12">
        <f t="shared" si="2"/>
        <v>3606011</v>
      </c>
      <c r="Y12">
        <f t="shared" si="3"/>
        <v>2417181</v>
      </c>
      <c r="Z12">
        <f t="shared" si="4"/>
        <v>1620285</v>
      </c>
      <c r="AA12">
        <f t="shared" si="5"/>
        <v>1086110</v>
      </c>
      <c r="AB12">
        <f t="shared" si="6"/>
        <v>728041</v>
      </c>
      <c r="AC12">
        <f t="shared" si="7"/>
        <v>488020</v>
      </c>
      <c r="AD12">
        <f t="shared" si="8"/>
        <v>327130</v>
      </c>
      <c r="AE12">
        <f t="shared" si="9"/>
        <v>219282</v>
      </c>
      <c r="AF12">
        <f t="shared" si="10"/>
        <v>146989</v>
      </c>
    </row>
    <row r="13" spans="1:32" x14ac:dyDescent="0.25">
      <c r="A13" s="1">
        <v>8</v>
      </c>
      <c r="B13" s="10">
        <v>5.1354123275521454E-2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2147.5780812590315</v>
      </c>
      <c r="J13">
        <f t="shared" si="0"/>
        <v>140.66290882124107</v>
      </c>
      <c r="K13">
        <f t="shared" si="0"/>
        <v>363.05584240051707</v>
      </c>
      <c r="L13">
        <f t="shared" si="0"/>
        <v>424.07584527968493</v>
      </c>
      <c r="M13">
        <f t="shared" si="0"/>
        <v>371.91130083138989</v>
      </c>
      <c r="N13">
        <f t="shared" si="0"/>
        <v>286.35013688232743</v>
      </c>
      <c r="O13">
        <f t="shared" si="0"/>
        <v>206.60744205978227</v>
      </c>
      <c r="P13">
        <f t="shared" si="0"/>
        <v>144.10159345259905</v>
      </c>
      <c r="Q13">
        <f t="shared" si="0"/>
        <v>98.70157819427601</v>
      </c>
      <c r="R13">
        <f t="shared" si="0"/>
        <v>66.945908912589204</v>
      </c>
      <c r="S13">
        <f t="shared" si="0"/>
        <v>45.165524424624515</v>
      </c>
      <c r="V13" s="1">
        <v>8</v>
      </c>
      <c r="W13">
        <f t="shared" si="1"/>
        <v>5203577</v>
      </c>
      <c r="X13">
        <f t="shared" si="2"/>
        <v>3488062</v>
      </c>
      <c r="Y13">
        <f t="shared" si="3"/>
        <v>2338118</v>
      </c>
      <c r="Z13">
        <f t="shared" si="4"/>
        <v>1567287</v>
      </c>
      <c r="AA13">
        <f t="shared" si="5"/>
        <v>1050584</v>
      </c>
      <c r="AB13">
        <f t="shared" si="6"/>
        <v>704228</v>
      </c>
      <c r="AC13">
        <f t="shared" si="7"/>
        <v>472058</v>
      </c>
      <c r="AD13">
        <f t="shared" si="8"/>
        <v>316430</v>
      </c>
      <c r="AE13">
        <f t="shared" si="9"/>
        <v>212109</v>
      </c>
      <c r="AF13">
        <f t="shared" si="10"/>
        <v>142181</v>
      </c>
    </row>
    <row r="14" spans="1:32" x14ac:dyDescent="0.25">
      <c r="A14" s="1">
        <v>9</v>
      </c>
      <c r="B14" s="10">
        <v>2.6460534229699507E-2</v>
      </c>
      <c r="C14">
        <v>0</v>
      </c>
      <c r="D14" s="3">
        <v>0</v>
      </c>
      <c r="E14" s="3">
        <v>1</v>
      </c>
      <c r="F14" s="2">
        <v>0</v>
      </c>
      <c r="G14" s="2">
        <v>0</v>
      </c>
      <c r="H14">
        <f t="shared" si="11"/>
        <v>1106.5530809518036</v>
      </c>
      <c r="J14">
        <f t="shared" si="0"/>
        <v>72.477446333655791</v>
      </c>
      <c r="K14">
        <f t="shared" si="0"/>
        <v>187.06680072387479</v>
      </c>
      <c r="L14">
        <f t="shared" si="0"/>
        <v>218.5077400661342</v>
      </c>
      <c r="M14">
        <f t="shared" si="0"/>
        <v>191.62963124232476</v>
      </c>
      <c r="N14">
        <f t="shared" si="0"/>
        <v>147.54370467980749</v>
      </c>
      <c r="O14">
        <f t="shared" si="0"/>
        <v>106.455780841641</v>
      </c>
      <c r="P14">
        <f t="shared" si="0"/>
        <v>74.249250165356315</v>
      </c>
      <c r="Q14">
        <f t="shared" si="0"/>
        <v>50.8566074494723</v>
      </c>
      <c r="R14">
        <f t="shared" si="0"/>
        <v>34.494299606985642</v>
      </c>
      <c r="S14">
        <f t="shared" si="0"/>
        <v>23.271819842551309</v>
      </c>
      <c r="V14" s="1">
        <v>9</v>
      </c>
      <c r="W14">
        <f t="shared" si="1"/>
        <v>2681176</v>
      </c>
      <c r="X14">
        <f t="shared" si="2"/>
        <v>1797246</v>
      </c>
      <c r="Y14">
        <f t="shared" si="3"/>
        <v>1204730</v>
      </c>
      <c r="Z14">
        <f t="shared" si="4"/>
        <v>807555</v>
      </c>
      <c r="AA14">
        <f t="shared" si="5"/>
        <v>541320</v>
      </c>
      <c r="AB14">
        <f t="shared" si="6"/>
        <v>362858</v>
      </c>
      <c r="AC14">
        <f t="shared" si="7"/>
        <v>243231</v>
      </c>
      <c r="AD14">
        <f t="shared" si="8"/>
        <v>163042</v>
      </c>
      <c r="AE14">
        <f t="shared" si="9"/>
        <v>109291</v>
      </c>
      <c r="AF14">
        <f t="shared" si="10"/>
        <v>73260</v>
      </c>
    </row>
    <row r="15" spans="1:32" x14ac:dyDescent="0.25">
      <c r="A15" s="1">
        <v>10</v>
      </c>
      <c r="B15" s="10">
        <v>1.5143903961160155E-2</v>
      </c>
      <c r="C15">
        <v>0</v>
      </c>
      <c r="D15" s="3">
        <v>0</v>
      </c>
      <c r="E15" s="3">
        <v>1</v>
      </c>
      <c r="F15" s="2">
        <v>0</v>
      </c>
      <c r="G15" s="2">
        <v>0</v>
      </c>
      <c r="H15">
        <f t="shared" si="11"/>
        <v>633.30291975175658</v>
      </c>
      <c r="J15">
        <f t="shared" si="0"/>
        <v>41.480322245160025</v>
      </c>
      <c r="K15">
        <f t="shared" si="0"/>
        <v>107.06214923295661</v>
      </c>
      <c r="L15">
        <f t="shared" si="0"/>
        <v>125.05644072059472</v>
      </c>
      <c r="M15">
        <f t="shared" si="0"/>
        <v>109.67355029397146</v>
      </c>
      <c r="N15">
        <f t="shared" si="0"/>
        <v>84.442274458574119</v>
      </c>
      <c r="O15">
        <f t="shared" si="0"/>
        <v>60.92681678991304</v>
      </c>
      <c r="P15">
        <f t="shared" si="0"/>
        <v>42.494361751405961</v>
      </c>
      <c r="Q15">
        <f t="shared" si="0"/>
        <v>29.106274738050779</v>
      </c>
      <c r="R15">
        <f t="shared" si="0"/>
        <v>19.741791904917537</v>
      </c>
      <c r="S15">
        <f t="shared" si="0"/>
        <v>13.318937616212315</v>
      </c>
      <c r="V15" s="1">
        <v>10</v>
      </c>
      <c r="W15">
        <f t="shared" si="1"/>
        <v>1534492</v>
      </c>
      <c r="X15">
        <f t="shared" si="2"/>
        <v>1028600</v>
      </c>
      <c r="Y15">
        <f t="shared" si="3"/>
        <v>689492</v>
      </c>
      <c r="Z15">
        <f t="shared" si="4"/>
        <v>462180</v>
      </c>
      <c r="AA15">
        <f t="shared" si="5"/>
        <v>309809</v>
      </c>
      <c r="AB15">
        <f t="shared" si="6"/>
        <v>207671</v>
      </c>
      <c r="AC15">
        <f t="shared" si="7"/>
        <v>139206</v>
      </c>
      <c r="AD15">
        <f t="shared" si="8"/>
        <v>93313</v>
      </c>
      <c r="AE15">
        <f t="shared" si="9"/>
        <v>62549</v>
      </c>
      <c r="AF15">
        <f t="shared" si="10"/>
        <v>41928</v>
      </c>
    </row>
    <row r="16" spans="1:32" x14ac:dyDescent="0.25">
      <c r="A16" s="1">
        <v>11</v>
      </c>
      <c r="B16" s="10">
        <v>3.2736949131501929E-2</v>
      </c>
      <c r="C16">
        <v>0</v>
      </c>
      <c r="D16" s="3">
        <v>0</v>
      </c>
      <c r="E16" s="3">
        <v>1</v>
      </c>
      <c r="F16" s="2">
        <v>0</v>
      </c>
      <c r="G16" s="2">
        <v>0</v>
      </c>
      <c r="H16">
        <f t="shared" si="11"/>
        <v>1369.0264757302791</v>
      </c>
      <c r="J16">
        <f t="shared" ref="J16:S29" si="12">($H16*J$36)</f>
        <v>89.669031366075927</v>
      </c>
      <c r="K16">
        <f t="shared" si="12"/>
        <v>231.43887747423773</v>
      </c>
      <c r="L16">
        <f t="shared" si="12"/>
        <v>270.33757932806924</v>
      </c>
      <c r="M16">
        <f t="shared" si="12"/>
        <v>237.08400728459898</v>
      </c>
      <c r="N16">
        <f t="shared" si="12"/>
        <v>182.5409386237873</v>
      </c>
      <c r="O16">
        <f t="shared" si="12"/>
        <v>131.70699623499991</v>
      </c>
      <c r="P16">
        <f t="shared" si="12"/>
        <v>91.86110547183138</v>
      </c>
      <c r="Q16">
        <f t="shared" si="12"/>
        <v>62.91974895977161</v>
      </c>
      <c r="R16">
        <f t="shared" si="12"/>
        <v>42.676316424980207</v>
      </c>
      <c r="S16">
        <f t="shared" si="12"/>
        <v>28.791874561926832</v>
      </c>
      <c r="V16" s="1">
        <v>11</v>
      </c>
      <c r="W16">
        <f t="shared" si="1"/>
        <v>3317148</v>
      </c>
      <c r="X16">
        <f t="shared" si="2"/>
        <v>2223551</v>
      </c>
      <c r="Y16">
        <f t="shared" si="3"/>
        <v>1490491</v>
      </c>
      <c r="Z16">
        <f t="shared" si="4"/>
        <v>999106</v>
      </c>
      <c r="AA16">
        <f t="shared" si="5"/>
        <v>669721</v>
      </c>
      <c r="AB16">
        <f t="shared" si="6"/>
        <v>448927</v>
      </c>
      <c r="AC16">
        <f t="shared" si="7"/>
        <v>300925</v>
      </c>
      <c r="AD16">
        <f t="shared" si="8"/>
        <v>201716</v>
      </c>
      <c r="AE16">
        <f t="shared" si="9"/>
        <v>135214</v>
      </c>
      <c r="AF16">
        <f t="shared" si="10"/>
        <v>90637</v>
      </c>
    </row>
    <row r="17" spans="1:32" x14ac:dyDescent="0.25">
      <c r="A17" s="1">
        <v>12</v>
      </c>
      <c r="B17" s="10">
        <v>3.0854755565551794E-2</v>
      </c>
      <c r="C17">
        <v>0</v>
      </c>
      <c r="D17" s="3">
        <v>0</v>
      </c>
      <c r="E17" s="3">
        <v>1</v>
      </c>
      <c r="F17" s="2">
        <v>0</v>
      </c>
      <c r="G17" s="2">
        <v>0</v>
      </c>
      <c r="H17">
        <f t="shared" si="11"/>
        <v>1290.3150229958105</v>
      </c>
      <c r="J17">
        <f t="shared" si="12"/>
        <v>84.513557860458349</v>
      </c>
      <c r="K17">
        <f t="shared" si="12"/>
        <v>218.13242169111305</v>
      </c>
      <c r="L17">
        <f t="shared" si="12"/>
        <v>254.79466326701839</v>
      </c>
      <c r="M17">
        <f t="shared" si="12"/>
        <v>223.45298775042551</v>
      </c>
      <c r="N17">
        <f t="shared" si="12"/>
        <v>172.04584395812174</v>
      </c>
      <c r="O17">
        <f t="shared" si="12"/>
        <v>124.1345721856987</v>
      </c>
      <c r="P17">
        <f t="shared" si="12"/>
        <v>86.579599825547135</v>
      </c>
      <c r="Q17">
        <f t="shared" si="12"/>
        <v>59.302211290407051</v>
      </c>
      <c r="R17">
        <f t="shared" si="12"/>
        <v>40.222664196396238</v>
      </c>
      <c r="S17">
        <f t="shared" si="12"/>
        <v>27.136500970624319</v>
      </c>
      <c r="V17" s="1">
        <v>12</v>
      </c>
      <c r="W17">
        <f t="shared" si="1"/>
        <v>3126430</v>
      </c>
      <c r="X17">
        <f t="shared" si="2"/>
        <v>2095709</v>
      </c>
      <c r="Y17">
        <f t="shared" si="3"/>
        <v>1404796</v>
      </c>
      <c r="Z17">
        <f t="shared" si="4"/>
        <v>941663</v>
      </c>
      <c r="AA17">
        <f t="shared" si="5"/>
        <v>631215</v>
      </c>
      <c r="AB17">
        <f t="shared" si="6"/>
        <v>423116</v>
      </c>
      <c r="AC17">
        <f t="shared" si="7"/>
        <v>283623</v>
      </c>
      <c r="AD17">
        <f t="shared" si="8"/>
        <v>190118</v>
      </c>
      <c r="AE17">
        <f t="shared" si="9"/>
        <v>127440</v>
      </c>
      <c r="AF17">
        <f t="shared" si="10"/>
        <v>85426</v>
      </c>
    </row>
    <row r="18" spans="1:32" x14ac:dyDescent="0.25">
      <c r="A18" s="1">
        <v>13</v>
      </c>
      <c r="B18" s="10">
        <v>0.110480372751939</v>
      </c>
      <c r="C18">
        <v>0</v>
      </c>
      <c r="D18" s="3">
        <v>0</v>
      </c>
      <c r="E18" s="3">
        <v>1</v>
      </c>
      <c r="F18" s="2">
        <v>0</v>
      </c>
      <c r="G18" s="2">
        <v>0</v>
      </c>
      <c r="H18">
        <f t="shared" si="11"/>
        <v>4620.1787081133371</v>
      </c>
      <c r="J18">
        <f t="shared" si="12"/>
        <v>302.61427141041821</v>
      </c>
      <c r="K18">
        <f t="shared" si="12"/>
        <v>781.05792173649104</v>
      </c>
      <c r="L18">
        <f t="shared" si="12"/>
        <v>912.33292427612696</v>
      </c>
      <c r="M18">
        <f t="shared" si="12"/>
        <v>800.10905698970396</v>
      </c>
      <c r="N18">
        <f t="shared" si="12"/>
        <v>616.03758067481215</v>
      </c>
      <c r="O18">
        <f t="shared" si="12"/>
        <v>444.4836316185287</v>
      </c>
      <c r="P18">
        <f t="shared" si="12"/>
        <v>310.01206414091706</v>
      </c>
      <c r="Q18">
        <f t="shared" si="12"/>
        <v>212.34102452891196</v>
      </c>
      <c r="R18">
        <f t="shared" si="12"/>
        <v>144.02366351770047</v>
      </c>
      <c r="S18">
        <f t="shared" si="12"/>
        <v>97.166569219726483</v>
      </c>
      <c r="V18" s="1">
        <v>13</v>
      </c>
      <c r="W18">
        <f t="shared" si="1"/>
        <v>11194683</v>
      </c>
      <c r="X18">
        <f t="shared" si="2"/>
        <v>7504020</v>
      </c>
      <c r="Y18">
        <f t="shared" si="3"/>
        <v>5030095</v>
      </c>
      <c r="Z18">
        <f t="shared" si="4"/>
        <v>3371774</v>
      </c>
      <c r="AA18">
        <f t="shared" si="5"/>
        <v>2260167</v>
      </c>
      <c r="AB18">
        <f t="shared" si="6"/>
        <v>1515036</v>
      </c>
      <c r="AC18">
        <f t="shared" si="7"/>
        <v>1015559</v>
      </c>
      <c r="AD18">
        <f t="shared" si="8"/>
        <v>680749</v>
      </c>
      <c r="AE18">
        <f t="shared" si="9"/>
        <v>456320</v>
      </c>
      <c r="AF18">
        <f t="shared" si="10"/>
        <v>305880</v>
      </c>
    </row>
    <row r="19" spans="1:32" x14ac:dyDescent="0.25">
      <c r="A19" s="1">
        <v>14</v>
      </c>
      <c r="B19" s="10">
        <v>0.17337159586077899</v>
      </c>
      <c r="C19">
        <v>0</v>
      </c>
      <c r="D19" s="3">
        <v>0</v>
      </c>
      <c r="E19" s="3">
        <v>1</v>
      </c>
      <c r="F19" s="2">
        <v>0</v>
      </c>
      <c r="G19" s="2">
        <v>0</v>
      </c>
      <c r="H19">
        <f t="shared" si="11"/>
        <v>7250.2267673019169</v>
      </c>
      <c r="J19">
        <f t="shared" si="12"/>
        <v>474.87818748104581</v>
      </c>
      <c r="K19">
        <f t="shared" si="12"/>
        <v>1225.6770589940129</v>
      </c>
      <c r="L19">
        <f t="shared" si="12"/>
        <v>1431.6806786416942</v>
      </c>
      <c r="M19">
        <f t="shared" si="12"/>
        <v>1255.5730997072817</v>
      </c>
      <c r="N19">
        <f t="shared" si="12"/>
        <v>966.71848412034888</v>
      </c>
      <c r="O19">
        <f t="shared" si="12"/>
        <v>697.50702887944828</v>
      </c>
      <c r="P19">
        <f t="shared" si="12"/>
        <v>486.48719186423693</v>
      </c>
      <c r="Q19">
        <f t="shared" si="12"/>
        <v>333.21667344432615</v>
      </c>
      <c r="R19">
        <f t="shared" si="12"/>
        <v>226.00948714975576</v>
      </c>
      <c r="S19">
        <f t="shared" si="12"/>
        <v>152.47887701976612</v>
      </c>
      <c r="V19" s="1">
        <v>14</v>
      </c>
      <c r="W19">
        <f t="shared" si="1"/>
        <v>17567284</v>
      </c>
      <c r="X19">
        <f t="shared" si="2"/>
        <v>11775702</v>
      </c>
      <c r="Y19">
        <f t="shared" si="3"/>
        <v>7893489</v>
      </c>
      <c r="Z19">
        <f t="shared" si="4"/>
        <v>5291164</v>
      </c>
      <c r="AA19">
        <f t="shared" si="5"/>
        <v>3546773</v>
      </c>
      <c r="AB19">
        <f t="shared" si="6"/>
        <v>2377473</v>
      </c>
      <c r="AC19">
        <f t="shared" si="7"/>
        <v>1593668</v>
      </c>
      <c r="AD19">
        <f t="shared" si="8"/>
        <v>1068268</v>
      </c>
      <c r="AE19">
        <f t="shared" si="9"/>
        <v>716081</v>
      </c>
      <c r="AF19">
        <f t="shared" si="10"/>
        <v>480004</v>
      </c>
    </row>
    <row r="20" spans="1:32" x14ac:dyDescent="0.25">
      <c r="A20" s="1">
        <v>15</v>
      </c>
      <c r="B20" s="10">
        <v>9.9841168391458512E-3</v>
      </c>
      <c r="C20">
        <v>0</v>
      </c>
      <c r="D20" s="3">
        <v>0</v>
      </c>
      <c r="E20" s="3">
        <v>0</v>
      </c>
      <c r="F20" s="3">
        <v>1</v>
      </c>
      <c r="G20" s="2">
        <v>0</v>
      </c>
      <c r="H20">
        <f t="shared" si="11"/>
        <v>417.52578209624033</v>
      </c>
      <c r="J20">
        <f t="shared" si="12"/>
        <v>27.347266918970298</v>
      </c>
      <c r="K20">
        <f t="shared" si="12"/>
        <v>70.58424364902136</v>
      </c>
      <c r="L20">
        <f t="shared" si="12"/>
        <v>82.44757222737185</v>
      </c>
      <c r="M20">
        <f t="shared" si="12"/>
        <v>72.305895699503878</v>
      </c>
      <c r="N20">
        <f t="shared" si="12"/>
        <v>55.67134713214584</v>
      </c>
      <c r="O20">
        <f t="shared" si="12"/>
        <v>40.168008132370893</v>
      </c>
      <c r="P20">
        <f t="shared" si="12"/>
        <v>28.015805819892755</v>
      </c>
      <c r="Q20">
        <f t="shared" si="12"/>
        <v>19.189269060493679</v>
      </c>
      <c r="R20">
        <f t="shared" si="12"/>
        <v>13.01542571177931</v>
      </c>
      <c r="S20">
        <f t="shared" si="12"/>
        <v>8.7809477446904776</v>
      </c>
      <c r="V20" s="1">
        <v>15</v>
      </c>
      <c r="W20">
        <f t="shared" si="1"/>
        <v>1011664</v>
      </c>
      <c r="X20">
        <f t="shared" si="2"/>
        <v>678139</v>
      </c>
      <c r="Y20">
        <f t="shared" si="3"/>
        <v>454570</v>
      </c>
      <c r="Z20">
        <f t="shared" si="4"/>
        <v>304707</v>
      </c>
      <c r="AA20">
        <f t="shared" si="5"/>
        <v>204251</v>
      </c>
      <c r="AB20">
        <f t="shared" si="6"/>
        <v>136914</v>
      </c>
      <c r="AC20">
        <f t="shared" si="7"/>
        <v>91776</v>
      </c>
      <c r="AD20">
        <f t="shared" si="8"/>
        <v>61519</v>
      </c>
      <c r="AE20">
        <f t="shared" si="9"/>
        <v>41238</v>
      </c>
      <c r="AF20">
        <f t="shared" si="10"/>
        <v>27642</v>
      </c>
    </row>
    <row r="21" spans="1:32" x14ac:dyDescent="0.25">
      <c r="A21" s="1">
        <v>16</v>
      </c>
      <c r="B21" s="10">
        <v>9.5780217191599633E-3</v>
      </c>
      <c r="C21">
        <v>0</v>
      </c>
      <c r="D21" s="3">
        <v>0</v>
      </c>
      <c r="E21" s="3">
        <v>0</v>
      </c>
      <c r="F21" s="3">
        <v>1</v>
      </c>
      <c r="G21" s="2">
        <v>0</v>
      </c>
      <c r="H21">
        <f t="shared" si="11"/>
        <v>400.5432902735505</v>
      </c>
      <c r="J21">
        <f t="shared" si="12"/>
        <v>26.234941029793763</v>
      </c>
      <c r="K21">
        <f t="shared" si="12"/>
        <v>67.713291980930236</v>
      </c>
      <c r="L21">
        <f t="shared" si="12"/>
        <v>79.094090164246865</v>
      </c>
      <c r="M21">
        <f t="shared" si="12"/>
        <v>69.364917357318419</v>
      </c>
      <c r="N21">
        <f t="shared" si="12"/>
        <v>53.406964337188597</v>
      </c>
      <c r="O21">
        <f t="shared" si="12"/>
        <v>38.534209936204675</v>
      </c>
      <c r="P21">
        <f t="shared" si="12"/>
        <v>26.876287702343962</v>
      </c>
      <c r="Q21">
        <f t="shared" si="12"/>
        <v>18.408762517239992</v>
      </c>
      <c r="R21">
        <f t="shared" si="12"/>
        <v>12.486034785045662</v>
      </c>
      <c r="S21">
        <f t="shared" si="12"/>
        <v>8.4237904632383351</v>
      </c>
      <c r="V21" s="1">
        <v>16</v>
      </c>
      <c r="W21">
        <f t="shared" si="1"/>
        <v>970516</v>
      </c>
      <c r="X21">
        <f t="shared" si="2"/>
        <v>650556</v>
      </c>
      <c r="Y21">
        <f t="shared" si="3"/>
        <v>436081</v>
      </c>
      <c r="Z21">
        <f t="shared" si="4"/>
        <v>292314</v>
      </c>
      <c r="AA21">
        <f t="shared" si="5"/>
        <v>195944</v>
      </c>
      <c r="AB21">
        <f t="shared" si="6"/>
        <v>131345</v>
      </c>
      <c r="AC21">
        <f t="shared" si="7"/>
        <v>88043</v>
      </c>
      <c r="AD21">
        <f t="shared" si="8"/>
        <v>59017</v>
      </c>
      <c r="AE21">
        <f t="shared" si="9"/>
        <v>39560</v>
      </c>
      <c r="AF21">
        <f t="shared" si="10"/>
        <v>26518</v>
      </c>
    </row>
    <row r="22" spans="1:32" x14ac:dyDescent="0.25">
      <c r="A22" s="1">
        <v>17</v>
      </c>
      <c r="B22" s="10">
        <v>8.2822729225910593E-3</v>
      </c>
      <c r="C22">
        <v>0</v>
      </c>
      <c r="D22" s="3">
        <v>0</v>
      </c>
      <c r="E22" s="3">
        <v>0</v>
      </c>
      <c r="F22" s="3">
        <v>1</v>
      </c>
      <c r="G22" s="2">
        <v>0</v>
      </c>
      <c r="H22">
        <f t="shared" si="11"/>
        <v>346.35637134983551</v>
      </c>
      <c r="J22">
        <f t="shared" si="12"/>
        <v>22.68578502825644</v>
      </c>
      <c r="K22">
        <f t="shared" si="12"/>
        <v>58.552797343452596</v>
      </c>
      <c r="L22">
        <f t="shared" si="12"/>
        <v>68.393960727181465</v>
      </c>
      <c r="M22">
        <f t="shared" si="12"/>
        <v>59.980984972820785</v>
      </c>
      <c r="N22">
        <f t="shared" si="12"/>
        <v>46.181880515351132</v>
      </c>
      <c r="O22">
        <f t="shared" si="12"/>
        <v>33.321165153513384</v>
      </c>
      <c r="P22">
        <f t="shared" si="12"/>
        <v>23.240368045063615</v>
      </c>
      <c r="Q22">
        <f t="shared" si="12"/>
        <v>15.918359741234543</v>
      </c>
      <c r="R22">
        <f t="shared" si="12"/>
        <v>10.796879652490864</v>
      </c>
      <c r="S22">
        <f t="shared" si="12"/>
        <v>7.2841901704706773</v>
      </c>
      <c r="V22" s="1">
        <v>17</v>
      </c>
      <c r="W22">
        <f t="shared" si="1"/>
        <v>839221</v>
      </c>
      <c r="X22">
        <f t="shared" si="2"/>
        <v>562546</v>
      </c>
      <c r="Y22">
        <f t="shared" si="3"/>
        <v>377086</v>
      </c>
      <c r="Z22">
        <f t="shared" si="4"/>
        <v>252768</v>
      </c>
      <c r="AA22">
        <f t="shared" si="5"/>
        <v>169436</v>
      </c>
      <c r="AB22">
        <f t="shared" si="6"/>
        <v>113576</v>
      </c>
      <c r="AC22">
        <f t="shared" si="7"/>
        <v>76132</v>
      </c>
      <c r="AD22">
        <f t="shared" si="8"/>
        <v>51033</v>
      </c>
      <c r="AE22">
        <f t="shared" si="9"/>
        <v>34208</v>
      </c>
      <c r="AF22">
        <f t="shared" si="10"/>
        <v>22931</v>
      </c>
    </row>
    <row r="23" spans="1:32" x14ac:dyDescent="0.25">
      <c r="A23" s="1">
        <v>18</v>
      </c>
      <c r="B23" s="10">
        <v>1.8132607326350473E-2</v>
      </c>
      <c r="C23">
        <v>0</v>
      </c>
      <c r="D23" s="3">
        <v>0</v>
      </c>
      <c r="E23" s="3">
        <v>0</v>
      </c>
      <c r="F23" s="3">
        <v>1</v>
      </c>
      <c r="G23" s="2">
        <v>0</v>
      </c>
      <c r="H23">
        <f t="shared" si="11"/>
        <v>758.28750578065046</v>
      </c>
      <c r="J23">
        <f t="shared" si="12"/>
        <v>49.666611527054755</v>
      </c>
      <c r="K23">
        <f t="shared" si="12"/>
        <v>128.19124556886155</v>
      </c>
      <c r="L23">
        <f t="shared" si="12"/>
        <v>149.73677454857892</v>
      </c>
      <c r="M23">
        <f t="shared" si="12"/>
        <v>131.31801592691721</v>
      </c>
      <c r="N23">
        <f t="shared" si="12"/>
        <v>101.10725797180362</v>
      </c>
      <c r="O23">
        <f t="shared" si="12"/>
        <v>72.950941007641987</v>
      </c>
      <c r="P23">
        <f t="shared" si="12"/>
        <v>50.880775340251262</v>
      </c>
      <c r="Q23">
        <f t="shared" si="12"/>
        <v>34.850501687777296</v>
      </c>
      <c r="R23">
        <f t="shared" si="12"/>
        <v>23.637904826158881</v>
      </c>
      <c r="S23">
        <f t="shared" si="12"/>
        <v>15.947477375604986</v>
      </c>
      <c r="V23" s="1">
        <v>18</v>
      </c>
      <c r="W23">
        <f t="shared" si="1"/>
        <v>1837329</v>
      </c>
      <c r="X23">
        <f t="shared" si="2"/>
        <v>1231598</v>
      </c>
      <c r="Y23">
        <f t="shared" si="3"/>
        <v>825565</v>
      </c>
      <c r="Z23">
        <f t="shared" si="4"/>
        <v>553393</v>
      </c>
      <c r="AA23">
        <f t="shared" si="5"/>
        <v>370950</v>
      </c>
      <c r="AB23">
        <f t="shared" si="6"/>
        <v>248655</v>
      </c>
      <c r="AC23">
        <f t="shared" si="7"/>
        <v>166679</v>
      </c>
      <c r="AD23">
        <f t="shared" si="8"/>
        <v>111728</v>
      </c>
      <c r="AE23">
        <f t="shared" si="9"/>
        <v>74894</v>
      </c>
      <c r="AF23">
        <f t="shared" si="10"/>
        <v>50203</v>
      </c>
    </row>
    <row r="24" spans="1:32" x14ac:dyDescent="0.25">
      <c r="A24" s="1">
        <v>19</v>
      </c>
      <c r="B24" s="10">
        <v>7.2750595010939709E-2</v>
      </c>
      <c r="C24">
        <v>0</v>
      </c>
      <c r="D24" s="3">
        <v>0</v>
      </c>
      <c r="E24" s="3">
        <v>0</v>
      </c>
      <c r="F24" s="3">
        <v>1</v>
      </c>
      <c r="G24" s="2">
        <v>0</v>
      </c>
      <c r="H24">
        <f t="shared" si="11"/>
        <v>3042.3571327624877</v>
      </c>
      <c r="J24">
        <f t="shared" si="12"/>
        <v>199.26949697518594</v>
      </c>
      <c r="K24">
        <f t="shared" si="12"/>
        <v>514.32147746207193</v>
      </c>
      <c r="L24">
        <f t="shared" si="12"/>
        <v>600.76519870353127</v>
      </c>
      <c r="M24">
        <f t="shared" si="12"/>
        <v>526.86652406883047</v>
      </c>
      <c r="N24">
        <f t="shared" si="12"/>
        <v>405.65667391274968</v>
      </c>
      <c r="O24">
        <f t="shared" si="12"/>
        <v>292.68953269623876</v>
      </c>
      <c r="P24">
        <f t="shared" si="12"/>
        <v>204.14089457736276</v>
      </c>
      <c r="Q24">
        <f t="shared" si="12"/>
        <v>139.82516074955737</v>
      </c>
      <c r="R24">
        <f t="shared" si="12"/>
        <v>94.838630207139545</v>
      </c>
      <c r="S24">
        <f t="shared" si="12"/>
        <v>63.983543409819795</v>
      </c>
      <c r="V24" s="1">
        <v>19</v>
      </c>
      <c r="W24">
        <f t="shared" si="1"/>
        <v>7371625</v>
      </c>
      <c r="X24">
        <f t="shared" si="2"/>
        <v>4941348</v>
      </c>
      <c r="Y24">
        <f t="shared" si="3"/>
        <v>3312284</v>
      </c>
      <c r="Z24">
        <f t="shared" si="4"/>
        <v>2220291</v>
      </c>
      <c r="AA24">
        <f t="shared" si="5"/>
        <v>1488305</v>
      </c>
      <c r="AB24">
        <f t="shared" si="6"/>
        <v>997641</v>
      </c>
      <c r="AC24">
        <f t="shared" si="7"/>
        <v>668739</v>
      </c>
      <c r="AD24">
        <f t="shared" si="8"/>
        <v>448269</v>
      </c>
      <c r="AE24">
        <f t="shared" si="9"/>
        <v>300484</v>
      </c>
      <c r="AF24">
        <f t="shared" si="10"/>
        <v>201420</v>
      </c>
    </row>
    <row r="25" spans="1:32" x14ac:dyDescent="0.25">
      <c r="A25" s="1">
        <v>20</v>
      </c>
      <c r="B25" s="10">
        <v>0</v>
      </c>
      <c r="C25">
        <v>0</v>
      </c>
      <c r="D25">
        <v>0</v>
      </c>
      <c r="E25">
        <v>0</v>
      </c>
      <c r="F25" s="3">
        <v>0</v>
      </c>
      <c r="G25" s="3">
        <v>1</v>
      </c>
      <c r="H25">
        <f t="shared" si="11"/>
        <v>0</v>
      </c>
      <c r="J25">
        <f t="shared" si="12"/>
        <v>0</v>
      </c>
      <c r="K25">
        <f t="shared" si="12"/>
        <v>0</v>
      </c>
      <c r="L25">
        <f t="shared" si="12"/>
        <v>0</v>
      </c>
      <c r="M25">
        <f t="shared" si="12"/>
        <v>0</v>
      </c>
      <c r="N25">
        <f t="shared" si="12"/>
        <v>0</v>
      </c>
      <c r="O25">
        <f t="shared" si="12"/>
        <v>0</v>
      </c>
      <c r="P25">
        <f t="shared" si="12"/>
        <v>0</v>
      </c>
      <c r="Q25">
        <f t="shared" si="12"/>
        <v>0</v>
      </c>
      <c r="R25">
        <f t="shared" si="12"/>
        <v>0</v>
      </c>
      <c r="S25">
        <f t="shared" si="12"/>
        <v>0</v>
      </c>
      <c r="V25" s="1">
        <v>20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</row>
    <row r="26" spans="1:32" x14ac:dyDescent="0.25">
      <c r="A26" s="1">
        <v>21</v>
      </c>
      <c r="B26" s="10">
        <v>0</v>
      </c>
      <c r="C26">
        <v>0</v>
      </c>
      <c r="D26">
        <v>0</v>
      </c>
      <c r="E26">
        <v>0</v>
      </c>
      <c r="F26" s="3">
        <v>0</v>
      </c>
      <c r="G26" s="3">
        <v>1</v>
      </c>
      <c r="H26">
        <f t="shared" si="11"/>
        <v>0</v>
      </c>
      <c r="J26">
        <f t="shared" si="12"/>
        <v>0</v>
      </c>
      <c r="K26">
        <f t="shared" si="12"/>
        <v>0</v>
      </c>
      <c r="L26">
        <f t="shared" si="12"/>
        <v>0</v>
      </c>
      <c r="M26">
        <f t="shared" si="12"/>
        <v>0</v>
      </c>
      <c r="N26">
        <f t="shared" si="12"/>
        <v>0</v>
      </c>
      <c r="O26">
        <f t="shared" si="12"/>
        <v>0</v>
      </c>
      <c r="P26">
        <f t="shared" si="12"/>
        <v>0</v>
      </c>
      <c r="Q26">
        <f t="shared" si="12"/>
        <v>0</v>
      </c>
      <c r="R26">
        <f t="shared" si="12"/>
        <v>0</v>
      </c>
      <c r="S26">
        <f t="shared" si="12"/>
        <v>0</v>
      </c>
      <c r="V26" s="1">
        <v>21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0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</row>
    <row r="27" spans="1:32" x14ac:dyDescent="0.25">
      <c r="A27" s="1">
        <v>22</v>
      </c>
      <c r="B27" s="10">
        <v>0</v>
      </c>
      <c r="C27">
        <v>0</v>
      </c>
      <c r="D27">
        <v>0</v>
      </c>
      <c r="E27">
        <v>0</v>
      </c>
      <c r="F27" s="3">
        <v>0</v>
      </c>
      <c r="G27" s="3">
        <v>1</v>
      </c>
      <c r="H27">
        <f t="shared" si="11"/>
        <v>0</v>
      </c>
      <c r="J27">
        <f t="shared" si="12"/>
        <v>0</v>
      </c>
      <c r="K27">
        <f t="shared" si="12"/>
        <v>0</v>
      </c>
      <c r="L27">
        <f t="shared" si="12"/>
        <v>0</v>
      </c>
      <c r="M27">
        <f t="shared" si="12"/>
        <v>0</v>
      </c>
      <c r="N27">
        <f t="shared" si="12"/>
        <v>0</v>
      </c>
      <c r="O27">
        <f t="shared" si="12"/>
        <v>0</v>
      </c>
      <c r="P27">
        <f t="shared" si="12"/>
        <v>0</v>
      </c>
      <c r="Q27">
        <f t="shared" si="12"/>
        <v>0</v>
      </c>
      <c r="R27">
        <f t="shared" si="12"/>
        <v>0</v>
      </c>
      <c r="S27">
        <f t="shared" si="12"/>
        <v>0</v>
      </c>
      <c r="V27" s="1">
        <v>22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</row>
    <row r="28" spans="1:32" x14ac:dyDescent="0.25">
      <c r="A28" s="1">
        <v>23</v>
      </c>
      <c r="B28" s="10">
        <v>0</v>
      </c>
      <c r="C28">
        <v>0</v>
      </c>
      <c r="D28">
        <v>0</v>
      </c>
      <c r="E28">
        <v>0</v>
      </c>
      <c r="F28" s="3">
        <v>0</v>
      </c>
      <c r="G28" s="3">
        <v>1</v>
      </c>
      <c r="H28">
        <f t="shared" si="11"/>
        <v>0</v>
      </c>
      <c r="J28">
        <f t="shared" si="12"/>
        <v>0</v>
      </c>
      <c r="K28">
        <f t="shared" si="12"/>
        <v>0</v>
      </c>
      <c r="L28">
        <f t="shared" si="12"/>
        <v>0</v>
      </c>
      <c r="M28">
        <f t="shared" si="12"/>
        <v>0</v>
      </c>
      <c r="N28">
        <f t="shared" si="12"/>
        <v>0</v>
      </c>
      <c r="O28">
        <f t="shared" si="12"/>
        <v>0</v>
      </c>
      <c r="P28">
        <f t="shared" si="12"/>
        <v>0</v>
      </c>
      <c r="Q28">
        <f t="shared" si="12"/>
        <v>0</v>
      </c>
      <c r="R28">
        <f t="shared" si="12"/>
        <v>0</v>
      </c>
      <c r="S28">
        <f t="shared" si="12"/>
        <v>0</v>
      </c>
      <c r="V28" s="1">
        <v>23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</row>
    <row r="29" spans="1:32" x14ac:dyDescent="0.25">
      <c r="A29" s="1">
        <v>24</v>
      </c>
      <c r="B29" s="10">
        <v>0</v>
      </c>
      <c r="C29">
        <v>0</v>
      </c>
      <c r="D29">
        <v>0</v>
      </c>
      <c r="E29">
        <v>0</v>
      </c>
      <c r="F29">
        <v>0</v>
      </c>
      <c r="G29" s="3">
        <v>1</v>
      </c>
      <c r="H29">
        <f t="shared" si="11"/>
        <v>0</v>
      </c>
      <c r="J29">
        <f t="shared" si="12"/>
        <v>0</v>
      </c>
      <c r="K29">
        <f t="shared" si="12"/>
        <v>0</v>
      </c>
      <c r="L29">
        <f t="shared" si="12"/>
        <v>0</v>
      </c>
      <c r="M29">
        <f t="shared" si="12"/>
        <v>0</v>
      </c>
      <c r="N29">
        <f t="shared" si="12"/>
        <v>0</v>
      </c>
      <c r="O29">
        <f t="shared" si="12"/>
        <v>0</v>
      </c>
      <c r="P29">
        <f t="shared" si="12"/>
        <v>0</v>
      </c>
      <c r="Q29">
        <f t="shared" si="12"/>
        <v>0</v>
      </c>
      <c r="R29">
        <f t="shared" si="12"/>
        <v>0</v>
      </c>
      <c r="S29">
        <f t="shared" si="12"/>
        <v>0</v>
      </c>
      <c r="V29" s="1">
        <v>24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</row>
    <row r="31" spans="1:32" x14ac:dyDescent="0.25">
      <c r="I31" t="s">
        <v>24</v>
      </c>
      <c r="J31" s="3">
        <v>1</v>
      </c>
      <c r="K31" s="3">
        <v>3</v>
      </c>
      <c r="L31" s="3">
        <v>5</v>
      </c>
      <c r="M31" s="3">
        <v>7</v>
      </c>
      <c r="N31" s="3">
        <v>9</v>
      </c>
      <c r="O31" s="3">
        <v>11</v>
      </c>
      <c r="P31" s="3">
        <v>13</v>
      </c>
      <c r="Q31" s="3">
        <v>15</v>
      </c>
      <c r="R31" s="3">
        <v>17</v>
      </c>
      <c r="S31" s="3">
        <v>19</v>
      </c>
      <c r="V31" s="1" t="s">
        <v>25</v>
      </c>
      <c r="W31">
        <f>ROUND((274*(J$33*$O$41)),0)</f>
        <v>201</v>
      </c>
      <c r="X31">
        <f t="shared" ref="X31:AF31" si="13">ROUND((274*(K$33*$O$41)),0)</f>
        <v>773</v>
      </c>
      <c r="Y31">
        <f t="shared" si="13"/>
        <v>1347</v>
      </c>
      <c r="Z31">
        <f t="shared" si="13"/>
        <v>1762</v>
      </c>
      <c r="AA31">
        <f t="shared" si="13"/>
        <v>2024</v>
      </c>
      <c r="AB31">
        <f t="shared" si="13"/>
        <v>2178</v>
      </c>
      <c r="AC31">
        <f t="shared" si="13"/>
        <v>2267</v>
      </c>
      <c r="AD31">
        <f t="shared" si="13"/>
        <v>2316</v>
      </c>
      <c r="AE31">
        <f t="shared" si="13"/>
        <v>2344</v>
      </c>
      <c r="AF31">
        <f t="shared" si="13"/>
        <v>2359</v>
      </c>
    </row>
    <row r="32" spans="1:32" x14ac:dyDescent="0.25">
      <c r="I32" t="s">
        <v>26</v>
      </c>
      <c r="J32">
        <f>($I$41*(1-(EXP(-$J$41*(J31-$K$41)))))</f>
        <v>17.761511561737908</v>
      </c>
      <c r="K32">
        <f t="shared" ref="K32:S32" si="14">($I$41*(1-(EXP(-$J$41*(K31-$K$41)))))</f>
        <v>26.892882048127341</v>
      </c>
      <c r="L32">
        <f t="shared" si="14"/>
        <v>31.904284424543434</v>
      </c>
      <c r="M32">
        <f t="shared" si="14"/>
        <v>34.654600361869839</v>
      </c>
      <c r="N32">
        <f t="shared" si="14"/>
        <v>36.164005751209423</v>
      </c>
      <c r="O32">
        <f t="shared" si="14"/>
        <v>36.992384992462021</v>
      </c>
      <c r="P32">
        <f t="shared" si="14"/>
        <v>37.447009159160189</v>
      </c>
      <c r="Q32">
        <f t="shared" si="14"/>
        <v>37.696512191893696</v>
      </c>
      <c r="R32">
        <f t="shared" si="14"/>
        <v>37.833442359498584</v>
      </c>
      <c r="S32">
        <f t="shared" si="14"/>
        <v>37.908591228812455</v>
      </c>
      <c r="V32" s="1" t="s">
        <v>27</v>
      </c>
      <c r="W32">
        <f>ROUND((726*(J$33*$O$41)),0)</f>
        <v>532</v>
      </c>
      <c r="X32">
        <f t="shared" ref="X32:AF32" si="15">ROUND((726*(K$33*$O$41)),0)</f>
        <v>2048</v>
      </c>
      <c r="Y32">
        <f t="shared" si="15"/>
        <v>3568</v>
      </c>
      <c r="Z32">
        <f t="shared" si="15"/>
        <v>4669</v>
      </c>
      <c r="AA32">
        <f t="shared" si="15"/>
        <v>5363</v>
      </c>
      <c r="AB32">
        <f t="shared" si="15"/>
        <v>5772</v>
      </c>
      <c r="AC32">
        <f t="shared" si="15"/>
        <v>6006</v>
      </c>
      <c r="AD32">
        <f t="shared" si="15"/>
        <v>6137</v>
      </c>
      <c r="AE32">
        <f t="shared" si="15"/>
        <v>6210</v>
      </c>
      <c r="AF32">
        <f t="shared" si="15"/>
        <v>6250</v>
      </c>
    </row>
    <row r="33" spans="8:22" x14ac:dyDescent="0.25">
      <c r="I33" t="s">
        <v>28</v>
      </c>
      <c r="J33">
        <f>($L$41*(J32^$M$41))</f>
        <v>27.031964697953757</v>
      </c>
      <c r="K33">
        <f t="shared" ref="K33:S33" si="16">($L$41*(K32^$M$41))</f>
        <v>104.08526211065403</v>
      </c>
      <c r="L33">
        <f t="shared" si="16"/>
        <v>181.37488054875502</v>
      </c>
      <c r="M33">
        <f t="shared" si="16"/>
        <v>237.29619297460334</v>
      </c>
      <c r="N33">
        <f t="shared" si="16"/>
        <v>272.56280098191411</v>
      </c>
      <c r="O33">
        <f t="shared" si="16"/>
        <v>293.38164691358674</v>
      </c>
      <c r="P33">
        <f t="shared" si="16"/>
        <v>305.26257073558924</v>
      </c>
      <c r="Q33">
        <f t="shared" si="16"/>
        <v>311.92247180521963</v>
      </c>
      <c r="R33">
        <f t="shared" si="16"/>
        <v>315.61991741728917</v>
      </c>
      <c r="S33">
        <f t="shared" si="16"/>
        <v>317.66195883696952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81.873075307798189</v>
      </c>
      <c r="K34">
        <f t="shared" ref="K34:S34" si="17">($H$34*(EXP(-$N$41*K31)))</f>
        <v>54.881163609402641</v>
      </c>
      <c r="L34">
        <f t="shared" si="17"/>
        <v>36.787944117144235</v>
      </c>
      <c r="M34">
        <f t="shared" si="17"/>
        <v>24.659696394160644</v>
      </c>
      <c r="N34">
        <f t="shared" si="17"/>
        <v>16.529888822158654</v>
      </c>
      <c r="O34">
        <f t="shared" si="17"/>
        <v>11.080315836233387</v>
      </c>
      <c r="P34">
        <f t="shared" si="17"/>
        <v>7.4273578214333877</v>
      </c>
      <c r="Q34">
        <f t="shared" si="17"/>
        <v>4.9787068367863947</v>
      </c>
      <c r="R34">
        <f t="shared" si="17"/>
        <v>3.3373269960326066</v>
      </c>
      <c r="S34">
        <f t="shared" si="17"/>
        <v>2.2370771856165592</v>
      </c>
    </row>
    <row r="35" spans="8:22" x14ac:dyDescent="0.25">
      <c r="I35" t="s">
        <v>31</v>
      </c>
      <c r="J35">
        <f>(J33*J34)</f>
        <v>2213.1900814333103</v>
      </c>
      <c r="K35">
        <f t="shared" ref="K35:S35" si="18">(K33*K34)</f>
        <v>5712.3202992223614</v>
      </c>
      <c r="L35">
        <f t="shared" si="18"/>
        <v>6672.4089698813104</v>
      </c>
      <c r="M35">
        <f t="shared" si="18"/>
        <v>5851.6520742438743</v>
      </c>
      <c r="N35">
        <f t="shared" si="18"/>
        <v>4505.4327972871961</v>
      </c>
      <c r="O35">
        <f t="shared" si="18"/>
        <v>3250.7613083568472</v>
      </c>
      <c r="P35">
        <f t="shared" si="18"/>
        <v>2267.2943423438414</v>
      </c>
      <c r="Q35">
        <f t="shared" si="18"/>
        <v>1552.9705429239584</v>
      </c>
      <c r="R35">
        <f t="shared" si="18"/>
        <v>1053.3268708823011</v>
      </c>
      <c r="S35">
        <f t="shared" si="18"/>
        <v>710.63432085245108</v>
      </c>
      <c r="T35" t="s">
        <v>32</v>
      </c>
      <c r="U35">
        <f>SUM(J35:S35)</f>
        <v>33789.991607427452</v>
      </c>
    </row>
    <row r="36" spans="8:22" x14ac:dyDescent="0.25">
      <c r="I36" t="s">
        <v>33</v>
      </c>
      <c r="J36">
        <f>(J35/$U$35)</f>
        <v>6.5498390977606055E-2</v>
      </c>
      <c r="K36">
        <f t="shared" ref="K36:S36" si="19">(K35/$U$35)</f>
        <v>0.1690536169877806</v>
      </c>
      <c r="L36">
        <f t="shared" si="19"/>
        <v>0.19746702063147697</v>
      </c>
      <c r="M36">
        <f t="shared" si="19"/>
        <v>0.17317707983560462</v>
      </c>
      <c r="N36">
        <f t="shared" si="19"/>
        <v>0.13333631004207905</v>
      </c>
      <c r="O36">
        <f t="shared" si="19"/>
        <v>9.6204856932911767E-2</v>
      </c>
      <c r="P36">
        <f t="shared" si="19"/>
        <v>6.709958287901624E-2</v>
      </c>
      <c r="Q36">
        <f t="shared" si="19"/>
        <v>4.5959482942949194E-2</v>
      </c>
      <c r="R36">
        <f t="shared" si="19"/>
        <v>3.1172747336544678E-2</v>
      </c>
      <c r="S36">
        <f t="shared" si="19"/>
        <v>2.1030911434030811E-2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38</v>
      </c>
      <c r="J41" s="3">
        <v>0.3</v>
      </c>
      <c r="K41" s="3">
        <v>-1.1000000000000001</v>
      </c>
      <c r="L41" s="3">
        <v>2.3500000000000001E-3</v>
      </c>
      <c r="M41" s="3">
        <v>3.25</v>
      </c>
      <c r="N41" s="3">
        <v>0.2</v>
      </c>
      <c r="O41" s="3">
        <v>2.7099999999999999E-2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  <col min="23" max="28" width="10.42578125" customWidth="1"/>
  </cols>
  <sheetData>
    <row r="1" spans="1:32" x14ac:dyDescent="0.25">
      <c r="A1" t="s">
        <v>0</v>
      </c>
      <c r="B1" s="3" t="s">
        <v>102</v>
      </c>
      <c r="C1" t="s">
        <v>103</v>
      </c>
    </row>
    <row r="2" spans="1:32" x14ac:dyDescent="0.25">
      <c r="A2" t="s">
        <v>1</v>
      </c>
      <c r="B2" s="3">
        <v>21</v>
      </c>
    </row>
    <row r="3" spans="1:32" x14ac:dyDescent="0.25">
      <c r="A3" t="s">
        <v>2</v>
      </c>
      <c r="B3" s="3">
        <v>36070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0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0</v>
      </c>
      <c r="J6">
        <f t="shared" ref="J6:S15" si="0">($H6*J$36)</f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V6" s="1">
        <v>1</v>
      </c>
      <c r="W6">
        <f t="shared" ref="W6:W29" si="1">ROUND(((J6/J$33)*1000000),0)</f>
        <v>0</v>
      </c>
      <c r="X6">
        <f t="shared" ref="X6:X29" si="2">ROUND(((K6/K$33)*1000000),0)</f>
        <v>0</v>
      </c>
      <c r="Y6">
        <f t="shared" ref="Y6:Y29" si="3">ROUND(((L6/L$33)*1000000),0)</f>
        <v>0</v>
      </c>
      <c r="Z6">
        <f t="shared" ref="Z6:Z29" si="4">ROUND(((M6/M$33)*1000000),0)</f>
        <v>0</v>
      </c>
      <c r="AA6">
        <f t="shared" ref="AA6:AA29" si="5">ROUND(((N6/N$33)*1000000),0)</f>
        <v>0</v>
      </c>
      <c r="AB6">
        <f t="shared" ref="AB6:AB29" si="6">ROUND(((O6/O$33)*1000000),0)</f>
        <v>0</v>
      </c>
      <c r="AC6">
        <f t="shared" ref="AC6:AC29" si="7">ROUND(((P6/P$33)*1000000),0)</f>
        <v>0</v>
      </c>
      <c r="AD6">
        <f t="shared" ref="AD6:AD29" si="8">ROUND(((Q6/Q$33)*1000000),0)</f>
        <v>0</v>
      </c>
      <c r="AE6">
        <f t="shared" ref="AE6:AE29" si="9">ROUND(((R6/R$33)*1000000),0)</f>
        <v>0</v>
      </c>
      <c r="AF6">
        <f t="shared" ref="AF6:AF29" si="10">ROUND(((S6/S$33)*1000000),0)</f>
        <v>0</v>
      </c>
    </row>
    <row r="7" spans="1:32" x14ac:dyDescent="0.25">
      <c r="A7" s="1">
        <v>2</v>
      </c>
      <c r="B7" s="10">
        <v>0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V7" s="1">
        <v>2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</row>
    <row r="8" spans="1:32" x14ac:dyDescent="0.25">
      <c r="A8" s="1">
        <v>3</v>
      </c>
      <c r="B8" s="10">
        <v>6.6151520436326765E-3</v>
      </c>
      <c r="C8">
        <v>0</v>
      </c>
      <c r="D8" s="3">
        <v>1</v>
      </c>
      <c r="E8" s="2">
        <v>0</v>
      </c>
      <c r="F8" s="2">
        <v>0</v>
      </c>
      <c r="G8" s="2">
        <v>0</v>
      </c>
      <c r="H8">
        <f t="shared" si="11"/>
        <v>238.60853421383064</v>
      </c>
      <c r="J8">
        <f t="shared" si="0"/>
        <v>22.347519740365687</v>
      </c>
      <c r="K8">
        <f t="shared" si="0"/>
        <v>44.636062525823839</v>
      </c>
      <c r="L8">
        <f t="shared" si="0"/>
        <v>46.912996854196223</v>
      </c>
      <c r="M8">
        <f t="shared" si="0"/>
        <v>39.092682266311023</v>
      </c>
      <c r="N8">
        <f t="shared" si="0"/>
        <v>29.316412748734191</v>
      </c>
      <c r="O8">
        <f t="shared" si="0"/>
        <v>20.858394029971734</v>
      </c>
      <c r="P8">
        <f t="shared" si="0"/>
        <v>14.438607823053356</v>
      </c>
      <c r="Q8">
        <f t="shared" si="0"/>
        <v>9.8491397981020725</v>
      </c>
      <c r="R8">
        <f t="shared" si="0"/>
        <v>6.6653826951454711</v>
      </c>
      <c r="S8">
        <f t="shared" si="0"/>
        <v>4.4913357321270091</v>
      </c>
      <c r="V8" s="1">
        <v>3</v>
      </c>
      <c r="W8">
        <f t="shared" si="1"/>
        <v>1820828</v>
      </c>
      <c r="X8">
        <f t="shared" si="2"/>
        <v>1220538</v>
      </c>
      <c r="Y8">
        <f t="shared" si="3"/>
        <v>818151</v>
      </c>
      <c r="Z8">
        <f t="shared" si="4"/>
        <v>548423</v>
      </c>
      <c r="AA8">
        <f t="shared" si="5"/>
        <v>367619</v>
      </c>
      <c r="AB8">
        <f t="shared" si="6"/>
        <v>246422</v>
      </c>
      <c r="AC8">
        <f t="shared" si="7"/>
        <v>165182</v>
      </c>
      <c r="AD8">
        <f t="shared" si="8"/>
        <v>110725</v>
      </c>
      <c r="AE8">
        <f t="shared" si="9"/>
        <v>74221</v>
      </c>
      <c r="AF8">
        <f t="shared" si="10"/>
        <v>49752</v>
      </c>
    </row>
    <row r="9" spans="1:32" x14ac:dyDescent="0.25">
      <c r="A9" s="1">
        <v>4</v>
      </c>
      <c r="B9" s="10">
        <v>3.1876523538842826E-3</v>
      </c>
      <c r="C9">
        <v>0</v>
      </c>
      <c r="D9" s="3">
        <v>1</v>
      </c>
      <c r="E9" s="2">
        <v>0</v>
      </c>
      <c r="F9" s="2">
        <v>0</v>
      </c>
      <c r="G9" s="2">
        <v>0</v>
      </c>
      <c r="H9">
        <f t="shared" si="11"/>
        <v>114.97862040460608</v>
      </c>
      <c r="J9">
        <f t="shared" si="0"/>
        <v>10.768629871843915</v>
      </c>
      <c r="K9">
        <f t="shared" si="0"/>
        <v>21.508840437843318</v>
      </c>
      <c r="L9">
        <f t="shared" si="0"/>
        <v>22.606029893747408</v>
      </c>
      <c r="M9">
        <f t="shared" si="0"/>
        <v>18.837644217989226</v>
      </c>
      <c r="N9">
        <f t="shared" si="0"/>
        <v>14.126739867739738</v>
      </c>
      <c r="O9">
        <f t="shared" si="0"/>
        <v>10.051062831108112</v>
      </c>
      <c r="P9">
        <f t="shared" si="0"/>
        <v>6.9575516798996375</v>
      </c>
      <c r="Q9">
        <f t="shared" si="0"/>
        <v>4.7460184518925574</v>
      </c>
      <c r="R9">
        <f t="shared" si="0"/>
        <v>3.2118570665614494</v>
      </c>
      <c r="S9">
        <f t="shared" si="0"/>
        <v>2.1642460859807002</v>
      </c>
      <c r="V9" s="1">
        <v>4</v>
      </c>
      <c r="W9">
        <f t="shared" si="1"/>
        <v>877405</v>
      </c>
      <c r="X9">
        <f t="shared" si="2"/>
        <v>588142</v>
      </c>
      <c r="Y9">
        <f t="shared" si="3"/>
        <v>394244</v>
      </c>
      <c r="Z9">
        <f t="shared" si="4"/>
        <v>264269</v>
      </c>
      <c r="AA9">
        <f t="shared" si="5"/>
        <v>177145</v>
      </c>
      <c r="AB9">
        <f t="shared" si="6"/>
        <v>118744</v>
      </c>
      <c r="AC9">
        <f t="shared" si="7"/>
        <v>79596</v>
      </c>
      <c r="AD9">
        <f t="shared" si="8"/>
        <v>53355</v>
      </c>
      <c r="AE9">
        <f t="shared" si="9"/>
        <v>35765</v>
      </c>
      <c r="AF9">
        <f t="shared" si="10"/>
        <v>23974</v>
      </c>
    </row>
    <row r="10" spans="1:32" x14ac:dyDescent="0.25">
      <c r="A10" s="1">
        <v>5</v>
      </c>
      <c r="B10" s="10">
        <v>9.5367273323701922E-3</v>
      </c>
      <c r="C10">
        <v>0</v>
      </c>
      <c r="D10" s="3">
        <v>1</v>
      </c>
      <c r="E10" s="2">
        <v>0</v>
      </c>
      <c r="F10" s="2">
        <v>0</v>
      </c>
      <c r="G10" s="2">
        <v>0</v>
      </c>
      <c r="H10">
        <f t="shared" si="11"/>
        <v>343.98975487859281</v>
      </c>
      <c r="J10">
        <f t="shared" si="0"/>
        <v>32.217279499080554</v>
      </c>
      <c r="K10">
        <f t="shared" si="0"/>
        <v>64.349534930061566</v>
      </c>
      <c r="L10">
        <f t="shared" si="0"/>
        <v>67.632075028939852</v>
      </c>
      <c r="M10">
        <f t="shared" si="0"/>
        <v>56.35792631911476</v>
      </c>
      <c r="N10">
        <f t="shared" si="0"/>
        <v>42.263977139725412</v>
      </c>
      <c r="O10">
        <f t="shared" si="0"/>
        <v>30.070482906957089</v>
      </c>
      <c r="P10">
        <f t="shared" si="0"/>
        <v>20.815404537833025</v>
      </c>
      <c r="Q10">
        <f t="shared" si="0"/>
        <v>14.199002546480349</v>
      </c>
      <c r="R10">
        <f t="shared" si="0"/>
        <v>9.6091423009219614</v>
      </c>
      <c r="S10">
        <f t="shared" si="0"/>
        <v>6.4749296694781959</v>
      </c>
      <c r="V10" s="1">
        <v>5</v>
      </c>
      <c r="W10">
        <f t="shared" si="1"/>
        <v>2624996</v>
      </c>
      <c r="X10">
        <f t="shared" si="2"/>
        <v>1759587</v>
      </c>
      <c r="Y10">
        <f t="shared" si="3"/>
        <v>1179487</v>
      </c>
      <c r="Z10">
        <f t="shared" si="4"/>
        <v>790633</v>
      </c>
      <c r="AA10">
        <f t="shared" si="5"/>
        <v>529977</v>
      </c>
      <c r="AB10">
        <f t="shared" si="6"/>
        <v>355255</v>
      </c>
      <c r="AC10">
        <f t="shared" si="7"/>
        <v>238134</v>
      </c>
      <c r="AD10">
        <f t="shared" si="8"/>
        <v>159626</v>
      </c>
      <c r="AE10">
        <f t="shared" si="9"/>
        <v>107001</v>
      </c>
      <c r="AF10">
        <f t="shared" si="10"/>
        <v>71725</v>
      </c>
    </row>
    <row r="11" spans="1:32" x14ac:dyDescent="0.25">
      <c r="A11" s="1">
        <v>6</v>
      </c>
      <c r="B11" s="10">
        <v>8.0063963336813693E-4</v>
      </c>
      <c r="C11">
        <v>0</v>
      </c>
      <c r="D11" s="3">
        <v>1</v>
      </c>
      <c r="E11" s="2">
        <v>0</v>
      </c>
      <c r="F11" s="2">
        <v>0</v>
      </c>
      <c r="G11" s="2">
        <v>0</v>
      </c>
      <c r="H11">
        <f t="shared" si="11"/>
        <v>28.8790715755887</v>
      </c>
      <c r="J11">
        <f t="shared" si="0"/>
        <v>2.7047466019825781</v>
      </c>
      <c r="K11">
        <f t="shared" si="0"/>
        <v>5.4023551537369991</v>
      </c>
      <c r="L11">
        <f t="shared" si="0"/>
        <v>5.6779351939004155</v>
      </c>
      <c r="M11">
        <f t="shared" si="0"/>
        <v>4.7314333201461176</v>
      </c>
      <c r="N11">
        <f t="shared" si="0"/>
        <v>3.5481999204248158</v>
      </c>
      <c r="O11">
        <f t="shared" si="0"/>
        <v>2.5245159655671281</v>
      </c>
      <c r="P11">
        <f t="shared" si="0"/>
        <v>1.7475216892290162</v>
      </c>
      <c r="Q11">
        <f t="shared" si="0"/>
        <v>1.1920529754919476</v>
      </c>
      <c r="R11">
        <f t="shared" si="0"/>
        <v>0.80671910820798687</v>
      </c>
      <c r="S11">
        <f t="shared" si="0"/>
        <v>0.54359164690169226</v>
      </c>
      <c r="V11" s="1">
        <v>6</v>
      </c>
      <c r="W11">
        <f t="shared" si="1"/>
        <v>220377</v>
      </c>
      <c r="X11">
        <f t="shared" si="2"/>
        <v>147723</v>
      </c>
      <c r="Y11">
        <f t="shared" si="3"/>
        <v>99022</v>
      </c>
      <c r="Z11">
        <f t="shared" si="4"/>
        <v>66376</v>
      </c>
      <c r="AA11">
        <f t="shared" si="5"/>
        <v>44493</v>
      </c>
      <c r="AB11">
        <f t="shared" si="6"/>
        <v>29825</v>
      </c>
      <c r="AC11">
        <f t="shared" si="7"/>
        <v>19992</v>
      </c>
      <c r="AD11">
        <f t="shared" si="8"/>
        <v>13401</v>
      </c>
      <c r="AE11">
        <f t="shared" si="9"/>
        <v>8983</v>
      </c>
      <c r="AF11">
        <f t="shared" si="10"/>
        <v>6022</v>
      </c>
    </row>
    <row r="12" spans="1:32" x14ac:dyDescent="0.25">
      <c r="A12" s="1">
        <v>7</v>
      </c>
      <c r="B12" s="10">
        <v>6.8264548455010561E-4</v>
      </c>
      <c r="C12">
        <v>0</v>
      </c>
      <c r="D12" s="3">
        <v>1</v>
      </c>
      <c r="E12" s="2">
        <v>0</v>
      </c>
      <c r="F12" s="2">
        <v>0</v>
      </c>
      <c r="G12" s="2">
        <v>0</v>
      </c>
      <c r="H12">
        <f t="shared" si="11"/>
        <v>24.62302262772231</v>
      </c>
      <c r="J12">
        <f t="shared" si="0"/>
        <v>2.3061349672739411</v>
      </c>
      <c r="K12">
        <f t="shared" si="0"/>
        <v>4.6061838534276607</v>
      </c>
      <c r="L12">
        <f t="shared" si="0"/>
        <v>4.8411503254948665</v>
      </c>
      <c r="M12">
        <f t="shared" si="0"/>
        <v>4.0341390268929462</v>
      </c>
      <c r="N12">
        <f t="shared" si="0"/>
        <v>3.0252844763248508</v>
      </c>
      <c r="O12">
        <f t="shared" si="0"/>
        <v>2.1524657945288697</v>
      </c>
      <c r="P12">
        <f t="shared" si="0"/>
        <v>1.4899809359762781</v>
      </c>
      <c r="Q12">
        <f t="shared" si="0"/>
        <v>1.0163743426500231</v>
      </c>
      <c r="R12">
        <f t="shared" si="0"/>
        <v>0.68782899767498151</v>
      </c>
      <c r="S12">
        <f t="shared" si="0"/>
        <v>0.4634799074778897</v>
      </c>
      <c r="V12" s="1">
        <v>7</v>
      </c>
      <c r="W12">
        <f t="shared" si="1"/>
        <v>187899</v>
      </c>
      <c r="X12">
        <f t="shared" si="2"/>
        <v>125952</v>
      </c>
      <c r="Y12">
        <f t="shared" si="3"/>
        <v>84428</v>
      </c>
      <c r="Z12">
        <f t="shared" si="4"/>
        <v>56594</v>
      </c>
      <c r="AA12">
        <f t="shared" si="5"/>
        <v>37936</v>
      </c>
      <c r="AB12">
        <f t="shared" si="6"/>
        <v>25429</v>
      </c>
      <c r="AC12">
        <f t="shared" si="7"/>
        <v>17046</v>
      </c>
      <c r="AD12">
        <f t="shared" si="8"/>
        <v>11426</v>
      </c>
      <c r="AE12">
        <f t="shared" si="9"/>
        <v>7659</v>
      </c>
      <c r="AF12">
        <f t="shared" si="10"/>
        <v>5134</v>
      </c>
    </row>
    <row r="13" spans="1:32" x14ac:dyDescent="0.25">
      <c r="A13" s="1">
        <v>8</v>
      </c>
      <c r="B13" s="10">
        <v>6.7962522398568099E-5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2.4514081829163512</v>
      </c>
      <c r="J13">
        <f t="shared" si="0"/>
        <v>0.22959318257377617</v>
      </c>
      <c r="K13">
        <f t="shared" si="0"/>
        <v>0.45858044972906081</v>
      </c>
      <c r="L13">
        <f t="shared" si="0"/>
        <v>0.481973139613041</v>
      </c>
      <c r="M13">
        <f t="shared" si="0"/>
        <v>0.40162905956206568</v>
      </c>
      <c r="N13">
        <f t="shared" si="0"/>
        <v>0.30118995677496008</v>
      </c>
      <c r="O13">
        <f t="shared" si="0"/>
        <v>0.21429425387502526</v>
      </c>
      <c r="P13">
        <f t="shared" si="0"/>
        <v>0.14833887431550813</v>
      </c>
      <c r="Q13">
        <f t="shared" si="0"/>
        <v>0.10118775497827533</v>
      </c>
      <c r="R13">
        <f t="shared" si="0"/>
        <v>6.8478580344933648E-2</v>
      </c>
      <c r="S13">
        <f t="shared" si="0"/>
        <v>4.6142931149704726E-2</v>
      </c>
      <c r="V13" s="1">
        <v>8</v>
      </c>
      <c r="W13">
        <f t="shared" si="1"/>
        <v>18707</v>
      </c>
      <c r="X13">
        <f t="shared" si="2"/>
        <v>12540</v>
      </c>
      <c r="Y13">
        <f t="shared" si="3"/>
        <v>8405</v>
      </c>
      <c r="Z13">
        <f t="shared" si="4"/>
        <v>5634</v>
      </c>
      <c r="AA13">
        <f t="shared" si="5"/>
        <v>3777</v>
      </c>
      <c r="AB13">
        <f t="shared" si="6"/>
        <v>2532</v>
      </c>
      <c r="AC13">
        <f t="shared" si="7"/>
        <v>1697</v>
      </c>
      <c r="AD13">
        <f t="shared" si="8"/>
        <v>1138</v>
      </c>
      <c r="AE13">
        <f t="shared" si="9"/>
        <v>763</v>
      </c>
      <c r="AF13">
        <f t="shared" si="10"/>
        <v>511</v>
      </c>
    </row>
    <row r="14" spans="1:32" x14ac:dyDescent="0.25">
      <c r="A14" s="1">
        <v>9</v>
      </c>
      <c r="B14" s="10">
        <v>2.2786669511801502E-3</v>
      </c>
      <c r="C14">
        <v>0</v>
      </c>
      <c r="D14" s="3">
        <v>0</v>
      </c>
      <c r="E14" s="3">
        <v>1</v>
      </c>
      <c r="F14" s="2">
        <v>0</v>
      </c>
      <c r="G14" s="2">
        <v>0</v>
      </c>
      <c r="H14">
        <f t="shared" si="11"/>
        <v>82.191516929068015</v>
      </c>
      <c r="J14">
        <f t="shared" si="0"/>
        <v>7.6978661015406447</v>
      </c>
      <c r="K14">
        <f t="shared" si="0"/>
        <v>15.37541689707734</v>
      </c>
      <c r="L14">
        <f t="shared" si="0"/>
        <v>16.159733715473635</v>
      </c>
      <c r="M14">
        <f t="shared" si="0"/>
        <v>13.465934346735269</v>
      </c>
      <c r="N14">
        <f t="shared" si="0"/>
        <v>10.098383289919497</v>
      </c>
      <c r="O14">
        <f t="shared" si="0"/>
        <v>7.1849192304716025</v>
      </c>
      <c r="P14">
        <f t="shared" si="0"/>
        <v>4.973548340300213</v>
      </c>
      <c r="Q14">
        <f t="shared" si="0"/>
        <v>3.3926520822889388</v>
      </c>
      <c r="R14">
        <f t="shared" si="0"/>
        <v>2.2959694900762324</v>
      </c>
      <c r="S14">
        <f t="shared" si="0"/>
        <v>1.5470934351846326</v>
      </c>
      <c r="V14" s="1">
        <v>9</v>
      </c>
      <c r="W14">
        <f t="shared" si="1"/>
        <v>627206</v>
      </c>
      <c r="X14">
        <f t="shared" si="2"/>
        <v>420429</v>
      </c>
      <c r="Y14">
        <f t="shared" si="3"/>
        <v>281822</v>
      </c>
      <c r="Z14">
        <f t="shared" si="4"/>
        <v>188911</v>
      </c>
      <c r="AA14">
        <f t="shared" si="5"/>
        <v>126631</v>
      </c>
      <c r="AB14">
        <f t="shared" si="6"/>
        <v>84883</v>
      </c>
      <c r="AC14">
        <f t="shared" si="7"/>
        <v>56899</v>
      </c>
      <c r="AD14">
        <f t="shared" si="8"/>
        <v>38140</v>
      </c>
      <c r="AE14">
        <f t="shared" si="9"/>
        <v>25566</v>
      </c>
      <c r="AF14">
        <f t="shared" si="10"/>
        <v>17138</v>
      </c>
    </row>
    <row r="15" spans="1:32" x14ac:dyDescent="0.25">
      <c r="A15" s="1">
        <v>10</v>
      </c>
      <c r="B15" s="10">
        <v>5.5006162715692001E-3</v>
      </c>
      <c r="C15">
        <v>0</v>
      </c>
      <c r="D15" s="3">
        <v>0</v>
      </c>
      <c r="E15" s="3">
        <v>1</v>
      </c>
      <c r="F15" s="2">
        <v>0</v>
      </c>
      <c r="G15" s="2">
        <v>0</v>
      </c>
      <c r="H15">
        <f t="shared" si="11"/>
        <v>198.40722891550104</v>
      </c>
      <c r="J15">
        <f t="shared" si="0"/>
        <v>18.582359090504848</v>
      </c>
      <c r="K15">
        <f t="shared" si="0"/>
        <v>37.115677796802011</v>
      </c>
      <c r="L15">
        <f t="shared" si="0"/>
        <v>39.008989081762572</v>
      </c>
      <c r="M15">
        <f t="shared" si="0"/>
        <v>32.506258776067433</v>
      </c>
      <c r="N15">
        <f t="shared" si="0"/>
        <v>24.377117249322033</v>
      </c>
      <c r="O15">
        <f t="shared" si="0"/>
        <v>17.344124646462213</v>
      </c>
      <c r="P15">
        <f t="shared" si="0"/>
        <v>12.00595853374821</v>
      </c>
      <c r="Q15">
        <f t="shared" si="0"/>
        <v>8.1897344576602329</v>
      </c>
      <c r="R15">
        <f t="shared" si="0"/>
        <v>5.5423839493520184</v>
      </c>
      <c r="S15">
        <f t="shared" si="0"/>
        <v>3.7346253338194337</v>
      </c>
      <c r="V15" s="1">
        <v>10</v>
      </c>
      <c r="W15">
        <f t="shared" si="1"/>
        <v>1514051</v>
      </c>
      <c r="X15">
        <f t="shared" si="2"/>
        <v>1014899</v>
      </c>
      <c r="Y15">
        <f t="shared" si="3"/>
        <v>680307</v>
      </c>
      <c r="Z15">
        <f t="shared" si="4"/>
        <v>456023</v>
      </c>
      <c r="AA15">
        <f t="shared" si="5"/>
        <v>305682</v>
      </c>
      <c r="AB15">
        <f t="shared" si="6"/>
        <v>204905</v>
      </c>
      <c r="AC15">
        <f t="shared" si="7"/>
        <v>137352</v>
      </c>
      <c r="AD15">
        <f t="shared" si="8"/>
        <v>92070</v>
      </c>
      <c r="AE15">
        <f t="shared" si="9"/>
        <v>61716</v>
      </c>
      <c r="AF15">
        <f t="shared" si="10"/>
        <v>41370</v>
      </c>
    </row>
    <row r="16" spans="1:32" x14ac:dyDescent="0.25">
      <c r="A16" s="1">
        <v>11</v>
      </c>
      <c r="B16" s="10">
        <v>2.5822202058462432E-2</v>
      </c>
      <c r="C16">
        <v>0</v>
      </c>
      <c r="D16" s="3">
        <v>0</v>
      </c>
      <c r="E16" s="3">
        <v>1</v>
      </c>
      <c r="F16" s="2">
        <v>0</v>
      </c>
      <c r="G16" s="2">
        <v>0</v>
      </c>
      <c r="H16">
        <f t="shared" si="11"/>
        <v>931.40682824873988</v>
      </c>
      <c r="J16">
        <f t="shared" ref="J16:S29" si="12">($H16*J$36)</f>
        <v>87.233394853961656</v>
      </c>
      <c r="K16">
        <f t="shared" si="12"/>
        <v>174.23657355622032</v>
      </c>
      <c r="L16">
        <f t="shared" si="12"/>
        <v>183.1245715815528</v>
      </c>
      <c r="M16">
        <f t="shared" si="12"/>
        <v>152.5980255373866</v>
      </c>
      <c r="N16">
        <f t="shared" si="12"/>
        <v>114.43642241840111</v>
      </c>
      <c r="O16">
        <f t="shared" si="12"/>
        <v>81.420602535566502</v>
      </c>
      <c r="P16">
        <f t="shared" si="12"/>
        <v>56.36100972292072</v>
      </c>
      <c r="Q16">
        <f t="shared" si="12"/>
        <v>38.446051774945076</v>
      </c>
      <c r="R16">
        <f t="shared" si="12"/>
        <v>26.018277072964946</v>
      </c>
      <c r="S16">
        <f t="shared" si="12"/>
        <v>17.531899194820049</v>
      </c>
      <c r="V16" s="1">
        <v>11</v>
      </c>
      <c r="W16">
        <f t="shared" si="1"/>
        <v>7107592</v>
      </c>
      <c r="X16">
        <f t="shared" si="2"/>
        <v>4764361</v>
      </c>
      <c r="Y16">
        <f t="shared" si="3"/>
        <v>3193647</v>
      </c>
      <c r="Z16">
        <f t="shared" si="4"/>
        <v>2140766</v>
      </c>
      <c r="AA16">
        <f t="shared" si="5"/>
        <v>1434998</v>
      </c>
      <c r="AB16">
        <f t="shared" si="6"/>
        <v>961908</v>
      </c>
      <c r="AC16">
        <f t="shared" si="7"/>
        <v>644786</v>
      </c>
      <c r="AD16">
        <f t="shared" si="8"/>
        <v>432213</v>
      </c>
      <c r="AE16">
        <f t="shared" si="9"/>
        <v>289721</v>
      </c>
      <c r="AF16">
        <f t="shared" si="10"/>
        <v>194206</v>
      </c>
    </row>
    <row r="17" spans="1:32" x14ac:dyDescent="0.25">
      <c r="A17" s="1">
        <v>12</v>
      </c>
      <c r="B17" s="10">
        <v>1.2313651893474147E-2</v>
      </c>
      <c r="C17">
        <v>0</v>
      </c>
      <c r="D17" s="3">
        <v>0</v>
      </c>
      <c r="E17" s="3">
        <v>1</v>
      </c>
      <c r="F17" s="2">
        <v>0</v>
      </c>
      <c r="G17" s="2">
        <v>0</v>
      </c>
      <c r="H17">
        <f t="shared" si="11"/>
        <v>444.1534237976125</v>
      </c>
      <c r="J17">
        <f t="shared" si="12"/>
        <v>41.598375509792724</v>
      </c>
      <c r="K17">
        <f t="shared" si="12"/>
        <v>83.086969462384886</v>
      </c>
      <c r="L17">
        <f t="shared" si="12"/>
        <v>87.325326573294518</v>
      </c>
      <c r="M17">
        <f t="shared" si="12"/>
        <v>72.768347248024867</v>
      </c>
      <c r="N17">
        <f t="shared" si="12"/>
        <v>54.570491951245231</v>
      </c>
      <c r="O17">
        <f t="shared" si="12"/>
        <v>38.826470117071914</v>
      </c>
      <c r="P17">
        <f t="shared" si="12"/>
        <v>26.876478331379072</v>
      </c>
      <c r="Q17">
        <f t="shared" si="12"/>
        <v>18.333498326879194</v>
      </c>
      <c r="R17">
        <f t="shared" si="12"/>
        <v>12.407152806685405</v>
      </c>
      <c r="S17">
        <f t="shared" si="12"/>
        <v>8.3603134708546367</v>
      </c>
      <c r="V17" s="1">
        <v>12</v>
      </c>
      <c r="W17">
        <f t="shared" si="1"/>
        <v>3389347</v>
      </c>
      <c r="X17">
        <f t="shared" si="2"/>
        <v>2271947</v>
      </c>
      <c r="Y17">
        <f t="shared" si="3"/>
        <v>1522932</v>
      </c>
      <c r="Z17">
        <f t="shared" si="4"/>
        <v>1020852</v>
      </c>
      <c r="AA17">
        <f t="shared" si="5"/>
        <v>684297</v>
      </c>
      <c r="AB17">
        <f t="shared" si="6"/>
        <v>458698</v>
      </c>
      <c r="AC17">
        <f t="shared" si="7"/>
        <v>307475</v>
      </c>
      <c r="AD17">
        <f t="shared" si="8"/>
        <v>206106</v>
      </c>
      <c r="AE17">
        <f t="shared" si="9"/>
        <v>138157</v>
      </c>
      <c r="AF17">
        <f t="shared" si="10"/>
        <v>92610</v>
      </c>
    </row>
    <row r="18" spans="1:32" x14ac:dyDescent="0.25">
      <c r="A18" s="1">
        <v>13</v>
      </c>
      <c r="B18" s="10">
        <v>1.3029209821610013E-2</v>
      </c>
      <c r="C18">
        <v>0</v>
      </c>
      <c r="D18" s="3">
        <v>0</v>
      </c>
      <c r="E18" s="3">
        <v>1</v>
      </c>
      <c r="F18" s="2">
        <v>0</v>
      </c>
      <c r="G18" s="2">
        <v>0</v>
      </c>
      <c r="H18">
        <f t="shared" si="11"/>
        <v>469.96359826547314</v>
      </c>
      <c r="J18">
        <f t="shared" si="12"/>
        <v>44.015696354259674</v>
      </c>
      <c r="K18">
        <f t="shared" si="12"/>
        <v>87.915231641462768</v>
      </c>
      <c r="L18">
        <f t="shared" si="12"/>
        <v>92.399883682521406</v>
      </c>
      <c r="M18">
        <f t="shared" si="12"/>
        <v>76.996984555716125</v>
      </c>
      <c r="N18">
        <f t="shared" si="12"/>
        <v>57.741634719921542</v>
      </c>
      <c r="O18">
        <f t="shared" si="12"/>
        <v>41.082712924173265</v>
      </c>
      <c r="P18">
        <f t="shared" si="12"/>
        <v>28.438295842281928</v>
      </c>
      <c r="Q18">
        <f t="shared" si="12"/>
        <v>19.398875210337831</v>
      </c>
      <c r="R18">
        <f t="shared" si="12"/>
        <v>13.12814416109603</v>
      </c>
      <c r="S18">
        <f t="shared" si="12"/>
        <v>8.8461391737025092</v>
      </c>
      <c r="V18" s="1">
        <v>13</v>
      </c>
      <c r="W18">
        <f t="shared" si="1"/>
        <v>3586306</v>
      </c>
      <c r="X18">
        <f t="shared" si="2"/>
        <v>2403972</v>
      </c>
      <c r="Y18">
        <f t="shared" si="3"/>
        <v>1611431</v>
      </c>
      <c r="Z18">
        <f t="shared" si="4"/>
        <v>1080174</v>
      </c>
      <c r="AA18">
        <f t="shared" si="5"/>
        <v>724063</v>
      </c>
      <c r="AB18">
        <f t="shared" si="6"/>
        <v>485354</v>
      </c>
      <c r="AC18">
        <f t="shared" si="7"/>
        <v>325342</v>
      </c>
      <c r="AD18">
        <f t="shared" si="8"/>
        <v>218083</v>
      </c>
      <c r="AE18">
        <f t="shared" si="9"/>
        <v>146186</v>
      </c>
      <c r="AF18">
        <f t="shared" si="10"/>
        <v>97991</v>
      </c>
    </row>
    <row r="19" spans="1:32" x14ac:dyDescent="0.25">
      <c r="A19" s="1">
        <v>14</v>
      </c>
      <c r="B19" s="10">
        <v>1.1550064208101949E-2</v>
      </c>
      <c r="C19">
        <v>0</v>
      </c>
      <c r="D19" s="3">
        <v>0</v>
      </c>
      <c r="E19" s="3">
        <v>1</v>
      </c>
      <c r="F19" s="2">
        <v>0</v>
      </c>
      <c r="G19" s="2">
        <v>0</v>
      </c>
      <c r="H19">
        <f t="shared" si="11"/>
        <v>416.6108159862373</v>
      </c>
      <c r="J19">
        <f t="shared" si="12"/>
        <v>39.018798992155411</v>
      </c>
      <c r="K19">
        <f t="shared" si="12"/>
        <v>77.934624143122079</v>
      </c>
      <c r="L19">
        <f t="shared" si="12"/>
        <v>81.910154488739167</v>
      </c>
      <c r="M19">
        <f t="shared" si="12"/>
        <v>68.255874886115123</v>
      </c>
      <c r="N19">
        <f t="shared" si="12"/>
        <v>51.186495392047632</v>
      </c>
      <c r="O19">
        <f t="shared" si="12"/>
        <v>36.418783534379088</v>
      </c>
      <c r="P19">
        <f t="shared" si="12"/>
        <v>25.209828335297072</v>
      </c>
      <c r="Q19">
        <f t="shared" si="12"/>
        <v>17.196611100140561</v>
      </c>
      <c r="R19">
        <f t="shared" si="12"/>
        <v>11.637766992007878</v>
      </c>
      <c r="S19">
        <f t="shared" si="12"/>
        <v>7.841878122233231</v>
      </c>
      <c r="V19" s="1">
        <v>14</v>
      </c>
      <c r="W19">
        <f t="shared" si="1"/>
        <v>3179169</v>
      </c>
      <c r="X19">
        <f t="shared" si="2"/>
        <v>2131061</v>
      </c>
      <c r="Y19">
        <f t="shared" si="3"/>
        <v>1428493</v>
      </c>
      <c r="Z19">
        <f t="shared" si="4"/>
        <v>957547</v>
      </c>
      <c r="AA19">
        <f t="shared" si="5"/>
        <v>641863</v>
      </c>
      <c r="AB19">
        <f t="shared" si="6"/>
        <v>430254</v>
      </c>
      <c r="AC19">
        <f t="shared" si="7"/>
        <v>288408</v>
      </c>
      <c r="AD19">
        <f t="shared" si="8"/>
        <v>193325</v>
      </c>
      <c r="AE19">
        <f t="shared" si="9"/>
        <v>129590</v>
      </c>
      <c r="AF19">
        <f t="shared" si="10"/>
        <v>86867</v>
      </c>
    </row>
    <row r="20" spans="1:32" x14ac:dyDescent="0.25">
      <c r="A20" s="1">
        <v>15</v>
      </c>
      <c r="B20" s="10">
        <v>1.2747255388187384E-2</v>
      </c>
      <c r="C20">
        <v>0</v>
      </c>
      <c r="D20" s="3">
        <v>0</v>
      </c>
      <c r="E20" s="3">
        <v>0</v>
      </c>
      <c r="F20" s="3">
        <v>1</v>
      </c>
      <c r="G20" s="2">
        <v>0</v>
      </c>
      <c r="H20">
        <f t="shared" si="11"/>
        <v>459.79350185191896</v>
      </c>
      <c r="J20">
        <f t="shared" si="12"/>
        <v>43.063188804133034</v>
      </c>
      <c r="K20">
        <f t="shared" si="12"/>
        <v>86.012730287499252</v>
      </c>
      <c r="L20">
        <f t="shared" si="12"/>
        <v>90.400333655411416</v>
      </c>
      <c r="M20">
        <f t="shared" si="12"/>
        <v>75.330756023602802</v>
      </c>
      <c r="N20">
        <f t="shared" si="12"/>
        <v>56.492095405929589</v>
      </c>
      <c r="O20">
        <f t="shared" si="12"/>
        <v>40.193675660625047</v>
      </c>
      <c r="P20">
        <f t="shared" si="12"/>
        <v>27.822886028371599</v>
      </c>
      <c r="Q20">
        <f t="shared" si="12"/>
        <v>18.979080077413094</v>
      </c>
      <c r="R20">
        <f t="shared" si="12"/>
        <v>12.844048770852709</v>
      </c>
      <c r="S20">
        <f t="shared" si="12"/>
        <v>8.6547071380803526</v>
      </c>
      <c r="V20" s="1">
        <v>15</v>
      </c>
      <c r="W20">
        <f t="shared" si="1"/>
        <v>3508697</v>
      </c>
      <c r="X20">
        <f t="shared" si="2"/>
        <v>2351950</v>
      </c>
      <c r="Y20">
        <f t="shared" si="3"/>
        <v>1576559</v>
      </c>
      <c r="Z20">
        <f t="shared" si="4"/>
        <v>1056799</v>
      </c>
      <c r="AA20">
        <f t="shared" si="5"/>
        <v>708394</v>
      </c>
      <c r="AB20">
        <f t="shared" si="6"/>
        <v>474851</v>
      </c>
      <c r="AC20">
        <f t="shared" si="7"/>
        <v>318302</v>
      </c>
      <c r="AD20">
        <f t="shared" si="8"/>
        <v>213364</v>
      </c>
      <c r="AE20">
        <f t="shared" si="9"/>
        <v>143022</v>
      </c>
      <c r="AF20">
        <f t="shared" si="10"/>
        <v>95871</v>
      </c>
    </row>
    <row r="21" spans="1:32" x14ac:dyDescent="0.25">
      <c r="A21" s="1">
        <v>16</v>
      </c>
      <c r="B21" s="10">
        <v>2.5803000329537428E-2</v>
      </c>
      <c r="C21">
        <v>0</v>
      </c>
      <c r="D21" s="3">
        <v>0</v>
      </c>
      <c r="E21" s="3">
        <v>0</v>
      </c>
      <c r="F21" s="3">
        <v>1</v>
      </c>
      <c r="G21" s="2">
        <v>0</v>
      </c>
      <c r="H21">
        <f t="shared" si="11"/>
        <v>930.71422188641509</v>
      </c>
      <c r="J21">
        <f t="shared" si="12"/>
        <v>87.168526954725138</v>
      </c>
      <c r="K21">
        <f t="shared" si="12"/>
        <v>174.10700894950426</v>
      </c>
      <c r="L21">
        <f t="shared" si="12"/>
        <v>182.98839774265807</v>
      </c>
      <c r="M21">
        <f t="shared" si="12"/>
        <v>152.48455163945081</v>
      </c>
      <c r="N21">
        <f t="shared" si="12"/>
        <v>114.35132599024017</v>
      </c>
      <c r="O21">
        <f t="shared" si="12"/>
        <v>81.360057105116425</v>
      </c>
      <c r="P21">
        <f t="shared" si="12"/>
        <v>56.31909893513474</v>
      </c>
      <c r="Q21">
        <f t="shared" si="12"/>
        <v>38.417462785410109</v>
      </c>
      <c r="R21">
        <f t="shared" si="12"/>
        <v>25.998929540081438</v>
      </c>
      <c r="S21">
        <f t="shared" si="12"/>
        <v>17.518862244093803</v>
      </c>
      <c r="V21" s="1">
        <v>16</v>
      </c>
      <c r="W21">
        <f t="shared" si="1"/>
        <v>7102307</v>
      </c>
      <c r="X21">
        <f t="shared" si="2"/>
        <v>4760818</v>
      </c>
      <c r="Y21">
        <f t="shared" si="3"/>
        <v>3191272</v>
      </c>
      <c r="Z21">
        <f t="shared" si="4"/>
        <v>2139174</v>
      </c>
      <c r="AA21">
        <f t="shared" si="5"/>
        <v>1433931</v>
      </c>
      <c r="AB21">
        <f t="shared" si="6"/>
        <v>961193</v>
      </c>
      <c r="AC21">
        <f t="shared" si="7"/>
        <v>644307</v>
      </c>
      <c r="AD21">
        <f t="shared" si="8"/>
        <v>431892</v>
      </c>
      <c r="AE21">
        <f t="shared" si="9"/>
        <v>289506</v>
      </c>
      <c r="AF21">
        <f t="shared" si="10"/>
        <v>194061</v>
      </c>
    </row>
    <row r="22" spans="1:32" x14ac:dyDescent="0.25">
      <c r="A22" s="1">
        <v>17</v>
      </c>
      <c r="B22" s="10">
        <v>4.1060119556271452E-2</v>
      </c>
      <c r="C22">
        <v>0</v>
      </c>
      <c r="D22" s="3">
        <v>0</v>
      </c>
      <c r="E22" s="3">
        <v>0</v>
      </c>
      <c r="F22" s="3">
        <v>1</v>
      </c>
      <c r="G22" s="2">
        <v>0</v>
      </c>
      <c r="H22">
        <f t="shared" si="11"/>
        <v>1481.0385123947112</v>
      </c>
      <c r="J22">
        <f t="shared" si="12"/>
        <v>138.71061863328853</v>
      </c>
      <c r="K22">
        <f t="shared" si="12"/>
        <v>277.05516845914894</v>
      </c>
      <c r="L22">
        <f t="shared" si="12"/>
        <v>291.18805537211682</v>
      </c>
      <c r="M22">
        <f t="shared" si="12"/>
        <v>242.6475154376956</v>
      </c>
      <c r="N22">
        <f t="shared" si="12"/>
        <v>181.96640144993574</v>
      </c>
      <c r="O22">
        <f t="shared" si="12"/>
        <v>129.46764442804007</v>
      </c>
      <c r="P22">
        <f t="shared" si="12"/>
        <v>89.620156805213213</v>
      </c>
      <c r="Q22">
        <f t="shared" si="12"/>
        <v>61.13341839599267</v>
      </c>
      <c r="R22">
        <f t="shared" si="12"/>
        <v>41.371900229323401</v>
      </c>
      <c r="S22">
        <f t="shared" si="12"/>
        <v>27.87763318395605</v>
      </c>
      <c r="V22" s="1">
        <v>17</v>
      </c>
      <c r="W22">
        <f t="shared" si="1"/>
        <v>11301847</v>
      </c>
      <c r="X22">
        <f t="shared" si="2"/>
        <v>7575854</v>
      </c>
      <c r="Y22">
        <f t="shared" si="3"/>
        <v>5078247</v>
      </c>
      <c r="Z22">
        <f t="shared" si="4"/>
        <v>3404051</v>
      </c>
      <c r="AA22">
        <f t="shared" si="5"/>
        <v>2281804</v>
      </c>
      <c r="AB22">
        <f t="shared" si="6"/>
        <v>1529539</v>
      </c>
      <c r="AC22">
        <f t="shared" si="7"/>
        <v>1025280</v>
      </c>
      <c r="AD22">
        <f t="shared" si="8"/>
        <v>687266</v>
      </c>
      <c r="AE22">
        <f t="shared" si="9"/>
        <v>460688</v>
      </c>
      <c r="AF22">
        <f t="shared" si="10"/>
        <v>308809</v>
      </c>
    </row>
    <row r="23" spans="1:32" x14ac:dyDescent="0.25">
      <c r="A23" s="1">
        <v>18</v>
      </c>
      <c r="B23" s="10">
        <v>2.6812710837668639E-2</v>
      </c>
      <c r="C23">
        <v>0</v>
      </c>
      <c r="D23" s="3">
        <v>0</v>
      </c>
      <c r="E23" s="3">
        <v>0</v>
      </c>
      <c r="F23" s="3">
        <v>1</v>
      </c>
      <c r="G23" s="2">
        <v>0</v>
      </c>
      <c r="H23">
        <f t="shared" si="11"/>
        <v>967.13447991470787</v>
      </c>
      <c r="J23">
        <f t="shared" si="12"/>
        <v>90.579563521032952</v>
      </c>
      <c r="K23">
        <f t="shared" si="12"/>
        <v>180.92008007419702</v>
      </c>
      <c r="L23">
        <f t="shared" si="12"/>
        <v>190.14901107084339</v>
      </c>
      <c r="M23">
        <f t="shared" si="12"/>
        <v>158.45150324010561</v>
      </c>
      <c r="N23">
        <f t="shared" si="12"/>
        <v>118.82606667917125</v>
      </c>
      <c r="O23">
        <f t="shared" si="12"/>
        <v>84.543799443295285</v>
      </c>
      <c r="P23">
        <f t="shared" si="12"/>
        <v>58.522950629784013</v>
      </c>
      <c r="Q23">
        <f t="shared" si="12"/>
        <v>39.920796327043398</v>
      </c>
      <c r="R23">
        <f t="shared" si="12"/>
        <v>27.016307055157949</v>
      </c>
      <c r="S23">
        <f t="shared" si="12"/>
        <v>18.204401874076893</v>
      </c>
      <c r="V23" s="1">
        <v>18</v>
      </c>
      <c r="W23">
        <f t="shared" si="1"/>
        <v>7380231</v>
      </c>
      <c r="X23">
        <f t="shared" si="2"/>
        <v>4947117</v>
      </c>
      <c r="Y23">
        <f t="shared" si="3"/>
        <v>3316151</v>
      </c>
      <c r="Z23">
        <f t="shared" si="4"/>
        <v>2222883</v>
      </c>
      <c r="AA23">
        <f t="shared" si="5"/>
        <v>1490043</v>
      </c>
      <c r="AB23">
        <f t="shared" si="6"/>
        <v>998806</v>
      </c>
      <c r="AC23">
        <f t="shared" si="7"/>
        <v>669519</v>
      </c>
      <c r="AD23">
        <f t="shared" si="8"/>
        <v>448792</v>
      </c>
      <c r="AE23">
        <f t="shared" si="9"/>
        <v>300834</v>
      </c>
      <c r="AF23">
        <f t="shared" si="10"/>
        <v>201655</v>
      </c>
    </row>
    <row r="24" spans="1:32" x14ac:dyDescent="0.25">
      <c r="A24" s="1">
        <v>19</v>
      </c>
      <c r="B24" s="10">
        <v>3.7765421015407225E-2</v>
      </c>
      <c r="C24">
        <v>0</v>
      </c>
      <c r="D24" s="3">
        <v>0</v>
      </c>
      <c r="E24" s="3">
        <v>0</v>
      </c>
      <c r="F24" s="3">
        <v>1</v>
      </c>
      <c r="G24" s="2">
        <v>0</v>
      </c>
      <c r="H24">
        <f t="shared" si="11"/>
        <v>1362.1987360257385</v>
      </c>
      <c r="J24">
        <f t="shared" si="12"/>
        <v>127.58036188410507</v>
      </c>
      <c r="K24">
        <f t="shared" si="12"/>
        <v>254.82402862989753</v>
      </c>
      <c r="L24">
        <f t="shared" si="12"/>
        <v>267.82288080566644</v>
      </c>
      <c r="M24">
        <f t="shared" si="12"/>
        <v>223.17727463722039</v>
      </c>
      <c r="N24">
        <f t="shared" si="12"/>
        <v>167.36526429246132</v>
      </c>
      <c r="O24">
        <f t="shared" si="12"/>
        <v>119.07905170605322</v>
      </c>
      <c r="P24">
        <f t="shared" si="12"/>
        <v>82.428960017451786</v>
      </c>
      <c r="Q24">
        <f t="shared" si="12"/>
        <v>56.228021466709848</v>
      </c>
      <c r="R24">
        <f t="shared" si="12"/>
        <v>38.052184144923622</v>
      </c>
      <c r="S24">
        <f t="shared" si="12"/>
        <v>25.640708441249121</v>
      </c>
      <c r="V24" s="1">
        <v>19</v>
      </c>
      <c r="W24">
        <f t="shared" si="1"/>
        <v>10394977</v>
      </c>
      <c r="X24">
        <f t="shared" si="2"/>
        <v>6967962</v>
      </c>
      <c r="Y24">
        <f t="shared" si="3"/>
        <v>4670764</v>
      </c>
      <c r="Z24">
        <f t="shared" si="4"/>
        <v>3130907</v>
      </c>
      <c r="AA24">
        <f t="shared" si="5"/>
        <v>2098710</v>
      </c>
      <c r="AB24">
        <f t="shared" si="6"/>
        <v>1406807</v>
      </c>
      <c r="AC24">
        <f t="shared" si="7"/>
        <v>943011</v>
      </c>
      <c r="AD24">
        <f t="shared" si="8"/>
        <v>632119</v>
      </c>
      <c r="AE24">
        <f t="shared" si="9"/>
        <v>423722</v>
      </c>
      <c r="AF24">
        <f t="shared" si="10"/>
        <v>284029</v>
      </c>
    </row>
    <row r="25" spans="1:32" x14ac:dyDescent="0.25">
      <c r="A25" s="1">
        <v>20</v>
      </c>
      <c r="B25" s="10">
        <v>0.26968584091565101</v>
      </c>
      <c r="C25">
        <v>0</v>
      </c>
      <c r="D25">
        <v>0</v>
      </c>
      <c r="E25">
        <v>0</v>
      </c>
      <c r="F25" s="3">
        <v>0</v>
      </c>
      <c r="G25" s="3">
        <v>1</v>
      </c>
      <c r="H25">
        <f t="shared" si="11"/>
        <v>9727.5682818275327</v>
      </c>
      <c r="J25">
        <f t="shared" si="12"/>
        <v>911.06139568789729</v>
      </c>
      <c r="K25">
        <f t="shared" si="12"/>
        <v>1819.7184249192151</v>
      </c>
      <c r="L25">
        <f t="shared" si="12"/>
        <v>1912.5442503887705</v>
      </c>
      <c r="M25">
        <f t="shared" si="12"/>
        <v>1593.7264663154974</v>
      </c>
      <c r="N25">
        <f t="shared" si="12"/>
        <v>1195.1685120197226</v>
      </c>
      <c r="O25">
        <f t="shared" si="12"/>
        <v>850.35287125976106</v>
      </c>
      <c r="P25">
        <f t="shared" si="12"/>
        <v>588.63168476368583</v>
      </c>
      <c r="Q25">
        <f t="shared" si="12"/>
        <v>401.52872242802431</v>
      </c>
      <c r="R25">
        <f t="shared" si="12"/>
        <v>271.73363897132958</v>
      </c>
      <c r="S25">
        <f t="shared" si="12"/>
        <v>183.10231507362789</v>
      </c>
      <c r="V25" s="1">
        <v>20</v>
      </c>
      <c r="W25">
        <f t="shared" si="1"/>
        <v>74231349</v>
      </c>
      <c r="X25">
        <f t="shared" si="2"/>
        <v>49758761</v>
      </c>
      <c r="Y25">
        <f t="shared" si="3"/>
        <v>33354295</v>
      </c>
      <c r="Z25">
        <f t="shared" si="4"/>
        <v>22358053</v>
      </c>
      <c r="AA25">
        <f t="shared" si="5"/>
        <v>14987051</v>
      </c>
      <c r="AB25">
        <f t="shared" si="6"/>
        <v>10046121</v>
      </c>
      <c r="AC25">
        <f t="shared" si="7"/>
        <v>6734116</v>
      </c>
      <c r="AD25">
        <f t="shared" si="8"/>
        <v>4514013</v>
      </c>
      <c r="AE25">
        <f t="shared" si="9"/>
        <v>3025833</v>
      </c>
      <c r="AF25">
        <f t="shared" si="10"/>
        <v>2028277</v>
      </c>
    </row>
    <row r="26" spans="1:32" x14ac:dyDescent="0.25">
      <c r="A26" s="1">
        <v>21</v>
      </c>
      <c r="B26" s="10">
        <v>0.17837209057876099</v>
      </c>
      <c r="C26">
        <v>0</v>
      </c>
      <c r="D26">
        <v>0</v>
      </c>
      <c r="E26">
        <v>0</v>
      </c>
      <c r="F26" s="3">
        <v>0</v>
      </c>
      <c r="G26" s="3">
        <v>1</v>
      </c>
      <c r="H26">
        <f t="shared" si="11"/>
        <v>6433.8813071759087</v>
      </c>
      <c r="J26">
        <f t="shared" si="12"/>
        <v>602.58234263504107</v>
      </c>
      <c r="K26">
        <f t="shared" si="12"/>
        <v>1203.5744205757201</v>
      </c>
      <c r="L26">
        <f t="shared" si="12"/>
        <v>1264.9700670526979</v>
      </c>
      <c r="M26">
        <f t="shared" si="12"/>
        <v>1054.1017676056229</v>
      </c>
      <c r="N26">
        <f t="shared" si="12"/>
        <v>790.4927650597059</v>
      </c>
      <c r="O26">
        <f t="shared" si="12"/>
        <v>562.42930241078511</v>
      </c>
      <c r="P26">
        <f t="shared" si="12"/>
        <v>389.32508965139192</v>
      </c>
      <c r="Q26">
        <f t="shared" si="12"/>
        <v>265.5738892473284</v>
      </c>
      <c r="R26">
        <f t="shared" si="12"/>
        <v>179.72651845318822</v>
      </c>
      <c r="S26">
        <f t="shared" si="12"/>
        <v>121.10514448442653</v>
      </c>
      <c r="V26" s="1">
        <v>21</v>
      </c>
      <c r="W26">
        <f t="shared" si="1"/>
        <v>49097130</v>
      </c>
      <c r="X26">
        <f t="shared" si="2"/>
        <v>32910791</v>
      </c>
      <c r="Y26">
        <f t="shared" si="3"/>
        <v>22060763</v>
      </c>
      <c r="Z26">
        <f t="shared" si="4"/>
        <v>14787771</v>
      </c>
      <c r="AA26">
        <f t="shared" si="5"/>
        <v>9912540</v>
      </c>
      <c r="AB26">
        <f t="shared" si="6"/>
        <v>6644574</v>
      </c>
      <c r="AC26">
        <f t="shared" si="7"/>
        <v>4453991</v>
      </c>
      <c r="AD26">
        <f t="shared" si="8"/>
        <v>2985600</v>
      </c>
      <c r="AE26">
        <f t="shared" si="9"/>
        <v>2001307</v>
      </c>
      <c r="AF26">
        <f t="shared" si="10"/>
        <v>1341516</v>
      </c>
    </row>
    <row r="27" spans="1:32" x14ac:dyDescent="0.25">
      <c r="A27" s="1">
        <v>22</v>
      </c>
      <c r="B27" s="10">
        <v>0.13851962884447885</v>
      </c>
      <c r="C27">
        <v>0</v>
      </c>
      <c r="D27">
        <v>0</v>
      </c>
      <c r="E27">
        <v>0</v>
      </c>
      <c r="F27" s="3">
        <v>0</v>
      </c>
      <c r="G27" s="3">
        <v>1</v>
      </c>
      <c r="H27">
        <f t="shared" si="11"/>
        <v>4996.4030124203518</v>
      </c>
      <c r="J27">
        <f t="shared" si="12"/>
        <v>467.95147256059181</v>
      </c>
      <c r="K27">
        <f t="shared" si="12"/>
        <v>934.66798244001097</v>
      </c>
      <c r="L27">
        <f t="shared" si="12"/>
        <v>982.34641764286914</v>
      </c>
      <c r="M27">
        <f t="shared" si="12"/>
        <v>818.59098662392455</v>
      </c>
      <c r="N27">
        <f t="shared" si="12"/>
        <v>613.87834870930442</v>
      </c>
      <c r="O27">
        <f t="shared" si="12"/>
        <v>436.76955272776092</v>
      </c>
      <c r="P27">
        <f t="shared" si="12"/>
        <v>302.34083562832717</v>
      </c>
      <c r="Q27">
        <f t="shared" si="12"/>
        <v>206.23852335845731</v>
      </c>
      <c r="R27">
        <f t="shared" si="12"/>
        <v>139.57144612067674</v>
      </c>
      <c r="S27">
        <f t="shared" si="12"/>
        <v>94.047446608428231</v>
      </c>
      <c r="V27" s="1">
        <v>22</v>
      </c>
      <c r="W27">
        <f t="shared" si="1"/>
        <v>38127693</v>
      </c>
      <c r="X27">
        <f t="shared" si="2"/>
        <v>25557757</v>
      </c>
      <c r="Y27">
        <f t="shared" si="3"/>
        <v>17131877</v>
      </c>
      <c r="Z27">
        <f t="shared" si="4"/>
        <v>11483840</v>
      </c>
      <c r="AA27">
        <f t="shared" si="5"/>
        <v>7697848</v>
      </c>
      <c r="AB27">
        <f t="shared" si="6"/>
        <v>5160022</v>
      </c>
      <c r="AC27">
        <f t="shared" si="7"/>
        <v>3458866</v>
      </c>
      <c r="AD27">
        <f t="shared" si="8"/>
        <v>2318547</v>
      </c>
      <c r="AE27">
        <f t="shared" si="9"/>
        <v>1554169</v>
      </c>
      <c r="AF27">
        <f t="shared" si="10"/>
        <v>1041790</v>
      </c>
    </row>
    <row r="28" spans="1:32" x14ac:dyDescent="0.25">
      <c r="A28" s="1">
        <v>23</v>
      </c>
      <c r="B28" s="10">
        <v>5.2528767403678817E-2</v>
      </c>
      <c r="C28">
        <v>0</v>
      </c>
      <c r="D28">
        <v>0</v>
      </c>
      <c r="E28">
        <v>0</v>
      </c>
      <c r="F28" s="3">
        <v>0</v>
      </c>
      <c r="G28" s="3">
        <v>1</v>
      </c>
      <c r="H28">
        <f t="shared" si="11"/>
        <v>1894.7126402506949</v>
      </c>
      <c r="J28">
        <f t="shared" si="12"/>
        <v>177.45437425292431</v>
      </c>
      <c r="K28">
        <f t="shared" si="12"/>
        <v>354.44043171946464</v>
      </c>
      <c r="L28">
        <f t="shared" si="12"/>
        <v>372.52082547906821</v>
      </c>
      <c r="M28">
        <f t="shared" si="12"/>
        <v>310.42225490939853</v>
      </c>
      <c r="N28">
        <f t="shared" si="12"/>
        <v>232.79208342169025</v>
      </c>
      <c r="O28">
        <f t="shared" si="12"/>
        <v>165.62971208942747</v>
      </c>
      <c r="P28">
        <f t="shared" si="12"/>
        <v>114.65228115204627</v>
      </c>
      <c r="Q28">
        <f t="shared" si="12"/>
        <v>78.208810646884629</v>
      </c>
      <c r="R28">
        <f t="shared" si="12"/>
        <v>52.927632644031164</v>
      </c>
      <c r="S28">
        <f t="shared" si="12"/>
        <v>35.664233935759178</v>
      </c>
      <c r="V28" s="1">
        <v>23</v>
      </c>
      <c r="W28">
        <f t="shared" si="1"/>
        <v>14458606</v>
      </c>
      <c r="X28">
        <f t="shared" si="2"/>
        <v>9691893</v>
      </c>
      <c r="Y28">
        <f t="shared" si="3"/>
        <v>6496670</v>
      </c>
      <c r="Z28">
        <f t="shared" si="4"/>
        <v>4354848</v>
      </c>
      <c r="AA28">
        <f t="shared" si="5"/>
        <v>2919142</v>
      </c>
      <c r="AB28">
        <f t="shared" si="6"/>
        <v>1956760</v>
      </c>
      <c r="AC28">
        <f t="shared" si="7"/>
        <v>1311655</v>
      </c>
      <c r="AD28">
        <f t="shared" si="8"/>
        <v>879229</v>
      </c>
      <c r="AE28">
        <f t="shared" si="9"/>
        <v>589365</v>
      </c>
      <c r="AF28">
        <f t="shared" si="10"/>
        <v>395063</v>
      </c>
    </row>
    <row r="29" spans="1:32" x14ac:dyDescent="0.25">
      <c r="A29" s="1">
        <v>24</v>
      </c>
      <c r="B29" s="10">
        <v>0.12531997455575622</v>
      </c>
      <c r="C29">
        <v>0</v>
      </c>
      <c r="D29">
        <v>0</v>
      </c>
      <c r="E29">
        <v>0</v>
      </c>
      <c r="F29">
        <v>0</v>
      </c>
      <c r="G29" s="3">
        <v>1</v>
      </c>
      <c r="H29">
        <f t="shared" si="11"/>
        <v>4520.2914822261264</v>
      </c>
      <c r="J29">
        <f t="shared" si="12"/>
        <v>423.35997521667815</v>
      </c>
      <c r="K29">
        <f t="shared" si="12"/>
        <v>845.6026684057266</v>
      </c>
      <c r="L29">
        <f t="shared" si="12"/>
        <v>888.73778460784172</v>
      </c>
      <c r="M29">
        <f t="shared" si="12"/>
        <v>740.58674912028891</v>
      </c>
      <c r="N29">
        <f t="shared" si="12"/>
        <v>555.38135412529311</v>
      </c>
      <c r="O29">
        <f t="shared" si="12"/>
        <v>395.149407280221</v>
      </c>
      <c r="P29">
        <f t="shared" si="12"/>
        <v>273.53051797913645</v>
      </c>
      <c r="Q29">
        <f t="shared" si="12"/>
        <v>186.5858775056108</v>
      </c>
      <c r="R29">
        <f t="shared" si="12"/>
        <v>126.27156326119822</v>
      </c>
      <c r="S29">
        <f t="shared" si="12"/>
        <v>85.085584724130854</v>
      </c>
      <c r="V29" s="1">
        <v>24</v>
      </c>
      <c r="W29">
        <f t="shared" si="1"/>
        <v>34494472</v>
      </c>
      <c r="X29">
        <f t="shared" si="2"/>
        <v>23122336</v>
      </c>
      <c r="Y29">
        <f t="shared" si="3"/>
        <v>15499365</v>
      </c>
      <c r="Z29">
        <f t="shared" si="4"/>
        <v>10389535</v>
      </c>
      <c r="AA29">
        <f t="shared" si="5"/>
        <v>6964314</v>
      </c>
      <c r="AB29">
        <f t="shared" si="6"/>
        <v>4668319</v>
      </c>
      <c r="AC29">
        <f t="shared" si="7"/>
        <v>3129268</v>
      </c>
      <c r="AD29">
        <f t="shared" si="8"/>
        <v>2097611</v>
      </c>
      <c r="AE29">
        <f t="shared" si="9"/>
        <v>1406071</v>
      </c>
      <c r="AF29">
        <f t="shared" si="10"/>
        <v>942517</v>
      </c>
    </row>
    <row r="31" spans="1:32" x14ac:dyDescent="0.25">
      <c r="I31" t="s">
        <v>24</v>
      </c>
      <c r="J31" s="3">
        <v>1</v>
      </c>
      <c r="K31" s="3">
        <v>3</v>
      </c>
      <c r="L31" s="3">
        <v>5</v>
      </c>
      <c r="M31" s="3">
        <v>7</v>
      </c>
      <c r="N31" s="3">
        <v>9</v>
      </c>
      <c r="O31" s="3">
        <v>11</v>
      </c>
      <c r="P31" s="3">
        <v>13</v>
      </c>
      <c r="Q31" s="3">
        <v>15</v>
      </c>
      <c r="R31" s="3">
        <v>17</v>
      </c>
      <c r="S31" s="3">
        <v>19</v>
      </c>
      <c r="V31" s="1" t="s">
        <v>25</v>
      </c>
      <c r="W31">
        <f>ROUND((274*(J$33*$O$41)),0)</f>
        <v>91</v>
      </c>
      <c r="X31">
        <f t="shared" ref="X31:AF31" si="13">ROUND((274*(K$33*$O$41)),0)</f>
        <v>272</v>
      </c>
      <c r="Y31">
        <f t="shared" si="13"/>
        <v>426</v>
      </c>
      <c r="Z31">
        <f t="shared" si="13"/>
        <v>529</v>
      </c>
      <c r="AA31">
        <f t="shared" si="13"/>
        <v>592</v>
      </c>
      <c r="AB31">
        <f t="shared" si="13"/>
        <v>629</v>
      </c>
      <c r="AC31">
        <f t="shared" si="13"/>
        <v>649</v>
      </c>
      <c r="AD31">
        <f t="shared" si="13"/>
        <v>661</v>
      </c>
      <c r="AE31">
        <f t="shared" si="13"/>
        <v>667</v>
      </c>
      <c r="AF31">
        <f t="shared" si="13"/>
        <v>670</v>
      </c>
    </row>
    <row r="32" spans="1:32" x14ac:dyDescent="0.25">
      <c r="I32" t="s">
        <v>26</v>
      </c>
      <c r="J32">
        <f>($I$41*(1-(EXP(-$J$41*(J31-$K$41)))))</f>
        <v>16.826695163751701</v>
      </c>
      <c r="K32">
        <f t="shared" ref="K32:S32" si="14">($I$41*(1-(EXP(-$J$41*(K31-$K$41)))))</f>
        <v>25.477467203489059</v>
      </c>
      <c r="L32">
        <f t="shared" si="14"/>
        <v>30.225111560093779</v>
      </c>
      <c r="M32">
        <f t="shared" si="14"/>
        <v>32.83067402703459</v>
      </c>
      <c r="N32">
        <f t="shared" si="14"/>
        <v>34.260637027461563</v>
      </c>
      <c r="O32">
        <f t="shared" si="14"/>
        <v>35.04541736127981</v>
      </c>
      <c r="P32">
        <f t="shared" si="14"/>
        <v>35.476113940257015</v>
      </c>
      <c r="Q32">
        <f t="shared" si="14"/>
        <v>35.712485234425607</v>
      </c>
      <c r="R32">
        <f t="shared" si="14"/>
        <v>35.842208551103923</v>
      </c>
      <c r="S32">
        <f t="shared" si="14"/>
        <v>35.913402216769697</v>
      </c>
      <c r="V32" s="1" t="s">
        <v>27</v>
      </c>
      <c r="W32">
        <f>ROUND((726*(J$33*$O$41)),0)</f>
        <v>241</v>
      </c>
      <c r="X32">
        <f t="shared" ref="X32:AF32" si="15">ROUND((726*(K$33*$O$41)),0)</f>
        <v>720</v>
      </c>
      <c r="Y32">
        <f t="shared" si="15"/>
        <v>1128</v>
      </c>
      <c r="Z32">
        <f t="shared" si="15"/>
        <v>1402</v>
      </c>
      <c r="AA32">
        <f t="shared" si="15"/>
        <v>1569</v>
      </c>
      <c r="AB32">
        <f t="shared" si="15"/>
        <v>1665</v>
      </c>
      <c r="AC32">
        <f t="shared" si="15"/>
        <v>1720</v>
      </c>
      <c r="AD32">
        <f t="shared" si="15"/>
        <v>1750</v>
      </c>
      <c r="AE32">
        <f t="shared" si="15"/>
        <v>1767</v>
      </c>
      <c r="AF32">
        <f t="shared" si="15"/>
        <v>1776</v>
      </c>
    </row>
    <row r="33" spans="8:22" x14ac:dyDescent="0.25">
      <c r="I33" t="s">
        <v>28</v>
      </c>
      <c r="J33">
        <f>($L$41*(J32^$M$41))</f>
        <v>12.273270103351146</v>
      </c>
      <c r="K33">
        <f t="shared" ref="K33:S33" si="16">($L$41*(K32^$M$41))</f>
        <v>36.570814457491899</v>
      </c>
      <c r="L33">
        <f t="shared" si="16"/>
        <v>57.340268869172668</v>
      </c>
      <c r="M33">
        <f t="shared" si="16"/>
        <v>71.281989166588588</v>
      </c>
      <c r="N33">
        <f t="shared" si="16"/>
        <v>79.746744160098515</v>
      </c>
      <c r="O33">
        <f t="shared" si="16"/>
        <v>84.644899483462126</v>
      </c>
      <c r="P33">
        <f t="shared" si="16"/>
        <v>87.410386271565898</v>
      </c>
      <c r="Q33">
        <f t="shared" si="16"/>
        <v>88.951610107946252</v>
      </c>
      <c r="R33">
        <f t="shared" si="16"/>
        <v>89.804560994049965</v>
      </c>
      <c r="S33">
        <f t="shared" si="16"/>
        <v>90.274817174333847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81.873075307798189</v>
      </c>
      <c r="K34">
        <f t="shared" ref="K34:S34" si="17">($H$34*(EXP(-$N$41*K31)))</f>
        <v>54.881163609402641</v>
      </c>
      <c r="L34">
        <f t="shared" si="17"/>
        <v>36.787944117144235</v>
      </c>
      <c r="M34">
        <f t="shared" si="17"/>
        <v>24.659696394160644</v>
      </c>
      <c r="N34">
        <f t="shared" si="17"/>
        <v>16.529888822158654</v>
      </c>
      <c r="O34">
        <f t="shared" si="17"/>
        <v>11.080315836233387</v>
      </c>
      <c r="P34">
        <f t="shared" si="17"/>
        <v>7.4273578214333877</v>
      </c>
      <c r="Q34">
        <f t="shared" si="17"/>
        <v>4.9787068367863947</v>
      </c>
      <c r="R34">
        <f t="shared" si="17"/>
        <v>3.3373269960326066</v>
      </c>
      <c r="S34">
        <f t="shared" si="17"/>
        <v>2.2370771856165592</v>
      </c>
    </row>
    <row r="35" spans="8:22" x14ac:dyDescent="0.25">
      <c r="I35" t="s">
        <v>31</v>
      </c>
      <c r="J35">
        <f>(J33*J34)</f>
        <v>1004.8503674446165</v>
      </c>
      <c r="K35">
        <f t="shared" ref="K35:S35" si="18">(K33*K34)</f>
        <v>2007.0488515707204</v>
      </c>
      <c r="L35">
        <f t="shared" si="18"/>
        <v>2109.4306068211495</v>
      </c>
      <c r="M35">
        <f t="shared" si="18"/>
        <v>1757.7922112199226</v>
      </c>
      <c r="N35">
        <f t="shared" si="18"/>
        <v>1318.2048148955585</v>
      </c>
      <c r="O35">
        <f t="shared" si="18"/>
        <v>937.8922202029886</v>
      </c>
      <c r="P35">
        <f t="shared" si="18"/>
        <v>649.22821614862858</v>
      </c>
      <c r="Q35">
        <f t="shared" si="18"/>
        <v>442.86398938758975</v>
      </c>
      <c r="R35">
        <f t="shared" si="18"/>
        <v>299.70718577229974</v>
      </c>
      <c r="S35">
        <f t="shared" si="18"/>
        <v>201.95173393640817</v>
      </c>
      <c r="T35" t="s">
        <v>32</v>
      </c>
      <c r="U35">
        <f>SUM(J35:S35)</f>
        <v>10728.970197399884</v>
      </c>
    </row>
    <row r="36" spans="8:22" x14ac:dyDescent="0.25">
      <c r="I36" t="s">
        <v>33</v>
      </c>
      <c r="J36">
        <f>(J35/$U$35)</f>
        <v>9.3657671608421214E-2</v>
      </c>
      <c r="K36">
        <f t="shared" ref="K36:S36" si="19">(K35/$U$35)</f>
        <v>0.18706817286687211</v>
      </c>
      <c r="L36">
        <f t="shared" si="19"/>
        <v>0.19661072479559691</v>
      </c>
      <c r="M36">
        <f t="shared" si="19"/>
        <v>0.1638360605797857</v>
      </c>
      <c r="N36">
        <f t="shared" si="19"/>
        <v>0.12286405783986792</v>
      </c>
      <c r="O36">
        <f t="shared" si="19"/>
        <v>8.7416797972864391E-2</v>
      </c>
      <c r="P36">
        <f t="shared" si="19"/>
        <v>6.0511699091676668E-2</v>
      </c>
      <c r="Q36">
        <f t="shared" si="19"/>
        <v>4.1277399530377651E-2</v>
      </c>
      <c r="R36">
        <f t="shared" si="19"/>
        <v>2.7934385151422304E-2</v>
      </c>
      <c r="S36">
        <f t="shared" si="19"/>
        <v>1.8823030563115017E-2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36</v>
      </c>
      <c r="J41" s="3">
        <v>0.3</v>
      </c>
      <c r="K41" s="3">
        <v>-1.1000000000000001</v>
      </c>
      <c r="L41" s="3">
        <v>7.28E-3</v>
      </c>
      <c r="M41" s="3">
        <v>2.6320000000000001</v>
      </c>
      <c r="N41" s="3">
        <v>0.2</v>
      </c>
      <c r="O41" s="3">
        <v>2.7099999999999999E-2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</cols>
  <sheetData>
    <row r="1" spans="1:32" x14ac:dyDescent="0.25">
      <c r="A1" t="s">
        <v>0</v>
      </c>
      <c r="B1" s="3" t="s">
        <v>55</v>
      </c>
      <c r="C1" t="s">
        <v>106</v>
      </c>
    </row>
    <row r="2" spans="1:32" x14ac:dyDescent="0.25">
      <c r="A2" t="s">
        <v>1</v>
      </c>
      <c r="B2" s="3">
        <v>22</v>
      </c>
    </row>
    <row r="3" spans="1:32" x14ac:dyDescent="0.25">
      <c r="A3" t="s">
        <v>2</v>
      </c>
      <c r="B3" s="3">
        <v>16240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9.8412239101544299E-2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1598.2147630090794</v>
      </c>
      <c r="J6">
        <f t="shared" ref="J6:S15" si="0">($H6*J$36)</f>
        <v>28.047997190107839</v>
      </c>
      <c r="K6">
        <f t="shared" si="0"/>
        <v>86.594505150358714</v>
      </c>
      <c r="L6">
        <f t="shared" si="0"/>
        <v>148.46553742355766</v>
      </c>
      <c r="M6">
        <f t="shared" si="0"/>
        <v>194.13904494633186</v>
      </c>
      <c r="N6">
        <f t="shared" si="0"/>
        <v>217.50263113099257</v>
      </c>
      <c r="O6">
        <f t="shared" si="0"/>
        <v>220.74618824184813</v>
      </c>
      <c r="P6">
        <f t="shared" si="0"/>
        <v>209.35236635846789</v>
      </c>
      <c r="Q6">
        <f t="shared" si="0"/>
        <v>189.09614788726299</v>
      </c>
      <c r="R6">
        <f t="shared" si="0"/>
        <v>164.71322659934771</v>
      </c>
      <c r="S6">
        <f t="shared" si="0"/>
        <v>139.55711808080406</v>
      </c>
      <c r="V6" s="1">
        <v>1</v>
      </c>
      <c r="W6">
        <f t="shared" ref="W6:W29" si="1">ROUND(((J6/J$33)*1000000),0)</f>
        <v>1206964</v>
      </c>
      <c r="X6">
        <f t="shared" ref="X6:X29" si="2">ROUND(((K6/K$33)*1000000),0)</f>
        <v>912204</v>
      </c>
      <c r="Y6">
        <f t="shared" ref="Y6:Y29" si="3">ROUND(((L6/L$33)*1000000),0)</f>
        <v>689429</v>
      </c>
      <c r="Z6">
        <f t="shared" ref="Z6:Z29" si="4">ROUND(((M6/M$33)*1000000),0)</f>
        <v>521059</v>
      </c>
      <c r="AA6">
        <f t="shared" ref="AA6:AA29" si="5">ROUND(((N6/N$33)*1000000),0)</f>
        <v>393808</v>
      </c>
      <c r="AB6">
        <f t="shared" ref="AB6:AB29" si="6">ROUND(((O6/O$33)*1000000),0)</f>
        <v>297634</v>
      </c>
      <c r="AC6">
        <f t="shared" ref="AC6:AC29" si="7">ROUND(((P6/P$33)*1000000),0)</f>
        <v>224947</v>
      </c>
      <c r="AD6">
        <f t="shared" ref="AD6:AD29" si="8">ROUND(((Q6/Q$33)*1000000),0)</f>
        <v>170011</v>
      </c>
      <c r="AE6">
        <f t="shared" ref="AE6:AE29" si="9">ROUND(((R6/R$33)*1000000),0)</f>
        <v>128492</v>
      </c>
      <c r="AF6">
        <f t="shared" ref="AF6:AF29" si="10">ROUND(((S6/S$33)*1000000),0)</f>
        <v>97112</v>
      </c>
    </row>
    <row r="7" spans="1:32" x14ac:dyDescent="0.25">
      <c r="A7" s="1">
        <v>2</v>
      </c>
      <c r="B7" s="10">
        <v>0.27497537396019733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4465.6000731136046</v>
      </c>
      <c r="J7">
        <f t="shared" si="0"/>
        <v>78.369403913536615</v>
      </c>
      <c r="K7">
        <f t="shared" si="0"/>
        <v>241.95523497894348</v>
      </c>
      <c r="L7">
        <f t="shared" si="0"/>
        <v>414.83017809523466</v>
      </c>
      <c r="M7">
        <f t="shared" si="0"/>
        <v>542.44733146769204</v>
      </c>
      <c r="N7">
        <f t="shared" si="0"/>
        <v>607.72793992483219</v>
      </c>
      <c r="O7">
        <f t="shared" si="0"/>
        <v>616.79082008751686</v>
      </c>
      <c r="P7">
        <f t="shared" si="0"/>
        <v>584.95514129571916</v>
      </c>
      <c r="Q7">
        <f t="shared" si="0"/>
        <v>528.35688380264662</v>
      </c>
      <c r="R7">
        <f t="shared" si="0"/>
        <v>460.22813314523626</v>
      </c>
      <c r="S7">
        <f t="shared" si="0"/>
        <v>389.9390064022466</v>
      </c>
      <c r="V7" s="1">
        <v>2</v>
      </c>
      <c r="W7">
        <f t="shared" si="1"/>
        <v>3372399</v>
      </c>
      <c r="X7">
        <f t="shared" si="2"/>
        <v>2548804</v>
      </c>
      <c r="Y7">
        <f t="shared" si="3"/>
        <v>1926345</v>
      </c>
      <c r="Z7">
        <f t="shared" si="4"/>
        <v>1455900</v>
      </c>
      <c r="AA7">
        <f t="shared" si="5"/>
        <v>1100346</v>
      </c>
      <c r="AB7">
        <f t="shared" si="6"/>
        <v>831623</v>
      </c>
      <c r="AC7">
        <f t="shared" si="7"/>
        <v>628527</v>
      </c>
      <c r="AD7">
        <f t="shared" si="8"/>
        <v>475031</v>
      </c>
      <c r="AE7">
        <f t="shared" si="9"/>
        <v>359021</v>
      </c>
      <c r="AF7">
        <f t="shared" si="10"/>
        <v>271342</v>
      </c>
    </row>
    <row r="8" spans="1:32" x14ac:dyDescent="0.25">
      <c r="A8" s="1">
        <v>3</v>
      </c>
      <c r="B8" s="10">
        <v>0.15287670009573112</v>
      </c>
      <c r="C8">
        <v>0</v>
      </c>
      <c r="D8" s="3">
        <v>1</v>
      </c>
      <c r="E8" s="2">
        <v>0</v>
      </c>
      <c r="F8" s="2">
        <v>0</v>
      </c>
      <c r="G8" s="2">
        <v>0</v>
      </c>
      <c r="H8">
        <f t="shared" si="11"/>
        <v>2482.7176095546733</v>
      </c>
      <c r="J8">
        <f t="shared" si="0"/>
        <v>43.570650295779515</v>
      </c>
      <c r="K8">
        <f t="shared" si="0"/>
        <v>134.51865656821434</v>
      </c>
      <c r="L8">
        <f t="shared" si="0"/>
        <v>230.63108457306308</v>
      </c>
      <c r="M8">
        <f t="shared" si="0"/>
        <v>301.58176281822153</v>
      </c>
      <c r="N8">
        <f t="shared" si="0"/>
        <v>337.87550017163869</v>
      </c>
      <c r="O8">
        <f t="shared" si="0"/>
        <v>342.91414487890927</v>
      </c>
      <c r="P8">
        <f t="shared" si="0"/>
        <v>325.21461983088744</v>
      </c>
      <c r="Q8">
        <f t="shared" si="0"/>
        <v>293.74796624625816</v>
      </c>
      <c r="R8">
        <f t="shared" si="0"/>
        <v>255.87076134551174</v>
      </c>
      <c r="S8">
        <f t="shared" si="0"/>
        <v>216.79246282618948</v>
      </c>
      <c r="V8" s="1">
        <v>3</v>
      </c>
      <c r="W8">
        <f t="shared" si="1"/>
        <v>1874936</v>
      </c>
      <c r="X8">
        <f t="shared" si="2"/>
        <v>1417046</v>
      </c>
      <c r="Y8">
        <f t="shared" si="3"/>
        <v>1070980</v>
      </c>
      <c r="Z8">
        <f t="shared" si="4"/>
        <v>809430</v>
      </c>
      <c r="AA8">
        <f t="shared" si="5"/>
        <v>611754</v>
      </c>
      <c r="AB8">
        <f t="shared" si="6"/>
        <v>462354</v>
      </c>
      <c r="AC8">
        <f t="shared" si="7"/>
        <v>349439</v>
      </c>
      <c r="AD8">
        <f t="shared" si="8"/>
        <v>264101</v>
      </c>
      <c r="AE8">
        <f t="shared" si="9"/>
        <v>199603</v>
      </c>
      <c r="AF8">
        <f t="shared" si="10"/>
        <v>150857</v>
      </c>
    </row>
    <row r="9" spans="1:32" x14ac:dyDescent="0.25">
      <c r="A9" s="1">
        <v>4</v>
      </c>
      <c r="B9" s="10">
        <v>0.13218306481008207</v>
      </c>
      <c r="C9">
        <v>0</v>
      </c>
      <c r="D9" s="3">
        <v>1</v>
      </c>
      <c r="E9" s="2">
        <v>0</v>
      </c>
      <c r="F9" s="2">
        <v>0</v>
      </c>
      <c r="G9" s="2">
        <v>0</v>
      </c>
      <c r="H9">
        <f t="shared" si="11"/>
        <v>2146.6529725157329</v>
      </c>
      <c r="J9">
        <f t="shared" si="0"/>
        <v>37.672857199677786</v>
      </c>
      <c r="K9">
        <f t="shared" si="0"/>
        <v>116.30999549432296</v>
      </c>
      <c r="L9">
        <f t="shared" si="0"/>
        <v>199.41249111375859</v>
      </c>
      <c r="M9">
        <f t="shared" si="0"/>
        <v>260.7591717716108</v>
      </c>
      <c r="N9">
        <f t="shared" si="0"/>
        <v>292.14013063442445</v>
      </c>
      <c r="O9">
        <f t="shared" si="0"/>
        <v>296.49673631389726</v>
      </c>
      <c r="P9">
        <f t="shared" si="0"/>
        <v>281.19304736021559</v>
      </c>
      <c r="Q9">
        <f t="shared" si="0"/>
        <v>253.98577046629475</v>
      </c>
      <c r="R9">
        <f t="shared" si="0"/>
        <v>221.23568476268576</v>
      </c>
      <c r="S9">
        <f t="shared" si="0"/>
        <v>187.44708739884493</v>
      </c>
      <c r="V9" s="1">
        <v>4</v>
      </c>
      <c r="W9">
        <f t="shared" si="1"/>
        <v>1621142</v>
      </c>
      <c r="X9">
        <f t="shared" si="2"/>
        <v>1225233</v>
      </c>
      <c r="Y9">
        <f t="shared" si="3"/>
        <v>926011</v>
      </c>
      <c r="Z9">
        <f t="shared" si="4"/>
        <v>699864</v>
      </c>
      <c r="AA9">
        <f t="shared" si="5"/>
        <v>528946</v>
      </c>
      <c r="AB9">
        <f t="shared" si="6"/>
        <v>399769</v>
      </c>
      <c r="AC9">
        <f t="shared" si="7"/>
        <v>302139</v>
      </c>
      <c r="AD9">
        <f t="shared" si="8"/>
        <v>228351</v>
      </c>
      <c r="AE9">
        <f t="shared" si="9"/>
        <v>172584</v>
      </c>
      <c r="AF9">
        <f t="shared" si="10"/>
        <v>130436</v>
      </c>
    </row>
    <row r="10" spans="1:32" x14ac:dyDescent="0.25">
      <c r="A10" s="1">
        <v>5</v>
      </c>
      <c r="B10" s="10">
        <v>4.9914376246570601E-2</v>
      </c>
      <c r="C10">
        <v>0</v>
      </c>
      <c r="D10" s="3">
        <v>1</v>
      </c>
      <c r="E10" s="2">
        <v>0</v>
      </c>
      <c r="F10" s="2">
        <v>0</v>
      </c>
      <c r="G10" s="2">
        <v>0</v>
      </c>
      <c r="H10">
        <f t="shared" si="11"/>
        <v>810.60947024430652</v>
      </c>
      <c r="J10">
        <f t="shared" si="0"/>
        <v>14.225855416878007</v>
      </c>
      <c r="K10">
        <f t="shared" si="0"/>
        <v>43.920458983772619</v>
      </c>
      <c r="L10">
        <f t="shared" si="0"/>
        <v>75.301250761730472</v>
      </c>
      <c r="M10">
        <f t="shared" si="0"/>
        <v>98.466709243373245</v>
      </c>
      <c r="N10">
        <f t="shared" si="0"/>
        <v>110.3166462221167</v>
      </c>
      <c r="O10">
        <f t="shared" si="0"/>
        <v>111.9617681244995</v>
      </c>
      <c r="P10">
        <f t="shared" si="0"/>
        <v>106.18285772102179</v>
      </c>
      <c r="Q10">
        <f t="shared" si="0"/>
        <v>95.908967813271602</v>
      </c>
      <c r="R10">
        <f t="shared" si="0"/>
        <v>83.542027295845443</v>
      </c>
      <c r="S10">
        <f t="shared" si="0"/>
        <v>70.782928661797143</v>
      </c>
      <c r="V10" s="1">
        <v>5</v>
      </c>
      <c r="W10">
        <f t="shared" si="1"/>
        <v>612168</v>
      </c>
      <c r="X10">
        <f t="shared" si="2"/>
        <v>462667</v>
      </c>
      <c r="Y10">
        <f t="shared" si="3"/>
        <v>349676</v>
      </c>
      <c r="Z10">
        <f t="shared" si="4"/>
        <v>264279</v>
      </c>
      <c r="AA10">
        <f t="shared" si="5"/>
        <v>199738</v>
      </c>
      <c r="AB10">
        <f t="shared" si="6"/>
        <v>150959</v>
      </c>
      <c r="AC10">
        <f t="shared" si="7"/>
        <v>114092</v>
      </c>
      <c r="AD10">
        <f t="shared" si="8"/>
        <v>86229</v>
      </c>
      <c r="AE10">
        <f t="shared" si="9"/>
        <v>65171</v>
      </c>
      <c r="AF10">
        <f t="shared" si="10"/>
        <v>49255</v>
      </c>
    </row>
    <row r="11" spans="1:32" x14ac:dyDescent="0.25">
      <c r="A11" s="1">
        <v>6</v>
      </c>
      <c r="B11" s="10">
        <v>0.16031149623728475</v>
      </c>
      <c r="C11">
        <v>0</v>
      </c>
      <c r="D11" s="3">
        <v>1</v>
      </c>
      <c r="E11" s="2">
        <v>0</v>
      </c>
      <c r="F11" s="2">
        <v>0</v>
      </c>
      <c r="G11" s="2">
        <v>0</v>
      </c>
      <c r="H11">
        <f t="shared" si="11"/>
        <v>2603.4586988935043</v>
      </c>
      <c r="J11">
        <f t="shared" si="0"/>
        <v>45.689605653274761</v>
      </c>
      <c r="K11">
        <f t="shared" si="0"/>
        <v>141.06065275333651</v>
      </c>
      <c r="L11">
        <f t="shared" si="0"/>
        <v>241.84728100216182</v>
      </c>
      <c r="M11">
        <f t="shared" si="0"/>
        <v>316.24847740036387</v>
      </c>
      <c r="N11">
        <f t="shared" si="0"/>
        <v>354.30727468945975</v>
      </c>
      <c r="O11">
        <f t="shared" si="0"/>
        <v>359.59096194543014</v>
      </c>
      <c r="P11">
        <f t="shared" si="0"/>
        <v>341.03066242718512</v>
      </c>
      <c r="Q11">
        <f t="shared" si="0"/>
        <v>308.03370269052544</v>
      </c>
      <c r="R11">
        <f t="shared" si="0"/>
        <v>268.31442966119852</v>
      </c>
      <c r="S11">
        <f t="shared" si="0"/>
        <v>227.33565067056833</v>
      </c>
      <c r="V11" s="1">
        <v>6</v>
      </c>
      <c r="W11">
        <f t="shared" si="1"/>
        <v>1966119</v>
      </c>
      <c r="X11">
        <f t="shared" si="2"/>
        <v>1485961</v>
      </c>
      <c r="Y11">
        <f t="shared" si="3"/>
        <v>1123065</v>
      </c>
      <c r="Z11">
        <f t="shared" si="4"/>
        <v>848794</v>
      </c>
      <c r="AA11">
        <f t="shared" si="5"/>
        <v>641505</v>
      </c>
      <c r="AB11">
        <f t="shared" si="6"/>
        <v>484839</v>
      </c>
      <c r="AC11">
        <f t="shared" si="7"/>
        <v>366433</v>
      </c>
      <c r="AD11">
        <f t="shared" si="8"/>
        <v>276944</v>
      </c>
      <c r="AE11">
        <f t="shared" si="9"/>
        <v>209310</v>
      </c>
      <c r="AF11">
        <f t="shared" si="10"/>
        <v>158193</v>
      </c>
    </row>
    <row r="12" spans="1:32" x14ac:dyDescent="0.25">
      <c r="A12" s="1">
        <v>7</v>
      </c>
      <c r="B12" s="10">
        <v>9.4032786482267858E-2</v>
      </c>
      <c r="C12">
        <v>0</v>
      </c>
      <c r="D12" s="3">
        <v>1</v>
      </c>
      <c r="E12" s="2">
        <v>0</v>
      </c>
      <c r="F12" s="2">
        <v>0</v>
      </c>
      <c r="G12" s="2">
        <v>0</v>
      </c>
      <c r="H12">
        <f t="shared" si="11"/>
        <v>1527.0924524720301</v>
      </c>
      <c r="J12">
        <f t="shared" si="0"/>
        <v>26.799830540501059</v>
      </c>
      <c r="K12">
        <f t="shared" si="0"/>
        <v>82.740954658489713</v>
      </c>
      <c r="L12">
        <f t="shared" si="0"/>
        <v>141.8586581097866</v>
      </c>
      <c r="M12">
        <f t="shared" si="0"/>
        <v>185.49964443419887</v>
      </c>
      <c r="N12">
        <f t="shared" si="0"/>
        <v>207.82352539879514</v>
      </c>
      <c r="O12">
        <f t="shared" si="0"/>
        <v>210.92274065934231</v>
      </c>
      <c r="P12">
        <f t="shared" si="0"/>
        <v>200.03595635123003</v>
      </c>
      <c r="Q12">
        <f t="shared" si="0"/>
        <v>180.68116182739431</v>
      </c>
      <c r="R12">
        <f t="shared" si="0"/>
        <v>157.38330729006671</v>
      </c>
      <c r="S12">
        <f t="shared" si="0"/>
        <v>133.34667320222536</v>
      </c>
      <c r="V12" s="1">
        <v>7</v>
      </c>
      <c r="W12">
        <f t="shared" si="1"/>
        <v>1153253</v>
      </c>
      <c r="X12">
        <f t="shared" si="2"/>
        <v>871610</v>
      </c>
      <c r="Y12">
        <f t="shared" si="3"/>
        <v>658748</v>
      </c>
      <c r="Z12">
        <f t="shared" si="4"/>
        <v>497871</v>
      </c>
      <c r="AA12">
        <f t="shared" si="5"/>
        <v>376283</v>
      </c>
      <c r="AB12">
        <f t="shared" si="6"/>
        <v>284389</v>
      </c>
      <c r="AC12">
        <f t="shared" si="7"/>
        <v>214936</v>
      </c>
      <c r="AD12">
        <f t="shared" si="8"/>
        <v>162445</v>
      </c>
      <c r="AE12">
        <f t="shared" si="9"/>
        <v>122774</v>
      </c>
      <c r="AF12">
        <f t="shared" si="10"/>
        <v>92790</v>
      </c>
    </row>
    <row r="13" spans="1:32" x14ac:dyDescent="0.25">
      <c r="A13" s="1">
        <v>8</v>
      </c>
      <c r="B13" s="10">
        <v>5.0634396343951938E-3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82.23025966257795</v>
      </c>
      <c r="J13">
        <f t="shared" si="0"/>
        <v>1.4431064869000474</v>
      </c>
      <c r="K13">
        <f t="shared" si="0"/>
        <v>4.455401619779674</v>
      </c>
      <c r="L13">
        <f t="shared" si="0"/>
        <v>7.63874791789417</v>
      </c>
      <c r="M13">
        <f t="shared" si="0"/>
        <v>9.9887101821816113</v>
      </c>
      <c r="N13">
        <f t="shared" si="0"/>
        <v>11.190797538073939</v>
      </c>
      <c r="O13">
        <f t="shared" si="0"/>
        <v>11.357682833861022</v>
      </c>
      <c r="P13">
        <f t="shared" si="0"/>
        <v>10.771455654820631</v>
      </c>
      <c r="Q13">
        <f t="shared" si="0"/>
        <v>9.7292464704097714</v>
      </c>
      <c r="R13">
        <f t="shared" si="0"/>
        <v>8.4747129776378234</v>
      </c>
      <c r="S13">
        <f t="shared" si="0"/>
        <v>7.1803979810192597</v>
      </c>
      <c r="V13" s="1">
        <v>8</v>
      </c>
      <c r="W13">
        <f t="shared" si="1"/>
        <v>62100</v>
      </c>
      <c r="X13">
        <f t="shared" si="2"/>
        <v>46934</v>
      </c>
      <c r="Y13">
        <f t="shared" si="3"/>
        <v>35472</v>
      </c>
      <c r="Z13">
        <f t="shared" si="4"/>
        <v>26809</v>
      </c>
      <c r="AA13">
        <f t="shared" si="5"/>
        <v>20262</v>
      </c>
      <c r="AB13">
        <f t="shared" si="6"/>
        <v>15314</v>
      </c>
      <c r="AC13">
        <f t="shared" si="7"/>
        <v>11574</v>
      </c>
      <c r="AD13">
        <f t="shared" si="8"/>
        <v>8747</v>
      </c>
      <c r="AE13">
        <f t="shared" si="9"/>
        <v>6611</v>
      </c>
      <c r="AF13">
        <f t="shared" si="10"/>
        <v>4997</v>
      </c>
    </row>
    <row r="14" spans="1:32" x14ac:dyDescent="0.25">
      <c r="A14" s="1">
        <v>9</v>
      </c>
      <c r="B14" s="10">
        <v>5.3779508374803787E-3</v>
      </c>
      <c r="C14">
        <v>0</v>
      </c>
      <c r="D14" s="3">
        <v>0</v>
      </c>
      <c r="E14" s="3">
        <v>1</v>
      </c>
      <c r="F14" s="2">
        <v>0</v>
      </c>
      <c r="G14" s="2">
        <v>0</v>
      </c>
      <c r="H14">
        <f t="shared" si="11"/>
        <v>87.337921600681355</v>
      </c>
      <c r="J14">
        <f t="shared" si="0"/>
        <v>1.5327438066168413</v>
      </c>
      <c r="K14">
        <f t="shared" si="0"/>
        <v>4.7321450639289724</v>
      </c>
      <c r="L14">
        <f t="shared" si="0"/>
        <v>8.113222182661092</v>
      </c>
      <c r="M14">
        <f t="shared" si="0"/>
        <v>10.609150334232998</v>
      </c>
      <c r="N14">
        <f t="shared" si="0"/>
        <v>11.885904313569794</v>
      </c>
      <c r="O14">
        <f t="shared" si="0"/>
        <v>12.063155546139987</v>
      </c>
      <c r="P14">
        <f t="shared" si="0"/>
        <v>11.440515369478611</v>
      </c>
      <c r="Q14">
        <f t="shared" si="0"/>
        <v>10.333570256899698</v>
      </c>
      <c r="R14">
        <f t="shared" si="0"/>
        <v>9.0011124939454508</v>
      </c>
      <c r="S14">
        <f t="shared" si="0"/>
        <v>7.6264022332079104</v>
      </c>
      <c r="V14" s="1">
        <v>9</v>
      </c>
      <c r="W14">
        <f t="shared" si="1"/>
        <v>65957</v>
      </c>
      <c r="X14">
        <f t="shared" si="2"/>
        <v>49849</v>
      </c>
      <c r="Y14">
        <f t="shared" si="3"/>
        <v>37675</v>
      </c>
      <c r="Z14">
        <f t="shared" si="4"/>
        <v>28474</v>
      </c>
      <c r="AA14">
        <f t="shared" si="5"/>
        <v>21520</v>
      </c>
      <c r="AB14">
        <f t="shared" si="6"/>
        <v>16265</v>
      </c>
      <c r="AC14">
        <f t="shared" si="7"/>
        <v>12293</v>
      </c>
      <c r="AD14">
        <f t="shared" si="8"/>
        <v>9291</v>
      </c>
      <c r="AE14">
        <f t="shared" si="9"/>
        <v>7022</v>
      </c>
      <c r="AF14">
        <f t="shared" si="10"/>
        <v>5307</v>
      </c>
    </row>
    <row r="15" spans="1:32" x14ac:dyDescent="0.25">
      <c r="A15" s="1">
        <v>10</v>
      </c>
      <c r="B15" s="10">
        <v>6.7076200587003762E-3</v>
      </c>
      <c r="C15">
        <v>0</v>
      </c>
      <c r="D15" s="3">
        <v>0</v>
      </c>
      <c r="E15" s="3">
        <v>1</v>
      </c>
      <c r="F15" s="2">
        <v>0</v>
      </c>
      <c r="G15" s="2">
        <v>0</v>
      </c>
      <c r="H15">
        <f t="shared" si="11"/>
        <v>108.93174975329411</v>
      </c>
      <c r="J15">
        <f t="shared" si="0"/>
        <v>1.9117064124983099</v>
      </c>
      <c r="K15">
        <f t="shared" si="0"/>
        <v>5.9021423048859836</v>
      </c>
      <c r="L15">
        <f t="shared" si="0"/>
        <v>10.119172431596059</v>
      </c>
      <c r="M15">
        <f t="shared" si="0"/>
        <v>13.232205302384134</v>
      </c>
      <c r="N15">
        <f t="shared" si="0"/>
        <v>14.824629789075301</v>
      </c>
      <c r="O15">
        <f t="shared" si="0"/>
        <v>15.045705429025592</v>
      </c>
      <c r="P15">
        <f t="shared" si="0"/>
        <v>14.269120840483074</v>
      </c>
      <c r="Q15">
        <f t="shared" si="0"/>
        <v>12.888489543285621</v>
      </c>
      <c r="R15">
        <f t="shared" si="0"/>
        <v>11.226588814131635</v>
      </c>
      <c r="S15">
        <f t="shared" si="0"/>
        <v>9.511988885928405</v>
      </c>
      <c r="V15" s="1">
        <v>10</v>
      </c>
      <c r="W15">
        <f t="shared" si="1"/>
        <v>82265</v>
      </c>
      <c r="X15">
        <f t="shared" si="2"/>
        <v>62174</v>
      </c>
      <c r="Y15">
        <f t="shared" si="3"/>
        <v>46990</v>
      </c>
      <c r="Z15">
        <f t="shared" si="4"/>
        <v>35515</v>
      </c>
      <c r="AA15">
        <f t="shared" si="5"/>
        <v>26841</v>
      </c>
      <c r="AB15">
        <f t="shared" si="6"/>
        <v>20286</v>
      </c>
      <c r="AC15">
        <f t="shared" si="7"/>
        <v>15332</v>
      </c>
      <c r="AD15">
        <f t="shared" si="8"/>
        <v>11588</v>
      </c>
      <c r="AE15">
        <f t="shared" si="9"/>
        <v>8758</v>
      </c>
      <c r="AF15">
        <f t="shared" si="10"/>
        <v>6619</v>
      </c>
    </row>
    <row r="16" spans="1:32" x14ac:dyDescent="0.25">
      <c r="A16" s="1">
        <v>11</v>
      </c>
      <c r="B16" s="10">
        <v>1.0041615180920439E-2</v>
      </c>
      <c r="C16">
        <v>0</v>
      </c>
      <c r="D16" s="3">
        <v>0</v>
      </c>
      <c r="E16" s="3">
        <v>1</v>
      </c>
      <c r="F16" s="2">
        <v>0</v>
      </c>
      <c r="G16" s="2">
        <v>0</v>
      </c>
      <c r="H16">
        <f t="shared" si="11"/>
        <v>163.07583053814793</v>
      </c>
      <c r="J16">
        <f t="shared" ref="J16:S29" si="12">($H16*J$36)</f>
        <v>2.8619122677209874</v>
      </c>
      <c r="K16">
        <f t="shared" si="12"/>
        <v>8.8357780032310043</v>
      </c>
      <c r="L16">
        <f t="shared" si="12"/>
        <v>15.148865710672705</v>
      </c>
      <c r="M16">
        <f t="shared" si="12"/>
        <v>19.80921884046321</v>
      </c>
      <c r="N16">
        <f t="shared" si="12"/>
        <v>22.193151406722141</v>
      </c>
      <c r="O16">
        <f t="shared" si="12"/>
        <v>22.524111789515</v>
      </c>
      <c r="P16">
        <f t="shared" si="12"/>
        <v>21.361529006749528</v>
      </c>
      <c r="Q16">
        <f t="shared" si="12"/>
        <v>19.294660568784067</v>
      </c>
      <c r="R16">
        <f t="shared" si="12"/>
        <v>16.806718877839693</v>
      </c>
      <c r="S16">
        <f t="shared" si="12"/>
        <v>14.239884066449592</v>
      </c>
      <c r="V16" s="1">
        <v>11</v>
      </c>
      <c r="W16">
        <f t="shared" si="1"/>
        <v>123154</v>
      </c>
      <c r="X16">
        <f t="shared" si="2"/>
        <v>93078</v>
      </c>
      <c r="Y16">
        <f t="shared" si="3"/>
        <v>70347</v>
      </c>
      <c r="Z16">
        <f t="shared" si="4"/>
        <v>53167</v>
      </c>
      <c r="AA16">
        <f t="shared" si="5"/>
        <v>40183</v>
      </c>
      <c r="AB16">
        <f t="shared" si="6"/>
        <v>30369</v>
      </c>
      <c r="AC16">
        <f t="shared" si="7"/>
        <v>22953</v>
      </c>
      <c r="AD16">
        <f t="shared" si="8"/>
        <v>17347</v>
      </c>
      <c r="AE16">
        <f t="shared" si="9"/>
        <v>13111</v>
      </c>
      <c r="AF16">
        <f t="shared" si="10"/>
        <v>9909</v>
      </c>
    </row>
    <row r="17" spans="1:32" x14ac:dyDescent="0.25">
      <c r="A17" s="1">
        <v>12</v>
      </c>
      <c r="B17" s="10">
        <v>2.8944776206336561E-4</v>
      </c>
      <c r="C17">
        <v>0</v>
      </c>
      <c r="D17" s="3">
        <v>0</v>
      </c>
      <c r="E17" s="3">
        <v>1</v>
      </c>
      <c r="F17" s="2">
        <v>0</v>
      </c>
      <c r="G17" s="2">
        <v>0</v>
      </c>
      <c r="H17">
        <f t="shared" si="11"/>
        <v>4.7006316559090573</v>
      </c>
      <c r="J17">
        <f t="shared" si="12"/>
        <v>8.2494109382670114E-2</v>
      </c>
      <c r="K17">
        <f t="shared" si="12"/>
        <v>0.25468972103046683</v>
      </c>
      <c r="L17">
        <f t="shared" si="12"/>
        <v>0.4366633453634049</v>
      </c>
      <c r="M17">
        <f t="shared" si="12"/>
        <v>0.57099719101862323</v>
      </c>
      <c r="N17">
        <f t="shared" si="12"/>
        <v>0.63971362097350759</v>
      </c>
      <c r="O17">
        <f t="shared" si="12"/>
        <v>0.64925349482896511</v>
      </c>
      <c r="P17">
        <f t="shared" si="12"/>
        <v>0.61574225399549387</v>
      </c>
      <c r="Q17">
        <f t="shared" si="12"/>
        <v>0.55616514084489121</v>
      </c>
      <c r="R17">
        <f t="shared" si="12"/>
        <v>0.48445066646866974</v>
      </c>
      <c r="S17">
        <f t="shared" si="12"/>
        <v>0.41046211200236488</v>
      </c>
      <c r="V17" s="1">
        <v>12</v>
      </c>
      <c r="W17">
        <f t="shared" si="1"/>
        <v>3550</v>
      </c>
      <c r="X17">
        <f t="shared" si="2"/>
        <v>2683</v>
      </c>
      <c r="Y17">
        <f t="shared" si="3"/>
        <v>2028</v>
      </c>
      <c r="Z17">
        <f t="shared" si="4"/>
        <v>1533</v>
      </c>
      <c r="AA17">
        <f t="shared" si="5"/>
        <v>1158</v>
      </c>
      <c r="AB17">
        <f t="shared" si="6"/>
        <v>875</v>
      </c>
      <c r="AC17">
        <f t="shared" si="7"/>
        <v>662</v>
      </c>
      <c r="AD17">
        <f t="shared" si="8"/>
        <v>500</v>
      </c>
      <c r="AE17">
        <f t="shared" si="9"/>
        <v>378</v>
      </c>
      <c r="AF17">
        <f t="shared" si="10"/>
        <v>286</v>
      </c>
    </row>
    <row r="18" spans="1:32" x14ac:dyDescent="0.25">
      <c r="A18" s="1">
        <v>13</v>
      </c>
      <c r="B18" s="10">
        <v>2.5277027022849422E-3</v>
      </c>
      <c r="C18">
        <v>0</v>
      </c>
      <c r="D18" s="3">
        <v>0</v>
      </c>
      <c r="E18" s="3">
        <v>1</v>
      </c>
      <c r="F18" s="2">
        <v>0</v>
      </c>
      <c r="G18" s="2">
        <v>0</v>
      </c>
      <c r="H18">
        <f t="shared" si="11"/>
        <v>41.049891885107463</v>
      </c>
      <c r="J18">
        <f t="shared" si="12"/>
        <v>0.72040834492102857</v>
      </c>
      <c r="K18">
        <f t="shared" si="12"/>
        <v>2.2241660861484687</v>
      </c>
      <c r="L18">
        <f t="shared" si="12"/>
        <v>3.8133137053663888</v>
      </c>
      <c r="M18">
        <f t="shared" si="12"/>
        <v>4.9864304786675708</v>
      </c>
      <c r="N18">
        <f t="shared" si="12"/>
        <v>5.5865204722820669</v>
      </c>
      <c r="O18">
        <f t="shared" si="12"/>
        <v>5.6698307205700411</v>
      </c>
      <c r="P18">
        <f t="shared" si="12"/>
        <v>5.3771822184436262</v>
      </c>
      <c r="Q18">
        <f t="shared" si="12"/>
        <v>4.8569044701149089</v>
      </c>
      <c r="R18">
        <f t="shared" si="12"/>
        <v>4.2306330165666344</v>
      </c>
      <c r="S18">
        <f t="shared" si="12"/>
        <v>3.5845023720267291</v>
      </c>
      <c r="V18" s="1">
        <v>13</v>
      </c>
      <c r="W18">
        <f t="shared" si="1"/>
        <v>31001</v>
      </c>
      <c r="X18">
        <f t="shared" si="2"/>
        <v>23430</v>
      </c>
      <c r="Y18">
        <f t="shared" si="3"/>
        <v>17708</v>
      </c>
      <c r="Z18">
        <f t="shared" si="4"/>
        <v>13383</v>
      </c>
      <c r="AA18">
        <f t="shared" si="5"/>
        <v>10115</v>
      </c>
      <c r="AB18">
        <f t="shared" si="6"/>
        <v>7645</v>
      </c>
      <c r="AC18">
        <f t="shared" si="7"/>
        <v>5778</v>
      </c>
      <c r="AD18">
        <f t="shared" si="8"/>
        <v>4367</v>
      </c>
      <c r="AE18">
        <f t="shared" si="9"/>
        <v>3300</v>
      </c>
      <c r="AF18">
        <f t="shared" si="10"/>
        <v>2494</v>
      </c>
    </row>
    <row r="19" spans="1:32" x14ac:dyDescent="0.25">
      <c r="A19" s="1">
        <v>14</v>
      </c>
      <c r="B19" s="10">
        <v>7.2861868904772354E-3</v>
      </c>
      <c r="C19">
        <v>0</v>
      </c>
      <c r="D19" s="3">
        <v>0</v>
      </c>
      <c r="E19" s="3">
        <v>1</v>
      </c>
      <c r="F19" s="2">
        <v>0</v>
      </c>
      <c r="G19" s="2">
        <v>0</v>
      </c>
      <c r="H19">
        <f t="shared" si="11"/>
        <v>118.32767510135031</v>
      </c>
      <c r="J19">
        <f t="shared" si="12"/>
        <v>2.0766009522437456</v>
      </c>
      <c r="K19">
        <f t="shared" si="12"/>
        <v>6.4112325252846141</v>
      </c>
      <c r="L19">
        <f t="shared" si="12"/>
        <v>10.99200325425995</v>
      </c>
      <c r="M19">
        <f t="shared" si="12"/>
        <v>14.373551268945135</v>
      </c>
      <c r="N19">
        <f t="shared" si="12"/>
        <v>16.103330582243359</v>
      </c>
      <c r="O19">
        <f t="shared" si="12"/>
        <v>16.343475136573076</v>
      </c>
      <c r="P19">
        <f t="shared" si="12"/>
        <v>15.499906121204388</v>
      </c>
      <c r="Q19">
        <f t="shared" si="12"/>
        <v>14.000188252543273</v>
      </c>
      <c r="R19">
        <f t="shared" si="12"/>
        <v>12.194940012471893</v>
      </c>
      <c r="S19">
        <f t="shared" si="12"/>
        <v>10.332446995580874</v>
      </c>
      <c r="V19" s="1">
        <v>14</v>
      </c>
      <c r="W19">
        <f t="shared" si="1"/>
        <v>89360</v>
      </c>
      <c r="X19">
        <f t="shared" si="2"/>
        <v>67537</v>
      </c>
      <c r="Y19">
        <f t="shared" si="3"/>
        <v>51044</v>
      </c>
      <c r="Z19">
        <f t="shared" si="4"/>
        <v>38578</v>
      </c>
      <c r="AA19">
        <f t="shared" si="5"/>
        <v>29157</v>
      </c>
      <c r="AB19">
        <f t="shared" si="6"/>
        <v>22036</v>
      </c>
      <c r="AC19">
        <f t="shared" si="7"/>
        <v>16654</v>
      </c>
      <c r="AD19">
        <f t="shared" si="8"/>
        <v>12587</v>
      </c>
      <c r="AE19">
        <f t="shared" si="9"/>
        <v>9513</v>
      </c>
      <c r="AF19">
        <f t="shared" si="10"/>
        <v>7190</v>
      </c>
    </row>
    <row r="20" spans="1:32" x14ac:dyDescent="0.25">
      <c r="A20" s="1">
        <v>15</v>
      </c>
      <c r="B20" s="10">
        <v>0</v>
      </c>
      <c r="C20">
        <v>0</v>
      </c>
      <c r="D20" s="3">
        <v>0</v>
      </c>
      <c r="E20" s="3">
        <v>0</v>
      </c>
      <c r="F20" s="3">
        <v>1</v>
      </c>
      <c r="G20" s="2">
        <v>0</v>
      </c>
      <c r="H20">
        <f t="shared" si="11"/>
        <v>0</v>
      </c>
      <c r="J20">
        <f t="shared" si="12"/>
        <v>0</v>
      </c>
      <c r="K20">
        <f t="shared" si="12"/>
        <v>0</v>
      </c>
      <c r="L20">
        <f t="shared" si="12"/>
        <v>0</v>
      </c>
      <c r="M20">
        <f t="shared" si="12"/>
        <v>0</v>
      </c>
      <c r="N20">
        <f t="shared" si="12"/>
        <v>0</v>
      </c>
      <c r="O20">
        <f t="shared" si="12"/>
        <v>0</v>
      </c>
      <c r="P20">
        <f t="shared" si="12"/>
        <v>0</v>
      </c>
      <c r="Q20">
        <f t="shared" si="12"/>
        <v>0</v>
      </c>
      <c r="R20">
        <f t="shared" si="12"/>
        <v>0</v>
      </c>
      <c r="S20">
        <f t="shared" si="12"/>
        <v>0</v>
      </c>
      <c r="V20" s="1">
        <v>15</v>
      </c>
      <c r="W20">
        <f t="shared" si="1"/>
        <v>0</v>
      </c>
      <c r="X20">
        <f t="shared" si="2"/>
        <v>0</v>
      </c>
      <c r="Y20">
        <f t="shared" si="3"/>
        <v>0</v>
      </c>
      <c r="Z20">
        <f t="shared" si="4"/>
        <v>0</v>
      </c>
      <c r="AA20">
        <f t="shared" si="5"/>
        <v>0</v>
      </c>
      <c r="AB20">
        <f t="shared" si="6"/>
        <v>0</v>
      </c>
      <c r="AC20">
        <f t="shared" si="7"/>
        <v>0</v>
      </c>
      <c r="AD20">
        <f t="shared" si="8"/>
        <v>0</v>
      </c>
      <c r="AE20">
        <f t="shared" si="9"/>
        <v>0</v>
      </c>
      <c r="AF20">
        <f t="shared" si="10"/>
        <v>0</v>
      </c>
    </row>
    <row r="21" spans="1:32" x14ac:dyDescent="0.25">
      <c r="A21" s="1">
        <v>16</v>
      </c>
      <c r="B21" s="10">
        <v>0</v>
      </c>
      <c r="C21">
        <v>0</v>
      </c>
      <c r="D21" s="3">
        <v>0</v>
      </c>
      <c r="E21" s="3">
        <v>0</v>
      </c>
      <c r="F21" s="3">
        <v>1</v>
      </c>
      <c r="G21" s="2">
        <v>0</v>
      </c>
      <c r="H21">
        <f t="shared" si="11"/>
        <v>0</v>
      </c>
      <c r="J21">
        <f t="shared" si="12"/>
        <v>0</v>
      </c>
      <c r="K21">
        <f t="shared" si="12"/>
        <v>0</v>
      </c>
      <c r="L21">
        <f t="shared" si="12"/>
        <v>0</v>
      </c>
      <c r="M21">
        <f t="shared" si="12"/>
        <v>0</v>
      </c>
      <c r="N21">
        <f t="shared" si="12"/>
        <v>0</v>
      </c>
      <c r="O21">
        <f t="shared" si="12"/>
        <v>0</v>
      </c>
      <c r="P21">
        <f t="shared" si="12"/>
        <v>0</v>
      </c>
      <c r="Q21">
        <f t="shared" si="12"/>
        <v>0</v>
      </c>
      <c r="R21">
        <f t="shared" si="12"/>
        <v>0</v>
      </c>
      <c r="S21">
        <f t="shared" si="12"/>
        <v>0</v>
      </c>
      <c r="V21" s="1">
        <v>16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</row>
    <row r="22" spans="1:32" x14ac:dyDescent="0.25">
      <c r="A22" s="1">
        <v>17</v>
      </c>
      <c r="B22" s="10">
        <v>0</v>
      </c>
      <c r="C22">
        <v>0</v>
      </c>
      <c r="D22" s="3">
        <v>0</v>
      </c>
      <c r="E22" s="3">
        <v>0</v>
      </c>
      <c r="F22" s="3">
        <v>1</v>
      </c>
      <c r="G22" s="2">
        <v>0</v>
      </c>
      <c r="H22">
        <f t="shared" si="11"/>
        <v>0</v>
      </c>
      <c r="J22">
        <f t="shared" si="12"/>
        <v>0</v>
      </c>
      <c r="K22">
        <f t="shared" si="12"/>
        <v>0</v>
      </c>
      <c r="L22">
        <f t="shared" si="12"/>
        <v>0</v>
      </c>
      <c r="M22">
        <f t="shared" si="12"/>
        <v>0</v>
      </c>
      <c r="N22">
        <f t="shared" si="12"/>
        <v>0</v>
      </c>
      <c r="O22">
        <f t="shared" si="12"/>
        <v>0</v>
      </c>
      <c r="P22">
        <f t="shared" si="12"/>
        <v>0</v>
      </c>
      <c r="Q22">
        <f t="shared" si="12"/>
        <v>0</v>
      </c>
      <c r="R22">
        <f t="shared" si="12"/>
        <v>0</v>
      </c>
      <c r="S22">
        <f t="shared" si="12"/>
        <v>0</v>
      </c>
      <c r="V22" s="1">
        <v>17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A22">
        <f t="shared" si="5"/>
        <v>0</v>
      </c>
      <c r="AB22">
        <f t="shared" si="6"/>
        <v>0</v>
      </c>
      <c r="AC22">
        <f t="shared" si="7"/>
        <v>0</v>
      </c>
      <c r="AD22">
        <f t="shared" si="8"/>
        <v>0</v>
      </c>
      <c r="AE22">
        <f t="shared" si="9"/>
        <v>0</v>
      </c>
      <c r="AF22">
        <f t="shared" si="10"/>
        <v>0</v>
      </c>
    </row>
    <row r="23" spans="1:32" x14ac:dyDescent="0.25">
      <c r="A23" s="1">
        <v>18</v>
      </c>
      <c r="B23" s="10">
        <v>0</v>
      </c>
      <c r="C23">
        <v>0</v>
      </c>
      <c r="D23" s="3">
        <v>0</v>
      </c>
      <c r="E23" s="3">
        <v>0</v>
      </c>
      <c r="F23" s="3">
        <v>1</v>
      </c>
      <c r="G23" s="2">
        <v>0</v>
      </c>
      <c r="H23">
        <f t="shared" si="11"/>
        <v>0</v>
      </c>
      <c r="J23">
        <f t="shared" si="12"/>
        <v>0</v>
      </c>
      <c r="K23">
        <f t="shared" si="12"/>
        <v>0</v>
      </c>
      <c r="L23">
        <f t="shared" si="12"/>
        <v>0</v>
      </c>
      <c r="M23">
        <f t="shared" si="12"/>
        <v>0</v>
      </c>
      <c r="N23">
        <f t="shared" si="12"/>
        <v>0</v>
      </c>
      <c r="O23">
        <f t="shared" si="12"/>
        <v>0</v>
      </c>
      <c r="P23">
        <f t="shared" si="12"/>
        <v>0</v>
      </c>
      <c r="Q23">
        <f t="shared" si="12"/>
        <v>0</v>
      </c>
      <c r="R23">
        <f t="shared" si="12"/>
        <v>0</v>
      </c>
      <c r="S23">
        <f t="shared" si="12"/>
        <v>0</v>
      </c>
      <c r="V23" s="1">
        <v>18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A23">
        <f t="shared" si="5"/>
        <v>0</v>
      </c>
      <c r="AB23">
        <f t="shared" si="6"/>
        <v>0</v>
      </c>
      <c r="AC23">
        <f t="shared" si="7"/>
        <v>0</v>
      </c>
      <c r="AD23">
        <f t="shared" si="8"/>
        <v>0</v>
      </c>
      <c r="AE23">
        <f t="shared" si="9"/>
        <v>0</v>
      </c>
      <c r="AF23">
        <f t="shared" si="10"/>
        <v>0</v>
      </c>
    </row>
    <row r="24" spans="1:32" x14ac:dyDescent="0.25">
      <c r="A24" s="1">
        <v>19</v>
      </c>
      <c r="B24" s="10">
        <v>0</v>
      </c>
      <c r="C24">
        <v>0</v>
      </c>
      <c r="D24" s="3">
        <v>0</v>
      </c>
      <c r="E24" s="3">
        <v>0</v>
      </c>
      <c r="F24" s="3">
        <v>1</v>
      </c>
      <c r="G24" s="2">
        <v>0</v>
      </c>
      <c r="H24">
        <f t="shared" si="11"/>
        <v>0</v>
      </c>
      <c r="J24">
        <f t="shared" si="12"/>
        <v>0</v>
      </c>
      <c r="K24">
        <f t="shared" si="12"/>
        <v>0</v>
      </c>
      <c r="L24">
        <f t="shared" si="12"/>
        <v>0</v>
      </c>
      <c r="M24">
        <f t="shared" si="12"/>
        <v>0</v>
      </c>
      <c r="N24">
        <f t="shared" si="12"/>
        <v>0</v>
      </c>
      <c r="O24">
        <f t="shared" si="12"/>
        <v>0</v>
      </c>
      <c r="P24">
        <f t="shared" si="12"/>
        <v>0</v>
      </c>
      <c r="Q24">
        <f t="shared" si="12"/>
        <v>0</v>
      </c>
      <c r="R24">
        <f t="shared" si="12"/>
        <v>0</v>
      </c>
      <c r="S24">
        <f t="shared" si="12"/>
        <v>0</v>
      </c>
      <c r="V24" s="1">
        <v>19</v>
      </c>
      <c r="W24">
        <f t="shared" si="1"/>
        <v>0</v>
      </c>
      <c r="X24">
        <f t="shared" si="2"/>
        <v>0</v>
      </c>
      <c r="Y24">
        <f t="shared" si="3"/>
        <v>0</v>
      </c>
      <c r="Z24">
        <f t="shared" si="4"/>
        <v>0</v>
      </c>
      <c r="AA24">
        <f t="shared" si="5"/>
        <v>0</v>
      </c>
      <c r="AB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0</v>
      </c>
    </row>
    <row r="25" spans="1:32" x14ac:dyDescent="0.25">
      <c r="A25" s="1">
        <v>20</v>
      </c>
      <c r="B25" s="10">
        <v>0</v>
      </c>
      <c r="C25">
        <v>0</v>
      </c>
      <c r="D25">
        <v>0</v>
      </c>
      <c r="E25">
        <v>0</v>
      </c>
      <c r="F25" s="3">
        <v>0</v>
      </c>
      <c r="G25" s="3">
        <v>1</v>
      </c>
      <c r="H25">
        <f t="shared" si="11"/>
        <v>0</v>
      </c>
      <c r="J25">
        <f t="shared" si="12"/>
        <v>0</v>
      </c>
      <c r="K25">
        <f t="shared" si="12"/>
        <v>0</v>
      </c>
      <c r="L25">
        <f t="shared" si="12"/>
        <v>0</v>
      </c>
      <c r="M25">
        <f t="shared" si="12"/>
        <v>0</v>
      </c>
      <c r="N25">
        <f t="shared" si="12"/>
        <v>0</v>
      </c>
      <c r="O25">
        <f t="shared" si="12"/>
        <v>0</v>
      </c>
      <c r="P25">
        <f t="shared" si="12"/>
        <v>0</v>
      </c>
      <c r="Q25">
        <f t="shared" si="12"/>
        <v>0</v>
      </c>
      <c r="R25">
        <f t="shared" si="12"/>
        <v>0</v>
      </c>
      <c r="S25">
        <f t="shared" si="12"/>
        <v>0</v>
      </c>
      <c r="V25" s="1">
        <v>20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</row>
    <row r="26" spans="1:32" x14ac:dyDescent="0.25">
      <c r="A26" s="1">
        <v>21</v>
      </c>
      <c r="B26" s="10">
        <v>0</v>
      </c>
      <c r="C26">
        <v>0</v>
      </c>
      <c r="D26">
        <v>0</v>
      </c>
      <c r="E26">
        <v>0</v>
      </c>
      <c r="F26" s="3">
        <v>0</v>
      </c>
      <c r="G26" s="3">
        <v>1</v>
      </c>
      <c r="H26">
        <f t="shared" si="11"/>
        <v>0</v>
      </c>
      <c r="J26">
        <f t="shared" si="12"/>
        <v>0</v>
      </c>
      <c r="K26">
        <f t="shared" si="12"/>
        <v>0</v>
      </c>
      <c r="L26">
        <f t="shared" si="12"/>
        <v>0</v>
      </c>
      <c r="M26">
        <f t="shared" si="12"/>
        <v>0</v>
      </c>
      <c r="N26">
        <f t="shared" si="12"/>
        <v>0</v>
      </c>
      <c r="O26">
        <f t="shared" si="12"/>
        <v>0</v>
      </c>
      <c r="P26">
        <f t="shared" si="12"/>
        <v>0</v>
      </c>
      <c r="Q26">
        <f t="shared" si="12"/>
        <v>0</v>
      </c>
      <c r="R26">
        <f t="shared" si="12"/>
        <v>0</v>
      </c>
      <c r="S26">
        <f t="shared" si="12"/>
        <v>0</v>
      </c>
      <c r="V26" s="1">
        <v>21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0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</row>
    <row r="27" spans="1:32" x14ac:dyDescent="0.25">
      <c r="A27" s="1">
        <v>22</v>
      </c>
      <c r="B27" s="10">
        <v>0</v>
      </c>
      <c r="C27">
        <v>0</v>
      </c>
      <c r="D27">
        <v>0</v>
      </c>
      <c r="E27">
        <v>0</v>
      </c>
      <c r="F27" s="3">
        <v>0</v>
      </c>
      <c r="G27" s="3">
        <v>1</v>
      </c>
      <c r="H27">
        <f t="shared" si="11"/>
        <v>0</v>
      </c>
      <c r="J27">
        <f t="shared" si="12"/>
        <v>0</v>
      </c>
      <c r="K27">
        <f t="shared" si="12"/>
        <v>0</v>
      </c>
      <c r="L27">
        <f t="shared" si="12"/>
        <v>0</v>
      </c>
      <c r="M27">
        <f t="shared" si="12"/>
        <v>0</v>
      </c>
      <c r="N27">
        <f t="shared" si="12"/>
        <v>0</v>
      </c>
      <c r="O27">
        <f t="shared" si="12"/>
        <v>0</v>
      </c>
      <c r="P27">
        <f t="shared" si="12"/>
        <v>0</v>
      </c>
      <c r="Q27">
        <f t="shared" si="12"/>
        <v>0</v>
      </c>
      <c r="R27">
        <f t="shared" si="12"/>
        <v>0</v>
      </c>
      <c r="S27">
        <f t="shared" si="12"/>
        <v>0</v>
      </c>
      <c r="V27" s="1">
        <v>22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</row>
    <row r="28" spans="1:32" x14ac:dyDescent="0.25">
      <c r="A28" s="1">
        <v>23</v>
      </c>
      <c r="B28" s="10">
        <v>0</v>
      </c>
      <c r="C28">
        <v>0</v>
      </c>
      <c r="D28">
        <v>0</v>
      </c>
      <c r="E28">
        <v>0</v>
      </c>
      <c r="F28" s="3">
        <v>0</v>
      </c>
      <c r="G28" s="3">
        <v>1</v>
      </c>
      <c r="H28">
        <f t="shared" si="11"/>
        <v>0</v>
      </c>
      <c r="J28">
        <f t="shared" si="12"/>
        <v>0</v>
      </c>
      <c r="K28">
        <f t="shared" si="12"/>
        <v>0</v>
      </c>
      <c r="L28">
        <f t="shared" si="12"/>
        <v>0</v>
      </c>
      <c r="M28">
        <f t="shared" si="12"/>
        <v>0</v>
      </c>
      <c r="N28">
        <f t="shared" si="12"/>
        <v>0</v>
      </c>
      <c r="O28">
        <f t="shared" si="12"/>
        <v>0</v>
      </c>
      <c r="P28">
        <f t="shared" si="12"/>
        <v>0</v>
      </c>
      <c r="Q28">
        <f t="shared" si="12"/>
        <v>0</v>
      </c>
      <c r="R28">
        <f t="shared" si="12"/>
        <v>0</v>
      </c>
      <c r="S28">
        <f t="shared" si="12"/>
        <v>0</v>
      </c>
      <c r="V28" s="1">
        <v>23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</row>
    <row r="29" spans="1:32" x14ac:dyDescent="0.25">
      <c r="A29" s="1">
        <v>24</v>
      </c>
      <c r="B29" s="10">
        <v>0</v>
      </c>
      <c r="C29">
        <v>0</v>
      </c>
      <c r="D29">
        <v>0</v>
      </c>
      <c r="E29">
        <v>0</v>
      </c>
      <c r="F29">
        <v>0</v>
      </c>
      <c r="G29" s="3">
        <v>1</v>
      </c>
      <c r="H29">
        <f t="shared" si="11"/>
        <v>0</v>
      </c>
      <c r="J29">
        <f t="shared" si="12"/>
        <v>0</v>
      </c>
      <c r="K29">
        <f t="shared" si="12"/>
        <v>0</v>
      </c>
      <c r="L29">
        <f t="shared" si="12"/>
        <v>0</v>
      </c>
      <c r="M29">
        <f t="shared" si="12"/>
        <v>0</v>
      </c>
      <c r="N29">
        <f t="shared" si="12"/>
        <v>0</v>
      </c>
      <c r="O29">
        <f t="shared" si="12"/>
        <v>0</v>
      </c>
      <c r="P29">
        <f t="shared" si="12"/>
        <v>0</v>
      </c>
      <c r="Q29">
        <f t="shared" si="12"/>
        <v>0</v>
      </c>
      <c r="R29">
        <f t="shared" si="12"/>
        <v>0</v>
      </c>
      <c r="S29">
        <f t="shared" si="12"/>
        <v>0</v>
      </c>
      <c r="V29" s="1">
        <v>24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</row>
    <row r="31" spans="1:32" x14ac:dyDescent="0.25">
      <c r="I31" t="s">
        <v>24</v>
      </c>
      <c r="J31" s="3">
        <v>1</v>
      </c>
      <c r="K31" s="3">
        <v>3</v>
      </c>
      <c r="L31" s="3">
        <v>5</v>
      </c>
      <c r="M31" s="3">
        <v>7</v>
      </c>
      <c r="N31" s="3">
        <v>9</v>
      </c>
      <c r="O31" s="3">
        <v>11</v>
      </c>
      <c r="P31" s="3">
        <v>13</v>
      </c>
      <c r="Q31" s="3">
        <v>15</v>
      </c>
      <c r="R31" s="3">
        <v>17</v>
      </c>
      <c r="S31" s="3">
        <v>19</v>
      </c>
      <c r="V31" s="1" t="s">
        <v>25</v>
      </c>
      <c r="W31">
        <f>ROUND((274*(J$33*$O$41)),0)</f>
        <v>173</v>
      </c>
      <c r="X31">
        <f t="shared" ref="X31:AF31" si="13">ROUND((274*(K$33*$O$41)),0)</f>
        <v>705</v>
      </c>
      <c r="Y31">
        <f t="shared" si="13"/>
        <v>1599</v>
      </c>
      <c r="Z31">
        <f t="shared" si="13"/>
        <v>2767</v>
      </c>
      <c r="AA31">
        <f t="shared" si="13"/>
        <v>4101</v>
      </c>
      <c r="AB31">
        <f t="shared" si="13"/>
        <v>5507</v>
      </c>
      <c r="AC31">
        <f t="shared" si="13"/>
        <v>6911</v>
      </c>
      <c r="AD31">
        <f t="shared" si="13"/>
        <v>8259</v>
      </c>
      <c r="AE31">
        <f t="shared" si="13"/>
        <v>9519</v>
      </c>
      <c r="AF31">
        <f t="shared" si="13"/>
        <v>10671</v>
      </c>
    </row>
    <row r="32" spans="1:32" x14ac:dyDescent="0.25">
      <c r="I32" t="s">
        <v>26</v>
      </c>
      <c r="J32">
        <f>($I$41*(1-(EXP(-$J$41*(J31-$K$41)))))</f>
        <v>10.823399618532415</v>
      </c>
      <c r="K32">
        <f t="shared" ref="K32:S32" si="14">($I$41*(1-(EXP(-$J$41*(K31-$K$41)))))</f>
        <v>17.351519512629331</v>
      </c>
      <c r="L32">
        <f t="shared" si="14"/>
        <v>22.837078407181263</v>
      </c>
      <c r="M32">
        <f t="shared" si="14"/>
        <v>27.446576528195866</v>
      </c>
      <c r="N32">
        <f t="shared" si="14"/>
        <v>31.319923499046798</v>
      </c>
      <c r="O32">
        <f t="shared" si="14"/>
        <v>34.574684942207519</v>
      </c>
      <c r="P32">
        <f t="shared" si="14"/>
        <v>37.309650885513761</v>
      </c>
      <c r="Q32">
        <f t="shared" si="14"/>
        <v>39.607834282875459</v>
      </c>
      <c r="R32">
        <f t="shared" si="14"/>
        <v>41.538990661928601</v>
      </c>
      <c r="S32">
        <f t="shared" si="14"/>
        <v>43.161735376140257</v>
      </c>
      <c r="V32" s="1" t="s">
        <v>27</v>
      </c>
      <c r="W32">
        <f>ROUND((726*(J$33*$O$41)),0)</f>
        <v>457</v>
      </c>
      <c r="X32">
        <f t="shared" ref="X32:AF32" si="15">ROUND((726*(K$33*$O$41)),0)</f>
        <v>1868</v>
      </c>
      <c r="Y32">
        <f t="shared" si="15"/>
        <v>4237</v>
      </c>
      <c r="Z32">
        <f t="shared" si="15"/>
        <v>7330</v>
      </c>
      <c r="AA32">
        <f t="shared" si="15"/>
        <v>10866</v>
      </c>
      <c r="AB32">
        <f t="shared" si="15"/>
        <v>14592</v>
      </c>
      <c r="AC32">
        <f t="shared" si="15"/>
        <v>18311</v>
      </c>
      <c r="AD32">
        <f t="shared" si="15"/>
        <v>21883</v>
      </c>
      <c r="AE32">
        <f t="shared" si="15"/>
        <v>25221</v>
      </c>
      <c r="AF32">
        <f t="shared" si="15"/>
        <v>28274</v>
      </c>
    </row>
    <row r="33" spans="8:22" x14ac:dyDescent="0.25">
      <c r="I33" t="s">
        <v>28</v>
      </c>
      <c r="J33">
        <f>($L$41*(J32^$M$41))</f>
        <v>23.238473426817489</v>
      </c>
      <c r="K33">
        <f t="shared" ref="K33:S33" si="16">($L$41*(K32^$M$41))</f>
        <v>94.928917733598666</v>
      </c>
      <c r="L33">
        <f t="shared" si="16"/>
        <v>215.34574970112521</v>
      </c>
      <c r="M33">
        <f t="shared" si="16"/>
        <v>372.58553789073488</v>
      </c>
      <c r="N33">
        <f t="shared" si="16"/>
        <v>552.30639855245579</v>
      </c>
      <c r="O33">
        <f t="shared" si="16"/>
        <v>741.67087979758412</v>
      </c>
      <c r="P33">
        <f t="shared" si="16"/>
        <v>930.67563374092413</v>
      </c>
      <c r="Q33">
        <f t="shared" si="16"/>
        <v>1112.2581745278167</v>
      </c>
      <c r="R33">
        <f t="shared" si="16"/>
        <v>1281.8991339191841</v>
      </c>
      <c r="S33">
        <f t="shared" si="16"/>
        <v>1437.0762988274143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86.935823539880587</v>
      </c>
      <c r="K34">
        <f t="shared" ref="K34:S34" si="17">($H$34*(EXP(-$N$41*K31)))</f>
        <v>65.704681981505672</v>
      </c>
      <c r="L34">
        <f t="shared" si="17"/>
        <v>49.658530379140949</v>
      </c>
      <c r="M34">
        <f t="shared" si="17"/>
        <v>37.531109885139955</v>
      </c>
      <c r="N34">
        <f t="shared" si="17"/>
        <v>28.365402649977028</v>
      </c>
      <c r="O34">
        <f t="shared" si="17"/>
        <v>21.438110142697795</v>
      </c>
      <c r="P34">
        <f t="shared" si="17"/>
        <v>16.20257509338807</v>
      </c>
      <c r="Q34">
        <f t="shared" si="17"/>
        <v>12.245642825298191</v>
      </c>
      <c r="R34">
        <f t="shared" si="17"/>
        <v>9.2550577510343253</v>
      </c>
      <c r="S34">
        <f t="shared" si="17"/>
        <v>6.9948221744655354</v>
      </c>
    </row>
    <row r="35" spans="8:22" x14ac:dyDescent="0.25">
      <c r="I35" t="s">
        <v>31</v>
      </c>
      <c r="J35">
        <f>(J33*J34)</f>
        <v>2020.2558251700093</v>
      </c>
      <c r="K35">
        <f t="shared" ref="K35:S35" si="18">(K33*K34)</f>
        <v>6237.2743505346143</v>
      </c>
      <c r="L35">
        <f t="shared" si="18"/>
        <v>10693.75345355221</v>
      </c>
      <c r="M35">
        <f t="shared" si="18"/>
        <v>13983.548764191148</v>
      </c>
      <c r="N35">
        <f t="shared" si="18"/>
        <v>15666.393381099098</v>
      </c>
      <c r="O35">
        <f t="shared" si="18"/>
        <v>15900.022010732186</v>
      </c>
      <c r="P35">
        <f t="shared" si="18"/>
        <v>15079.341843273854</v>
      </c>
      <c r="Q35">
        <f t="shared" si="18"/>
        <v>13620.316334785821</v>
      </c>
      <c r="R35">
        <f t="shared" si="18"/>
        <v>11864.050515422934</v>
      </c>
      <c r="S35">
        <f t="shared" si="18"/>
        <v>10052.093161436858</v>
      </c>
      <c r="T35" t="s">
        <v>32</v>
      </c>
      <c r="U35">
        <f>SUM(J35:S35)</f>
        <v>115117.04964019873</v>
      </c>
    </row>
    <row r="36" spans="8:22" x14ac:dyDescent="0.25">
      <c r="I36" t="s">
        <v>33</v>
      </c>
      <c r="J36">
        <f>(J35/$U$35)</f>
        <v>1.7549579592982711E-2</v>
      </c>
      <c r="K36">
        <f t="shared" ref="K36:S36" si="19">(K35/$U$35)</f>
        <v>5.4182020561066968E-2</v>
      </c>
      <c r="L36">
        <f t="shared" si="19"/>
        <v>9.2894610198713465E-2</v>
      </c>
      <c r="M36">
        <f t="shared" si="19"/>
        <v>0.12147243877337965</v>
      </c>
      <c r="N36">
        <f t="shared" si="19"/>
        <v>0.13609099112655171</v>
      </c>
      <c r="O36">
        <f t="shared" si="19"/>
        <v>0.13812047876859343</v>
      </c>
      <c r="P36">
        <f t="shared" si="19"/>
        <v>0.13099138564100385</v>
      </c>
      <c r="Q36">
        <f t="shared" si="19"/>
        <v>0.11831710747761923</v>
      </c>
      <c r="R36">
        <f t="shared" si="19"/>
        <v>0.10306075904919668</v>
      </c>
      <c r="S36">
        <f t="shared" si="19"/>
        <v>8.7320628810892309E-2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51.7</v>
      </c>
      <c r="J41" s="3">
        <v>8.6999999999999994E-2</v>
      </c>
      <c r="K41" s="3">
        <v>-1.7</v>
      </c>
      <c r="L41" s="3">
        <v>1.9140000000000001E-2</v>
      </c>
      <c r="M41" s="3">
        <v>2.9817999999999998</v>
      </c>
      <c r="N41" s="3">
        <v>0.14000000000000001</v>
      </c>
      <c r="O41" s="3">
        <v>2.7099999999999999E-2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  <col min="23" max="24" width="10.7109375" customWidth="1"/>
  </cols>
  <sheetData>
    <row r="1" spans="1:32" x14ac:dyDescent="0.25">
      <c r="A1" t="s">
        <v>0</v>
      </c>
      <c r="B1" s="3" t="s">
        <v>107</v>
      </c>
      <c r="C1" t="s">
        <v>108</v>
      </c>
    </row>
    <row r="2" spans="1:32" x14ac:dyDescent="0.25">
      <c r="A2" t="s">
        <v>1</v>
      </c>
      <c r="B2" s="3">
        <v>23</v>
      </c>
    </row>
    <row r="3" spans="1:32" x14ac:dyDescent="0.25">
      <c r="A3" t="s">
        <v>2</v>
      </c>
      <c r="B3" s="3">
        <v>145822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6.7025989507982567E-2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9773.8638420330335</v>
      </c>
      <c r="J6">
        <f t="shared" ref="J6:S15" si="0">($H6*J$36)</f>
        <v>455.81757036415001</v>
      </c>
      <c r="K6">
        <f t="shared" si="0"/>
        <v>1450.9347058969149</v>
      </c>
      <c r="L6">
        <f t="shared" si="0"/>
        <v>1979.8294137324208</v>
      </c>
      <c r="M6">
        <f t="shared" si="0"/>
        <v>1894.7002771195009</v>
      </c>
      <c r="N6">
        <f t="shared" si="0"/>
        <v>1493.9024370042885</v>
      </c>
      <c r="O6">
        <f t="shared" si="0"/>
        <v>1044.011617690167</v>
      </c>
      <c r="P6">
        <f t="shared" si="0"/>
        <v>672.63266510523647</v>
      </c>
      <c r="Q6">
        <f t="shared" si="0"/>
        <v>409.05717312414924</v>
      </c>
      <c r="R6">
        <f t="shared" si="0"/>
        <v>238.41496869102994</v>
      </c>
      <c r="S6">
        <f t="shared" si="0"/>
        <v>134.56301330517636</v>
      </c>
      <c r="V6" s="1">
        <v>1</v>
      </c>
      <c r="W6">
        <f t="shared" ref="W6:W29" si="1">ROUND(((J6/J$33)*1000000),0)</f>
        <v>20303807</v>
      </c>
      <c r="X6">
        <f t="shared" ref="X6:X29" si="2">ROUND(((K6/K$33)*1000000),0)</f>
        <v>10082572</v>
      </c>
      <c r="Y6">
        <f t="shared" ref="Y6:Y29" si="3">ROUND(((L6/L$33)*1000000),0)</f>
        <v>5006857</v>
      </c>
      <c r="Z6">
        <f t="shared" ref="Z6:Z29" si="4">ROUND(((M6/M$33)*1000000),0)</f>
        <v>2486332</v>
      </c>
      <c r="AA6">
        <f t="shared" ref="AA6:AA29" si="5">ROUND(((N6/N$33)*1000000),0)</f>
        <v>1234676</v>
      </c>
      <c r="AB6">
        <f t="shared" ref="AB6:AB29" si="6">ROUND(((O6/O$33)*1000000),0)</f>
        <v>613122</v>
      </c>
      <c r="AC6">
        <f t="shared" ref="AC6:AC29" si="7">ROUND(((P6/P$33)*1000000),0)</f>
        <v>304467</v>
      </c>
      <c r="AD6">
        <f t="shared" ref="AD6:AD29" si="8">ROUND(((Q6/Q$33)*1000000),0)</f>
        <v>151194</v>
      </c>
      <c r="AE6">
        <f t="shared" ref="AE6:AE29" si="9">ROUND(((R6/R$33)*1000000),0)</f>
        <v>75081</v>
      </c>
      <c r="AF6">
        <f t="shared" ref="AF6:AF29" si="10">ROUND(((S6/S$33)*1000000),0)</f>
        <v>37284</v>
      </c>
    </row>
    <row r="7" spans="1:32" x14ac:dyDescent="0.25">
      <c r="A7" s="1">
        <v>2</v>
      </c>
      <c r="B7" s="10">
        <v>0.11968926697854031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17453.328289344703</v>
      </c>
      <c r="J7">
        <f t="shared" si="0"/>
        <v>813.95994707883926</v>
      </c>
      <c r="K7">
        <f t="shared" si="0"/>
        <v>2590.9548319587766</v>
      </c>
      <c r="L7">
        <f t="shared" si="0"/>
        <v>3535.4096673793229</v>
      </c>
      <c r="M7">
        <f t="shared" si="0"/>
        <v>3383.3933519991092</v>
      </c>
      <c r="N7">
        <f t="shared" si="0"/>
        <v>2667.6829232219438</v>
      </c>
      <c r="O7">
        <f t="shared" si="0"/>
        <v>1864.3064601610126</v>
      </c>
      <c r="P7">
        <f t="shared" si="0"/>
        <v>1201.1297591164937</v>
      </c>
      <c r="Q7">
        <f t="shared" si="0"/>
        <v>730.4592377216951</v>
      </c>
      <c r="R7">
        <f t="shared" si="0"/>
        <v>425.74101551969636</v>
      </c>
      <c r="S7">
        <f t="shared" si="0"/>
        <v>240.2910951878149</v>
      </c>
      <c r="V7" s="1">
        <v>2</v>
      </c>
      <c r="W7">
        <f t="shared" si="1"/>
        <v>36256798</v>
      </c>
      <c r="X7">
        <f t="shared" si="2"/>
        <v>18004593</v>
      </c>
      <c r="Y7">
        <f t="shared" si="3"/>
        <v>8940816</v>
      </c>
      <c r="Z7">
        <f t="shared" si="4"/>
        <v>4439878</v>
      </c>
      <c r="AA7">
        <f t="shared" si="5"/>
        <v>2204778</v>
      </c>
      <c r="AB7">
        <f t="shared" si="6"/>
        <v>1094860</v>
      </c>
      <c r="AC7">
        <f t="shared" si="7"/>
        <v>543692</v>
      </c>
      <c r="AD7">
        <f t="shared" si="8"/>
        <v>269989</v>
      </c>
      <c r="AE7">
        <f t="shared" si="9"/>
        <v>134073</v>
      </c>
      <c r="AF7">
        <f t="shared" si="10"/>
        <v>66579</v>
      </c>
    </row>
    <row r="8" spans="1:32" x14ac:dyDescent="0.25">
      <c r="A8" s="1">
        <v>3</v>
      </c>
      <c r="B8" s="10">
        <v>8.765522554263383E-2</v>
      </c>
      <c r="C8">
        <v>0</v>
      </c>
      <c r="D8" s="3">
        <v>1</v>
      </c>
      <c r="E8" s="2">
        <v>0</v>
      </c>
      <c r="F8" s="2">
        <v>0</v>
      </c>
      <c r="G8" s="2">
        <v>0</v>
      </c>
      <c r="H8">
        <f t="shared" si="11"/>
        <v>12782.06029907795</v>
      </c>
      <c r="J8">
        <f t="shared" si="0"/>
        <v>596.1089456472173</v>
      </c>
      <c r="K8">
        <f t="shared" si="0"/>
        <v>1897.5028914400766</v>
      </c>
      <c r="L8">
        <f t="shared" si="0"/>
        <v>2589.180630835559</v>
      </c>
      <c r="M8">
        <f t="shared" si="0"/>
        <v>2477.8504777884864</v>
      </c>
      <c r="N8">
        <f t="shared" si="0"/>
        <v>1953.6952160729493</v>
      </c>
      <c r="O8">
        <f t="shared" si="0"/>
        <v>1365.3371548787459</v>
      </c>
      <c r="P8">
        <f t="shared" si="0"/>
        <v>879.65531579538231</v>
      </c>
      <c r="Q8">
        <f t="shared" si="0"/>
        <v>534.95664940178449</v>
      </c>
      <c r="R8">
        <f t="shared" si="0"/>
        <v>311.79424588522181</v>
      </c>
      <c r="S8">
        <f t="shared" si="0"/>
        <v>175.97877133252777</v>
      </c>
      <c r="V8" s="1">
        <v>3</v>
      </c>
      <c r="W8">
        <f t="shared" si="1"/>
        <v>26552906</v>
      </c>
      <c r="X8">
        <f t="shared" si="2"/>
        <v>13185783</v>
      </c>
      <c r="Y8">
        <f t="shared" si="3"/>
        <v>6547866</v>
      </c>
      <c r="Z8">
        <f t="shared" si="4"/>
        <v>3251574</v>
      </c>
      <c r="AA8">
        <f t="shared" si="5"/>
        <v>1614684</v>
      </c>
      <c r="AB8">
        <f t="shared" si="6"/>
        <v>801828</v>
      </c>
      <c r="AC8">
        <f t="shared" si="7"/>
        <v>398176</v>
      </c>
      <c r="AD8">
        <f t="shared" si="8"/>
        <v>197728</v>
      </c>
      <c r="AE8">
        <f t="shared" si="9"/>
        <v>98189</v>
      </c>
      <c r="AF8">
        <f t="shared" si="10"/>
        <v>48759</v>
      </c>
    </row>
    <row r="9" spans="1:32" x14ac:dyDescent="0.25">
      <c r="A9" s="1">
        <v>4</v>
      </c>
      <c r="B9" s="10">
        <v>3.8180459454207907E-2</v>
      </c>
      <c r="C9">
        <v>0</v>
      </c>
      <c r="D9" s="3">
        <v>1</v>
      </c>
      <c r="E9" s="2">
        <v>0</v>
      </c>
      <c r="F9" s="2">
        <v>0</v>
      </c>
      <c r="G9" s="2">
        <v>0</v>
      </c>
      <c r="H9">
        <f t="shared" si="11"/>
        <v>5567.5509585315058</v>
      </c>
      <c r="J9">
        <f t="shared" si="0"/>
        <v>259.65038922299408</v>
      </c>
      <c r="K9">
        <f t="shared" si="0"/>
        <v>826.50557068765988</v>
      </c>
      <c r="L9">
        <f t="shared" si="0"/>
        <v>1127.7833749586987</v>
      </c>
      <c r="M9">
        <f t="shared" si="0"/>
        <v>1079.2906996146933</v>
      </c>
      <c r="N9">
        <f t="shared" si="0"/>
        <v>850.98156466293733</v>
      </c>
      <c r="O9">
        <f t="shared" si="0"/>
        <v>594.70726999403928</v>
      </c>
      <c r="P9">
        <f t="shared" si="0"/>
        <v>383.15621128678328</v>
      </c>
      <c r="Q9">
        <f t="shared" si="0"/>
        <v>233.0139536553867</v>
      </c>
      <c r="R9">
        <f t="shared" si="0"/>
        <v>135.80990168448025</v>
      </c>
      <c r="S9">
        <f t="shared" si="0"/>
        <v>76.652022763833202</v>
      </c>
      <c r="V9" s="1">
        <v>4</v>
      </c>
      <c r="W9">
        <f t="shared" si="1"/>
        <v>11565792</v>
      </c>
      <c r="X9">
        <f t="shared" si="2"/>
        <v>5743403</v>
      </c>
      <c r="Y9">
        <f t="shared" si="3"/>
        <v>2852089</v>
      </c>
      <c r="Z9">
        <f t="shared" si="4"/>
        <v>1416306</v>
      </c>
      <c r="AA9">
        <f t="shared" si="5"/>
        <v>703317</v>
      </c>
      <c r="AB9">
        <f t="shared" si="6"/>
        <v>349257</v>
      </c>
      <c r="AC9">
        <f t="shared" si="7"/>
        <v>173436</v>
      </c>
      <c r="AD9">
        <f t="shared" si="8"/>
        <v>86126</v>
      </c>
      <c r="AE9">
        <f t="shared" si="9"/>
        <v>42769</v>
      </c>
      <c r="AF9">
        <f t="shared" si="10"/>
        <v>21238</v>
      </c>
    </row>
    <row r="10" spans="1:32" x14ac:dyDescent="0.25">
      <c r="A10" s="1">
        <v>5</v>
      </c>
      <c r="B10" s="10">
        <v>0.1027046469886939</v>
      </c>
      <c r="C10">
        <v>0</v>
      </c>
      <c r="D10" s="3">
        <v>1</v>
      </c>
      <c r="E10" s="2">
        <v>0</v>
      </c>
      <c r="F10" s="2">
        <v>0</v>
      </c>
      <c r="G10" s="2">
        <v>0</v>
      </c>
      <c r="H10">
        <f t="shared" si="11"/>
        <v>14976.597033185322</v>
      </c>
      <c r="J10">
        <f t="shared" si="0"/>
        <v>698.45418171586584</v>
      </c>
      <c r="K10">
        <f t="shared" si="0"/>
        <v>2223.2829066259374</v>
      </c>
      <c r="L10">
        <f t="shared" si="0"/>
        <v>3033.7139746516427</v>
      </c>
      <c r="M10">
        <f t="shared" si="0"/>
        <v>2903.2696800061913</v>
      </c>
      <c r="N10">
        <f t="shared" si="0"/>
        <v>2289.1228246589617</v>
      </c>
      <c r="O10">
        <f t="shared" si="0"/>
        <v>1599.7502675315782</v>
      </c>
      <c r="P10">
        <f t="shared" si="0"/>
        <v>1030.6822910010183</v>
      </c>
      <c r="Q10">
        <f t="shared" si="0"/>
        <v>626.80272044182652</v>
      </c>
      <c r="R10">
        <f t="shared" si="0"/>
        <v>365.32582921907482</v>
      </c>
      <c r="S10">
        <f t="shared" si="0"/>
        <v>206.19235733322691</v>
      </c>
      <c r="V10" s="1">
        <v>5</v>
      </c>
      <c r="W10">
        <f t="shared" si="1"/>
        <v>31111742</v>
      </c>
      <c r="X10">
        <f t="shared" si="2"/>
        <v>15449634</v>
      </c>
      <c r="Y10">
        <f t="shared" si="3"/>
        <v>7672061</v>
      </c>
      <c r="Z10">
        <f t="shared" si="4"/>
        <v>3809833</v>
      </c>
      <c r="AA10">
        <f t="shared" si="5"/>
        <v>1891907</v>
      </c>
      <c r="AB10">
        <f t="shared" si="6"/>
        <v>939493</v>
      </c>
      <c r="AC10">
        <f t="shared" si="7"/>
        <v>466539</v>
      </c>
      <c r="AD10">
        <f t="shared" si="8"/>
        <v>231676</v>
      </c>
      <c r="AE10">
        <f t="shared" si="9"/>
        <v>115047</v>
      </c>
      <c r="AF10">
        <f t="shared" si="10"/>
        <v>57131</v>
      </c>
    </row>
    <row r="11" spans="1:32" x14ac:dyDescent="0.25">
      <c r="A11" s="1">
        <v>6</v>
      </c>
      <c r="B11" s="10">
        <v>7.9040026201490893E-2</v>
      </c>
      <c r="C11">
        <v>0</v>
      </c>
      <c r="D11" s="3">
        <v>1</v>
      </c>
      <c r="E11" s="2">
        <v>0</v>
      </c>
      <c r="F11" s="2">
        <v>0</v>
      </c>
      <c r="G11" s="2">
        <v>0</v>
      </c>
      <c r="H11">
        <f t="shared" si="11"/>
        <v>11525.774700753806</v>
      </c>
      <c r="J11">
        <f t="shared" si="0"/>
        <v>537.52034052987085</v>
      </c>
      <c r="K11">
        <f t="shared" si="0"/>
        <v>1711.006700722955</v>
      </c>
      <c r="L11">
        <f t="shared" si="0"/>
        <v>2334.7028501124328</v>
      </c>
      <c r="M11">
        <f t="shared" si="0"/>
        <v>2234.3147881414247</v>
      </c>
      <c r="N11">
        <f t="shared" si="0"/>
        <v>1761.6761592042944</v>
      </c>
      <c r="O11">
        <f t="shared" si="0"/>
        <v>1231.1449069627536</v>
      </c>
      <c r="P11">
        <f t="shared" si="0"/>
        <v>793.198337900924</v>
      </c>
      <c r="Q11">
        <f t="shared" si="0"/>
        <v>482.37840155705476</v>
      </c>
      <c r="R11">
        <f t="shared" si="0"/>
        <v>281.14952886928057</v>
      </c>
      <c r="S11">
        <f t="shared" si="0"/>
        <v>158.68268675281567</v>
      </c>
      <c r="V11" s="1">
        <v>6</v>
      </c>
      <c r="W11">
        <f t="shared" si="1"/>
        <v>23943152</v>
      </c>
      <c r="X11">
        <f t="shared" si="2"/>
        <v>11889817</v>
      </c>
      <c r="Y11">
        <f t="shared" si="3"/>
        <v>5904308</v>
      </c>
      <c r="Z11">
        <f t="shared" si="4"/>
        <v>2931993</v>
      </c>
      <c r="AA11">
        <f t="shared" si="5"/>
        <v>1455985</v>
      </c>
      <c r="AB11">
        <f t="shared" si="6"/>
        <v>723021</v>
      </c>
      <c r="AC11">
        <f t="shared" si="7"/>
        <v>359041</v>
      </c>
      <c r="AD11">
        <f t="shared" si="8"/>
        <v>178295</v>
      </c>
      <c r="AE11">
        <f t="shared" si="9"/>
        <v>88539</v>
      </c>
      <c r="AF11">
        <f t="shared" si="10"/>
        <v>43967</v>
      </c>
    </row>
    <row r="12" spans="1:32" x14ac:dyDescent="0.25">
      <c r="A12" s="1">
        <v>7</v>
      </c>
      <c r="B12" s="10">
        <v>4.136468417021183E-2</v>
      </c>
      <c r="C12">
        <v>0</v>
      </c>
      <c r="D12" s="3">
        <v>1</v>
      </c>
      <c r="E12" s="2">
        <v>0</v>
      </c>
      <c r="F12" s="2">
        <v>0</v>
      </c>
      <c r="G12" s="2">
        <v>0</v>
      </c>
      <c r="H12">
        <f t="shared" si="11"/>
        <v>6031.8809750686296</v>
      </c>
      <c r="J12">
        <f t="shared" si="0"/>
        <v>281.3050575717474</v>
      </c>
      <c r="K12">
        <f t="shared" si="0"/>
        <v>895.43558105736281</v>
      </c>
      <c r="L12">
        <f t="shared" si="0"/>
        <v>1221.8397521782774</v>
      </c>
      <c r="M12">
        <f t="shared" si="0"/>
        <v>1169.3028202280693</v>
      </c>
      <c r="N12">
        <f t="shared" si="0"/>
        <v>921.95285651743518</v>
      </c>
      <c r="O12">
        <f t="shared" si="0"/>
        <v>644.30545752170485</v>
      </c>
      <c r="P12">
        <f t="shared" si="0"/>
        <v>415.11118237698406</v>
      </c>
      <c r="Q12">
        <f t="shared" si="0"/>
        <v>252.44716113926106</v>
      </c>
      <c r="R12">
        <f t="shared" si="0"/>
        <v>147.13635641560907</v>
      </c>
      <c r="S12">
        <f t="shared" si="0"/>
        <v>83.044750062178821</v>
      </c>
      <c r="V12" s="1">
        <v>7</v>
      </c>
      <c r="W12">
        <f t="shared" si="1"/>
        <v>12530372</v>
      </c>
      <c r="X12">
        <f t="shared" si="2"/>
        <v>6222398</v>
      </c>
      <c r="Y12">
        <f t="shared" si="3"/>
        <v>3089952</v>
      </c>
      <c r="Z12">
        <f t="shared" si="4"/>
        <v>1534425</v>
      </c>
      <c r="AA12">
        <f t="shared" si="5"/>
        <v>761973</v>
      </c>
      <c r="AB12">
        <f t="shared" si="6"/>
        <v>378384</v>
      </c>
      <c r="AC12">
        <f t="shared" si="7"/>
        <v>187900</v>
      </c>
      <c r="AD12">
        <f t="shared" si="8"/>
        <v>93308</v>
      </c>
      <c r="AE12">
        <f t="shared" si="9"/>
        <v>46336</v>
      </c>
      <c r="AF12">
        <f t="shared" si="10"/>
        <v>23010</v>
      </c>
    </row>
    <row r="13" spans="1:32" x14ac:dyDescent="0.25">
      <c r="A13" s="1">
        <v>8</v>
      </c>
      <c r="B13" s="10">
        <v>6.6573870093942125E-2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9707.934884838829</v>
      </c>
      <c r="J13">
        <f t="shared" si="0"/>
        <v>452.74288285360115</v>
      </c>
      <c r="K13">
        <f t="shared" si="0"/>
        <v>1441.1475210473288</v>
      </c>
      <c r="L13">
        <f t="shared" si="0"/>
        <v>1966.4746043367293</v>
      </c>
      <c r="M13">
        <f t="shared" si="0"/>
        <v>1881.9197007287339</v>
      </c>
      <c r="N13">
        <f t="shared" si="0"/>
        <v>1483.8254161440218</v>
      </c>
      <c r="O13">
        <f t="shared" si="0"/>
        <v>1036.9693058301493</v>
      </c>
      <c r="P13">
        <f t="shared" si="0"/>
        <v>668.0954656003247</v>
      </c>
      <c r="Q13">
        <f t="shared" si="0"/>
        <v>406.29790480480722</v>
      </c>
      <c r="R13">
        <f t="shared" si="0"/>
        <v>236.80675616430224</v>
      </c>
      <c r="S13">
        <f t="shared" si="0"/>
        <v>133.65532732883122</v>
      </c>
      <c r="V13" s="1">
        <v>8</v>
      </c>
      <c r="W13">
        <f t="shared" si="1"/>
        <v>20166849</v>
      </c>
      <c r="X13">
        <f t="shared" si="2"/>
        <v>10014561</v>
      </c>
      <c r="Y13">
        <f t="shared" si="3"/>
        <v>4973084</v>
      </c>
      <c r="Z13">
        <f t="shared" si="4"/>
        <v>2469560</v>
      </c>
      <c r="AA13">
        <f t="shared" si="5"/>
        <v>1226347</v>
      </c>
      <c r="AB13">
        <f t="shared" si="6"/>
        <v>608986</v>
      </c>
      <c r="AC13">
        <f t="shared" si="7"/>
        <v>302414</v>
      </c>
      <c r="AD13">
        <f t="shared" si="8"/>
        <v>150174</v>
      </c>
      <c r="AE13">
        <f t="shared" si="9"/>
        <v>74574</v>
      </c>
      <c r="AF13">
        <f t="shared" si="10"/>
        <v>37032</v>
      </c>
    </row>
    <row r="14" spans="1:32" x14ac:dyDescent="0.25">
      <c r="A14" s="1">
        <v>9</v>
      </c>
      <c r="B14" s="10">
        <v>1.4790377216712116E-2</v>
      </c>
      <c r="C14">
        <v>0</v>
      </c>
      <c r="D14" s="3">
        <v>0</v>
      </c>
      <c r="E14" s="3">
        <v>1</v>
      </c>
      <c r="F14" s="2">
        <v>0</v>
      </c>
      <c r="G14" s="2">
        <v>0</v>
      </c>
      <c r="H14">
        <f t="shared" si="11"/>
        <v>2156.7623864953939</v>
      </c>
      <c r="J14">
        <f t="shared" si="0"/>
        <v>100.58357746271065</v>
      </c>
      <c r="K14">
        <f t="shared" si="0"/>
        <v>320.17239543295102</v>
      </c>
      <c r="L14">
        <f t="shared" si="0"/>
        <v>436.8816345539675</v>
      </c>
      <c r="M14">
        <f t="shared" si="0"/>
        <v>418.09650281804363</v>
      </c>
      <c r="N14">
        <f t="shared" si="0"/>
        <v>329.65392574513874</v>
      </c>
      <c r="O14">
        <f t="shared" si="0"/>
        <v>230.37818251722186</v>
      </c>
      <c r="P14">
        <f t="shared" si="0"/>
        <v>148.42736255320793</v>
      </c>
      <c r="Q14">
        <f t="shared" si="0"/>
        <v>90.265133541781324</v>
      </c>
      <c r="R14">
        <f t="shared" si="0"/>
        <v>52.610149390349207</v>
      </c>
      <c r="S14">
        <f t="shared" si="0"/>
        <v>29.693522480022153</v>
      </c>
      <c r="V14" s="1">
        <v>9</v>
      </c>
      <c r="W14">
        <f t="shared" si="1"/>
        <v>4480366</v>
      </c>
      <c r="X14">
        <f t="shared" si="2"/>
        <v>2224884</v>
      </c>
      <c r="Y14">
        <f t="shared" si="3"/>
        <v>1104845</v>
      </c>
      <c r="Z14">
        <f t="shared" si="4"/>
        <v>548650</v>
      </c>
      <c r="AA14">
        <f t="shared" si="5"/>
        <v>272451</v>
      </c>
      <c r="AB14">
        <f t="shared" si="6"/>
        <v>135295</v>
      </c>
      <c r="AC14">
        <f t="shared" si="7"/>
        <v>67186</v>
      </c>
      <c r="AD14">
        <f t="shared" si="8"/>
        <v>33363</v>
      </c>
      <c r="AE14">
        <f t="shared" si="9"/>
        <v>16568</v>
      </c>
      <c r="AF14">
        <f t="shared" si="10"/>
        <v>8227</v>
      </c>
    </row>
    <row r="15" spans="1:32" x14ac:dyDescent="0.25">
      <c r="A15" s="1">
        <v>10</v>
      </c>
      <c r="B15" s="10">
        <v>1.9050405555698709E-2</v>
      </c>
      <c r="C15">
        <v>0</v>
      </c>
      <c r="D15" s="3">
        <v>0</v>
      </c>
      <c r="E15" s="3">
        <v>1</v>
      </c>
      <c r="F15" s="2">
        <v>0</v>
      </c>
      <c r="G15" s="2">
        <v>0</v>
      </c>
      <c r="H15">
        <f t="shared" si="11"/>
        <v>2777.9682389430973</v>
      </c>
      <c r="J15">
        <f t="shared" si="0"/>
        <v>129.55436597942526</v>
      </c>
      <c r="K15">
        <f t="shared" si="0"/>
        <v>412.39069777377512</v>
      </c>
      <c r="L15">
        <f t="shared" si="0"/>
        <v>562.71535175488782</v>
      </c>
      <c r="M15">
        <f t="shared" si="0"/>
        <v>538.51959442273449</v>
      </c>
      <c r="N15">
        <f t="shared" si="0"/>
        <v>424.60316504822231</v>
      </c>
      <c r="O15">
        <f t="shared" si="0"/>
        <v>296.733324906603</v>
      </c>
      <c r="P15">
        <f t="shared" si="0"/>
        <v>191.17845412396534</v>
      </c>
      <c r="Q15">
        <f t="shared" si="0"/>
        <v>116.26393135985882</v>
      </c>
      <c r="R15">
        <f t="shared" si="0"/>
        <v>67.76329417072472</v>
      </c>
      <c r="S15">
        <f t="shared" si="0"/>
        <v>38.246059402900563</v>
      </c>
      <c r="V15" s="1">
        <v>10</v>
      </c>
      <c r="W15">
        <f t="shared" si="1"/>
        <v>5770832</v>
      </c>
      <c r="X15">
        <f t="shared" si="2"/>
        <v>2865711</v>
      </c>
      <c r="Y15">
        <f t="shared" si="3"/>
        <v>1423070</v>
      </c>
      <c r="Z15">
        <f t="shared" si="4"/>
        <v>706676</v>
      </c>
      <c r="AA15">
        <f t="shared" si="5"/>
        <v>350925</v>
      </c>
      <c r="AB15">
        <f t="shared" si="6"/>
        <v>174264</v>
      </c>
      <c r="AC15">
        <f t="shared" si="7"/>
        <v>86537</v>
      </c>
      <c r="AD15">
        <f t="shared" si="8"/>
        <v>42973</v>
      </c>
      <c r="AE15">
        <f t="shared" si="9"/>
        <v>21340</v>
      </c>
      <c r="AF15">
        <f t="shared" si="10"/>
        <v>10597</v>
      </c>
    </row>
    <row r="16" spans="1:32" x14ac:dyDescent="0.25">
      <c r="A16" s="1">
        <v>11</v>
      </c>
      <c r="B16" s="10">
        <v>4.0951226565146236E-2</v>
      </c>
      <c r="C16">
        <v>0</v>
      </c>
      <c r="D16" s="3">
        <v>0</v>
      </c>
      <c r="E16" s="3">
        <v>1</v>
      </c>
      <c r="F16" s="2">
        <v>0</v>
      </c>
      <c r="G16" s="2">
        <v>0</v>
      </c>
      <c r="H16">
        <f t="shared" si="11"/>
        <v>5971.5897601827546</v>
      </c>
      <c r="J16">
        <f t="shared" ref="J16:S29" si="12">($H16*J$36)</f>
        <v>278.49329392046803</v>
      </c>
      <c r="K16">
        <f t="shared" si="12"/>
        <v>886.48532171751015</v>
      </c>
      <c r="L16">
        <f t="shared" si="12"/>
        <v>1209.6269443726912</v>
      </c>
      <c r="M16">
        <f t="shared" si="12"/>
        <v>1157.61514139415</v>
      </c>
      <c r="N16">
        <f t="shared" si="12"/>
        <v>912.73754573516192</v>
      </c>
      <c r="O16">
        <f t="shared" si="12"/>
        <v>637.86535053813805</v>
      </c>
      <c r="P16">
        <f t="shared" si="12"/>
        <v>410.96196961869754</v>
      </c>
      <c r="Q16">
        <f t="shared" si="12"/>
        <v>249.92384443216986</v>
      </c>
      <c r="R16">
        <f t="shared" si="12"/>
        <v>145.66566597611853</v>
      </c>
      <c r="S16">
        <f t="shared" si="12"/>
        <v>82.21468247764966</v>
      </c>
      <c r="V16" s="1">
        <v>11</v>
      </c>
      <c r="W16">
        <f t="shared" si="1"/>
        <v>12405125</v>
      </c>
      <c r="X16">
        <f t="shared" si="2"/>
        <v>6160203</v>
      </c>
      <c r="Y16">
        <f t="shared" si="3"/>
        <v>3059066</v>
      </c>
      <c r="Z16">
        <f t="shared" si="4"/>
        <v>1519087</v>
      </c>
      <c r="AA16">
        <f t="shared" si="5"/>
        <v>754356</v>
      </c>
      <c r="AB16">
        <f t="shared" si="6"/>
        <v>374602</v>
      </c>
      <c r="AC16">
        <f t="shared" si="7"/>
        <v>186022</v>
      </c>
      <c r="AD16">
        <f t="shared" si="8"/>
        <v>92376</v>
      </c>
      <c r="AE16">
        <f t="shared" si="9"/>
        <v>45872</v>
      </c>
      <c r="AF16">
        <f t="shared" si="10"/>
        <v>22780</v>
      </c>
    </row>
    <row r="17" spans="1:32" x14ac:dyDescent="0.25">
      <c r="A17" s="1">
        <v>12</v>
      </c>
      <c r="B17" s="10">
        <v>4.1909423880880863E-2</v>
      </c>
      <c r="C17">
        <v>0</v>
      </c>
      <c r="D17" s="3">
        <v>0</v>
      </c>
      <c r="E17" s="3">
        <v>1</v>
      </c>
      <c r="F17" s="2">
        <v>0</v>
      </c>
      <c r="G17" s="2">
        <v>0</v>
      </c>
      <c r="H17">
        <f t="shared" si="11"/>
        <v>6111.3160091578093</v>
      </c>
      <c r="J17">
        <f t="shared" si="12"/>
        <v>285.00961953675142</v>
      </c>
      <c r="K17">
        <f t="shared" si="12"/>
        <v>907.22774940417719</v>
      </c>
      <c r="L17">
        <f t="shared" si="12"/>
        <v>1237.9304016401879</v>
      </c>
      <c r="M17">
        <f t="shared" si="12"/>
        <v>1184.7016004376428</v>
      </c>
      <c r="N17">
        <f t="shared" si="12"/>
        <v>934.09423611175748</v>
      </c>
      <c r="O17">
        <f t="shared" si="12"/>
        <v>652.79044358055182</v>
      </c>
      <c r="P17">
        <f t="shared" si="12"/>
        <v>420.57786367577086</v>
      </c>
      <c r="Q17">
        <f t="shared" si="12"/>
        <v>255.77168775603266</v>
      </c>
      <c r="R17">
        <f t="shared" si="12"/>
        <v>149.07402420712225</v>
      </c>
      <c r="S17">
        <f t="shared" si="12"/>
        <v>84.138382807815276</v>
      </c>
      <c r="V17" s="1">
        <v>12</v>
      </c>
      <c r="W17">
        <f t="shared" si="1"/>
        <v>12695387</v>
      </c>
      <c r="X17">
        <f t="shared" si="2"/>
        <v>6304342</v>
      </c>
      <c r="Y17">
        <f t="shared" si="3"/>
        <v>3130644</v>
      </c>
      <c r="Z17">
        <f t="shared" si="4"/>
        <v>1554632</v>
      </c>
      <c r="AA17">
        <f t="shared" si="5"/>
        <v>772007</v>
      </c>
      <c r="AB17">
        <f t="shared" si="6"/>
        <v>383367</v>
      </c>
      <c r="AC17">
        <f t="shared" si="7"/>
        <v>190375</v>
      </c>
      <c r="AD17">
        <f t="shared" si="8"/>
        <v>94537</v>
      </c>
      <c r="AE17">
        <f t="shared" si="9"/>
        <v>46946</v>
      </c>
      <c r="AF17">
        <f t="shared" si="10"/>
        <v>23313</v>
      </c>
    </row>
    <row r="18" spans="1:32" x14ac:dyDescent="0.25">
      <c r="A18" s="1">
        <v>13</v>
      </c>
      <c r="B18" s="10">
        <v>5.5864906015530624E-2</v>
      </c>
      <c r="C18">
        <v>0</v>
      </c>
      <c r="D18" s="3">
        <v>0</v>
      </c>
      <c r="E18" s="3">
        <v>1</v>
      </c>
      <c r="F18" s="2">
        <v>0</v>
      </c>
      <c r="G18" s="2">
        <v>0</v>
      </c>
      <c r="H18">
        <f t="shared" si="11"/>
        <v>8146.332324996707</v>
      </c>
      <c r="J18">
        <f t="shared" si="12"/>
        <v>379.91540170530504</v>
      </c>
      <c r="K18">
        <f t="shared" si="12"/>
        <v>1209.3268831182147</v>
      </c>
      <c r="L18">
        <f t="shared" si="12"/>
        <v>1650.1507092524512</v>
      </c>
      <c r="M18">
        <f t="shared" si="12"/>
        <v>1579.1971694244769</v>
      </c>
      <c r="N18">
        <f t="shared" si="12"/>
        <v>1245.139681670456</v>
      </c>
      <c r="O18">
        <f t="shared" si="12"/>
        <v>870.16411588279698</v>
      </c>
      <c r="P18">
        <f t="shared" si="12"/>
        <v>560.62671949967535</v>
      </c>
      <c r="Q18">
        <f t="shared" si="12"/>
        <v>340.94148701583362</v>
      </c>
      <c r="R18">
        <f t="shared" si="12"/>
        <v>198.71440789447524</v>
      </c>
      <c r="S18">
        <f t="shared" si="12"/>
        <v>112.15574953302232</v>
      </c>
      <c r="V18" s="1">
        <v>13</v>
      </c>
      <c r="W18">
        <f t="shared" si="1"/>
        <v>16922843</v>
      </c>
      <c r="X18">
        <f t="shared" si="2"/>
        <v>8403635</v>
      </c>
      <c r="Y18">
        <f t="shared" si="3"/>
        <v>4173122</v>
      </c>
      <c r="Z18">
        <f t="shared" si="4"/>
        <v>2072311</v>
      </c>
      <c r="AA18">
        <f t="shared" si="5"/>
        <v>1029079</v>
      </c>
      <c r="AB18">
        <f t="shared" si="6"/>
        <v>511026</v>
      </c>
      <c r="AC18">
        <f t="shared" si="7"/>
        <v>253768</v>
      </c>
      <c r="AD18">
        <f t="shared" si="8"/>
        <v>126017</v>
      </c>
      <c r="AE18">
        <f t="shared" si="9"/>
        <v>62578</v>
      </c>
      <c r="AF18">
        <f t="shared" si="10"/>
        <v>31075</v>
      </c>
    </row>
    <row r="19" spans="1:32" x14ac:dyDescent="0.25">
      <c r="A19" s="1">
        <v>14</v>
      </c>
      <c r="B19" s="10">
        <v>3.4054094399825083E-2</v>
      </c>
      <c r="C19">
        <v>0</v>
      </c>
      <c r="D19" s="3">
        <v>0</v>
      </c>
      <c r="E19" s="3">
        <v>1</v>
      </c>
      <c r="F19" s="2">
        <v>0</v>
      </c>
      <c r="G19" s="2">
        <v>0</v>
      </c>
      <c r="H19">
        <f t="shared" si="11"/>
        <v>4965.8361535712929</v>
      </c>
      <c r="J19">
        <f t="shared" si="12"/>
        <v>231.58859248815722</v>
      </c>
      <c r="K19">
        <f t="shared" si="12"/>
        <v>737.18072355666436</v>
      </c>
      <c r="L19">
        <f t="shared" si="12"/>
        <v>1005.8978352384422</v>
      </c>
      <c r="M19">
        <f t="shared" si="12"/>
        <v>962.64602089489244</v>
      </c>
      <c r="N19">
        <f t="shared" si="12"/>
        <v>759.01146685516551</v>
      </c>
      <c r="O19">
        <f t="shared" si="12"/>
        <v>530.4340964500168</v>
      </c>
      <c r="P19">
        <f t="shared" si="12"/>
        <v>341.74648434204227</v>
      </c>
      <c r="Q19">
        <f t="shared" si="12"/>
        <v>207.83089799571471</v>
      </c>
      <c r="R19">
        <f t="shared" si="12"/>
        <v>121.13220423502632</v>
      </c>
      <c r="S19">
        <f t="shared" si="12"/>
        <v>68.367831515171332</v>
      </c>
      <c r="V19" s="1">
        <v>14</v>
      </c>
      <c r="W19">
        <f t="shared" si="1"/>
        <v>10315816</v>
      </c>
      <c r="X19">
        <f t="shared" si="2"/>
        <v>5122682</v>
      </c>
      <c r="Y19">
        <f t="shared" si="3"/>
        <v>2543849</v>
      </c>
      <c r="Z19">
        <f t="shared" si="4"/>
        <v>1263238</v>
      </c>
      <c r="AA19">
        <f t="shared" si="5"/>
        <v>627305</v>
      </c>
      <c r="AB19">
        <f t="shared" si="6"/>
        <v>311511</v>
      </c>
      <c r="AC19">
        <f t="shared" si="7"/>
        <v>154692</v>
      </c>
      <c r="AD19">
        <f t="shared" si="8"/>
        <v>76818</v>
      </c>
      <c r="AE19">
        <f t="shared" si="9"/>
        <v>38146</v>
      </c>
      <c r="AF19">
        <f t="shared" si="10"/>
        <v>18943</v>
      </c>
    </row>
    <row r="20" spans="1:32" x14ac:dyDescent="0.25">
      <c r="A20" s="1">
        <v>15</v>
      </c>
      <c r="B20" s="10">
        <v>9.1941167310404612E-3</v>
      </c>
      <c r="C20">
        <v>0</v>
      </c>
      <c r="D20" s="3">
        <v>0</v>
      </c>
      <c r="E20" s="3">
        <v>0</v>
      </c>
      <c r="F20" s="3">
        <v>1</v>
      </c>
      <c r="G20" s="2">
        <v>0</v>
      </c>
      <c r="H20">
        <f t="shared" si="11"/>
        <v>1340.7044899537821</v>
      </c>
      <c r="J20">
        <f t="shared" si="12"/>
        <v>62.525596126978918</v>
      </c>
      <c r="K20">
        <f t="shared" si="12"/>
        <v>199.02821507089186</v>
      </c>
      <c r="L20">
        <f t="shared" si="12"/>
        <v>271.57797849795844</v>
      </c>
      <c r="M20">
        <f t="shared" si="12"/>
        <v>259.90060939117842</v>
      </c>
      <c r="N20">
        <f t="shared" si="12"/>
        <v>204.92220243861439</v>
      </c>
      <c r="O20">
        <f t="shared" si="12"/>
        <v>143.20959305587874</v>
      </c>
      <c r="P20">
        <f t="shared" si="12"/>
        <v>92.266645900869023</v>
      </c>
      <c r="Q20">
        <f t="shared" si="12"/>
        <v>56.11135959320589</v>
      </c>
      <c r="R20">
        <f t="shared" si="12"/>
        <v>32.703956609422747</v>
      </c>
      <c r="S20">
        <f t="shared" si="12"/>
        <v>18.458333268783704</v>
      </c>
      <c r="V20" s="1">
        <v>15</v>
      </c>
      <c r="W20">
        <f t="shared" si="1"/>
        <v>2785122</v>
      </c>
      <c r="X20">
        <f t="shared" si="2"/>
        <v>1383051</v>
      </c>
      <c r="Y20">
        <f t="shared" si="3"/>
        <v>686803</v>
      </c>
      <c r="Z20">
        <f t="shared" si="4"/>
        <v>341056</v>
      </c>
      <c r="AA20">
        <f t="shared" si="5"/>
        <v>169363</v>
      </c>
      <c r="AB20">
        <f t="shared" si="6"/>
        <v>84103</v>
      </c>
      <c r="AC20">
        <f t="shared" si="7"/>
        <v>41765</v>
      </c>
      <c r="AD20">
        <f t="shared" si="8"/>
        <v>20740</v>
      </c>
      <c r="AE20">
        <f t="shared" si="9"/>
        <v>10299</v>
      </c>
      <c r="AF20">
        <f t="shared" si="10"/>
        <v>5114</v>
      </c>
    </row>
    <row r="21" spans="1:32" x14ac:dyDescent="0.25">
      <c r="A21" s="1">
        <v>16</v>
      </c>
      <c r="B21" s="10">
        <v>8.3330965656126157E-3</v>
      </c>
      <c r="C21">
        <v>0</v>
      </c>
      <c r="D21" s="3">
        <v>0</v>
      </c>
      <c r="E21" s="3">
        <v>0</v>
      </c>
      <c r="F21" s="3">
        <v>1</v>
      </c>
      <c r="G21" s="2">
        <v>0</v>
      </c>
      <c r="H21">
        <f t="shared" si="11"/>
        <v>1215.1488073907628</v>
      </c>
      <c r="J21">
        <f t="shared" si="12"/>
        <v>56.670134346841863</v>
      </c>
      <c r="K21">
        <f t="shared" si="12"/>
        <v>180.38941466425888</v>
      </c>
      <c r="L21">
        <f t="shared" si="12"/>
        <v>246.14496271043646</v>
      </c>
      <c r="M21">
        <f t="shared" si="12"/>
        <v>235.56116795932422</v>
      </c>
      <c r="N21">
        <f t="shared" si="12"/>
        <v>185.73143579891706</v>
      </c>
      <c r="O21">
        <f t="shared" si="12"/>
        <v>129.79815277173162</v>
      </c>
      <c r="P21">
        <f t="shared" si="12"/>
        <v>83.62596349047196</v>
      </c>
      <c r="Q21">
        <f t="shared" si="12"/>
        <v>50.856584878826553</v>
      </c>
      <c r="R21">
        <f t="shared" si="12"/>
        <v>29.641262611322549</v>
      </c>
      <c r="S21">
        <f t="shared" si="12"/>
        <v>16.729728158631715</v>
      </c>
      <c r="V21" s="1">
        <v>16</v>
      </c>
      <c r="W21">
        <f t="shared" si="1"/>
        <v>2524298</v>
      </c>
      <c r="X21">
        <f t="shared" si="2"/>
        <v>1253529</v>
      </c>
      <c r="Y21">
        <f t="shared" si="3"/>
        <v>622484</v>
      </c>
      <c r="Z21">
        <f t="shared" si="4"/>
        <v>309117</v>
      </c>
      <c r="AA21">
        <f t="shared" si="5"/>
        <v>153503</v>
      </c>
      <c r="AB21">
        <f t="shared" si="6"/>
        <v>76227</v>
      </c>
      <c r="AC21">
        <f t="shared" si="7"/>
        <v>37853</v>
      </c>
      <c r="AD21">
        <f t="shared" si="8"/>
        <v>18797</v>
      </c>
      <c r="AE21">
        <f t="shared" si="9"/>
        <v>9335</v>
      </c>
      <c r="AF21">
        <f t="shared" si="10"/>
        <v>4635</v>
      </c>
    </row>
    <row r="22" spans="1:32" x14ac:dyDescent="0.25">
      <c r="A22" s="1">
        <v>17</v>
      </c>
      <c r="B22" s="10">
        <v>1.1312923840248856E-2</v>
      </c>
      <c r="C22">
        <v>0</v>
      </c>
      <c r="D22" s="3">
        <v>0</v>
      </c>
      <c r="E22" s="3">
        <v>0</v>
      </c>
      <c r="F22" s="3">
        <v>1</v>
      </c>
      <c r="G22" s="2">
        <v>0</v>
      </c>
      <c r="H22">
        <f t="shared" si="11"/>
        <v>1649.6731802327686</v>
      </c>
      <c r="J22">
        <f t="shared" si="12"/>
        <v>76.934775546473148</v>
      </c>
      <c r="K22">
        <f t="shared" si="12"/>
        <v>244.89476314304591</v>
      </c>
      <c r="L22">
        <f t="shared" si="12"/>
        <v>334.16380032064922</v>
      </c>
      <c r="M22">
        <f t="shared" si="12"/>
        <v>319.79535240727074</v>
      </c>
      <c r="N22">
        <f t="shared" si="12"/>
        <v>252.14703458542598</v>
      </c>
      <c r="O22">
        <f t="shared" si="12"/>
        <v>176.2126006040871</v>
      </c>
      <c r="P22">
        <f t="shared" si="12"/>
        <v>113.5297243451049</v>
      </c>
      <c r="Q22">
        <f t="shared" si="12"/>
        <v>69.042362221446297</v>
      </c>
      <c r="R22">
        <f t="shared" si="12"/>
        <v>40.240664896945887</v>
      </c>
      <c r="S22">
        <f t="shared" si="12"/>
        <v>22.712102162319479</v>
      </c>
      <c r="V22" s="1">
        <v>17</v>
      </c>
      <c r="W22">
        <f t="shared" si="1"/>
        <v>3426961</v>
      </c>
      <c r="X22">
        <f t="shared" si="2"/>
        <v>1701778</v>
      </c>
      <c r="Y22">
        <f t="shared" si="3"/>
        <v>845078</v>
      </c>
      <c r="Z22">
        <f t="shared" si="4"/>
        <v>419653</v>
      </c>
      <c r="AA22">
        <f t="shared" si="5"/>
        <v>208394</v>
      </c>
      <c r="AB22">
        <f t="shared" si="6"/>
        <v>103485</v>
      </c>
      <c r="AC22">
        <f t="shared" si="7"/>
        <v>51389</v>
      </c>
      <c r="AD22">
        <f t="shared" si="8"/>
        <v>25519</v>
      </c>
      <c r="AE22">
        <f t="shared" si="9"/>
        <v>12672</v>
      </c>
      <c r="AF22">
        <f t="shared" si="10"/>
        <v>6293</v>
      </c>
    </row>
    <row r="23" spans="1:32" x14ac:dyDescent="0.25">
      <c r="A23" s="1">
        <v>18</v>
      </c>
      <c r="B23" s="10">
        <v>2.8257562849700338E-2</v>
      </c>
      <c r="C23">
        <v>0</v>
      </c>
      <c r="D23" s="3">
        <v>0</v>
      </c>
      <c r="E23" s="3">
        <v>0</v>
      </c>
      <c r="F23" s="3">
        <v>1</v>
      </c>
      <c r="G23" s="2">
        <v>0</v>
      </c>
      <c r="H23">
        <f t="shared" si="11"/>
        <v>4120.5743298690022</v>
      </c>
      <c r="J23">
        <f t="shared" si="12"/>
        <v>192.1686458806949</v>
      </c>
      <c r="K23">
        <f t="shared" si="12"/>
        <v>611.70120640756227</v>
      </c>
      <c r="L23">
        <f t="shared" si="12"/>
        <v>834.67852546311713</v>
      </c>
      <c r="M23">
        <f t="shared" si="12"/>
        <v>798.78883631658368</v>
      </c>
      <c r="N23">
        <f t="shared" si="12"/>
        <v>629.81602084280496</v>
      </c>
      <c r="O23">
        <f t="shared" si="12"/>
        <v>440.1460406516448</v>
      </c>
      <c r="P23">
        <f t="shared" si="12"/>
        <v>283.57596730010221</v>
      </c>
      <c r="Q23">
        <f t="shared" si="12"/>
        <v>172.45487703392675</v>
      </c>
      <c r="R23">
        <f t="shared" si="12"/>
        <v>100.51363674823122</v>
      </c>
      <c r="S23">
        <f t="shared" si="12"/>
        <v>56.730573224334535</v>
      </c>
      <c r="V23" s="1">
        <v>18</v>
      </c>
      <c r="W23">
        <f t="shared" si="1"/>
        <v>8559905</v>
      </c>
      <c r="X23">
        <f t="shared" si="2"/>
        <v>4250723</v>
      </c>
      <c r="Y23">
        <f t="shared" si="3"/>
        <v>2110847</v>
      </c>
      <c r="Z23">
        <f t="shared" si="4"/>
        <v>1048215</v>
      </c>
      <c r="AA23">
        <f t="shared" si="5"/>
        <v>520528</v>
      </c>
      <c r="AB23">
        <f t="shared" si="6"/>
        <v>258487</v>
      </c>
      <c r="AC23">
        <f t="shared" si="7"/>
        <v>128361</v>
      </c>
      <c r="AD23">
        <f t="shared" si="8"/>
        <v>63742</v>
      </c>
      <c r="AE23">
        <f t="shared" si="9"/>
        <v>31653</v>
      </c>
      <c r="AF23">
        <f t="shared" si="10"/>
        <v>15719</v>
      </c>
    </row>
    <row r="24" spans="1:32" x14ac:dyDescent="0.25">
      <c r="A24" s="1">
        <v>19</v>
      </c>
      <c r="B24" s="10">
        <v>3.050153421706462E-2</v>
      </c>
      <c r="C24">
        <v>0</v>
      </c>
      <c r="D24" s="3">
        <v>0</v>
      </c>
      <c r="E24" s="3">
        <v>0</v>
      </c>
      <c r="F24" s="3">
        <v>1</v>
      </c>
      <c r="G24" s="2">
        <v>0</v>
      </c>
      <c r="H24">
        <f t="shared" si="11"/>
        <v>4447.7947226007973</v>
      </c>
      <c r="J24">
        <f t="shared" si="12"/>
        <v>207.42901852341274</v>
      </c>
      <c r="K24">
        <f t="shared" si="12"/>
        <v>660.27722833350538</v>
      </c>
      <c r="L24">
        <f t="shared" si="12"/>
        <v>900.96147852794377</v>
      </c>
      <c r="M24">
        <f t="shared" si="12"/>
        <v>862.22174051991487</v>
      </c>
      <c r="N24">
        <f t="shared" si="12"/>
        <v>679.83056473661964</v>
      </c>
      <c r="O24">
        <f t="shared" si="12"/>
        <v>475.09863433194243</v>
      </c>
      <c r="P24">
        <f t="shared" si="12"/>
        <v>306.09511923399975</v>
      </c>
      <c r="Q24">
        <f t="shared" si="12"/>
        <v>186.14975257166495</v>
      </c>
      <c r="R24">
        <f t="shared" si="12"/>
        <v>108.49556088274933</v>
      </c>
      <c r="S24">
        <f t="shared" si="12"/>
        <v>61.235624939044591</v>
      </c>
      <c r="V24" s="1">
        <v>19</v>
      </c>
      <c r="W24">
        <f t="shared" si="1"/>
        <v>9239659</v>
      </c>
      <c r="X24">
        <f t="shared" si="2"/>
        <v>4588279</v>
      </c>
      <c r="Y24">
        <f t="shared" si="3"/>
        <v>2278472</v>
      </c>
      <c r="Z24">
        <f t="shared" si="4"/>
        <v>1131456</v>
      </c>
      <c r="AA24">
        <f t="shared" si="5"/>
        <v>561864</v>
      </c>
      <c r="AB24">
        <f t="shared" si="6"/>
        <v>279014</v>
      </c>
      <c r="AC24">
        <f t="shared" si="7"/>
        <v>138554</v>
      </c>
      <c r="AD24">
        <f t="shared" si="8"/>
        <v>68804</v>
      </c>
      <c r="AE24">
        <f t="shared" si="9"/>
        <v>34167</v>
      </c>
      <c r="AF24">
        <f t="shared" si="10"/>
        <v>16967</v>
      </c>
    </row>
    <row r="25" spans="1:32" x14ac:dyDescent="0.25">
      <c r="A25" s="1">
        <v>20</v>
      </c>
      <c r="B25" s="10">
        <v>2.8074352187478509E-2</v>
      </c>
      <c r="C25">
        <v>0</v>
      </c>
      <c r="D25">
        <v>0</v>
      </c>
      <c r="E25">
        <v>0</v>
      </c>
      <c r="F25" s="3">
        <v>0</v>
      </c>
      <c r="G25" s="3">
        <v>1</v>
      </c>
      <c r="H25">
        <f t="shared" si="11"/>
        <v>4093.8581846824909</v>
      </c>
      <c r="J25">
        <f t="shared" si="12"/>
        <v>190.9227017397462</v>
      </c>
      <c r="K25">
        <f t="shared" si="12"/>
        <v>607.73518203016238</v>
      </c>
      <c r="L25">
        <f t="shared" si="12"/>
        <v>829.26680591016714</v>
      </c>
      <c r="M25">
        <f t="shared" si="12"/>
        <v>793.60981106039401</v>
      </c>
      <c r="N25">
        <f t="shared" si="12"/>
        <v>625.73254730086262</v>
      </c>
      <c r="O25">
        <f t="shared" si="12"/>
        <v>437.29231090817694</v>
      </c>
      <c r="P25">
        <f t="shared" si="12"/>
        <v>281.73737488377856</v>
      </c>
      <c r="Q25">
        <f t="shared" si="12"/>
        <v>171.33674903425376</v>
      </c>
      <c r="R25">
        <f t="shared" si="12"/>
        <v>99.861946790080324</v>
      </c>
      <c r="S25">
        <f t="shared" si="12"/>
        <v>56.362755024869237</v>
      </c>
      <c r="V25" s="1">
        <v>20</v>
      </c>
      <c r="W25">
        <f t="shared" si="1"/>
        <v>8504406</v>
      </c>
      <c r="X25">
        <f t="shared" si="2"/>
        <v>4223163</v>
      </c>
      <c r="Y25">
        <f t="shared" si="3"/>
        <v>2097161</v>
      </c>
      <c r="Z25">
        <f t="shared" si="4"/>
        <v>1041419</v>
      </c>
      <c r="AA25">
        <f t="shared" si="5"/>
        <v>517153</v>
      </c>
      <c r="AB25">
        <f t="shared" si="6"/>
        <v>256811</v>
      </c>
      <c r="AC25">
        <f t="shared" si="7"/>
        <v>127528</v>
      </c>
      <c r="AD25">
        <f t="shared" si="8"/>
        <v>63329</v>
      </c>
      <c r="AE25">
        <f t="shared" si="9"/>
        <v>31448</v>
      </c>
      <c r="AF25">
        <f t="shared" si="10"/>
        <v>15617</v>
      </c>
    </row>
    <row r="26" spans="1:32" x14ac:dyDescent="0.25">
      <c r="A26" s="1">
        <v>21</v>
      </c>
      <c r="B26" s="10">
        <v>9.5129948573644523E-3</v>
      </c>
      <c r="C26">
        <v>0</v>
      </c>
      <c r="D26">
        <v>0</v>
      </c>
      <c r="E26">
        <v>0</v>
      </c>
      <c r="F26" s="3">
        <v>0</v>
      </c>
      <c r="G26" s="3">
        <v>1</v>
      </c>
      <c r="H26">
        <f t="shared" si="11"/>
        <v>1387.2039360905992</v>
      </c>
      <c r="J26">
        <f t="shared" si="12"/>
        <v>64.694161691624018</v>
      </c>
      <c r="K26">
        <f t="shared" si="12"/>
        <v>205.93107982277678</v>
      </c>
      <c r="L26">
        <f t="shared" si="12"/>
        <v>280.99707545611574</v>
      </c>
      <c r="M26">
        <f t="shared" si="12"/>
        <v>268.91470196554411</v>
      </c>
      <c r="N26">
        <f t="shared" si="12"/>
        <v>212.02948744133766</v>
      </c>
      <c r="O26">
        <f t="shared" si="12"/>
        <v>148.17650918726792</v>
      </c>
      <c r="P26">
        <f t="shared" si="12"/>
        <v>95.466715687642193</v>
      </c>
      <c r="Q26">
        <f t="shared" si="12"/>
        <v>58.057461185778166</v>
      </c>
      <c r="R26">
        <f t="shared" si="12"/>
        <v>33.838222870344332</v>
      </c>
      <c r="S26">
        <f t="shared" si="12"/>
        <v>19.098520782168414</v>
      </c>
      <c r="V26" s="1">
        <v>21</v>
      </c>
      <c r="W26">
        <f t="shared" si="1"/>
        <v>2881718</v>
      </c>
      <c r="X26">
        <f t="shared" si="2"/>
        <v>1431019</v>
      </c>
      <c r="Y26">
        <f t="shared" si="3"/>
        <v>710623</v>
      </c>
      <c r="Z26">
        <f t="shared" si="4"/>
        <v>352885</v>
      </c>
      <c r="AA26">
        <f t="shared" si="5"/>
        <v>175237</v>
      </c>
      <c r="AB26">
        <f t="shared" si="6"/>
        <v>87020</v>
      </c>
      <c r="AC26">
        <f t="shared" si="7"/>
        <v>43213</v>
      </c>
      <c r="AD26">
        <f t="shared" si="8"/>
        <v>21459</v>
      </c>
      <c r="AE26">
        <f t="shared" si="9"/>
        <v>10656</v>
      </c>
      <c r="AF26">
        <f t="shared" si="10"/>
        <v>5292</v>
      </c>
    </row>
    <row r="27" spans="1:32" x14ac:dyDescent="0.25">
      <c r="A27" s="1">
        <v>22</v>
      </c>
      <c r="B27" s="10">
        <v>1.2878441839506597E-2</v>
      </c>
      <c r="C27">
        <v>0</v>
      </c>
      <c r="D27">
        <v>0</v>
      </c>
      <c r="E27">
        <v>0</v>
      </c>
      <c r="F27" s="3">
        <v>0</v>
      </c>
      <c r="G27" s="3">
        <v>1</v>
      </c>
      <c r="H27">
        <f t="shared" si="11"/>
        <v>1877.960145920531</v>
      </c>
      <c r="J27">
        <f t="shared" si="12"/>
        <v>87.581251876345505</v>
      </c>
      <c r="K27">
        <f t="shared" si="12"/>
        <v>278.78407107424528</v>
      </c>
      <c r="L27">
        <f t="shared" si="12"/>
        <v>380.40643851831243</v>
      </c>
      <c r="M27">
        <f t="shared" si="12"/>
        <v>364.04963956965491</v>
      </c>
      <c r="N27">
        <f t="shared" si="12"/>
        <v>287.03993465945894</v>
      </c>
      <c r="O27">
        <f t="shared" si="12"/>
        <v>200.59745476179401</v>
      </c>
      <c r="P27">
        <f t="shared" si="12"/>
        <v>129.24032484262597</v>
      </c>
      <c r="Q27">
        <f t="shared" si="12"/>
        <v>78.596661560437454</v>
      </c>
      <c r="R27">
        <f t="shared" si="12"/>
        <v>45.809294730211178</v>
      </c>
      <c r="S27">
        <f t="shared" si="12"/>
        <v>25.855074327445418</v>
      </c>
      <c r="V27" s="1">
        <v>22</v>
      </c>
      <c r="W27">
        <f t="shared" si="1"/>
        <v>3901194</v>
      </c>
      <c r="X27">
        <f t="shared" si="2"/>
        <v>1937276</v>
      </c>
      <c r="Y27">
        <f t="shared" si="3"/>
        <v>962023</v>
      </c>
      <c r="Z27">
        <f t="shared" si="4"/>
        <v>477726</v>
      </c>
      <c r="AA27">
        <f t="shared" si="5"/>
        <v>237232</v>
      </c>
      <c r="AB27">
        <f t="shared" si="6"/>
        <v>117806</v>
      </c>
      <c r="AC27">
        <f t="shared" si="7"/>
        <v>58501</v>
      </c>
      <c r="AD27">
        <f t="shared" si="8"/>
        <v>29051</v>
      </c>
      <c r="AE27">
        <f t="shared" si="9"/>
        <v>14426</v>
      </c>
      <c r="AF27">
        <f t="shared" si="10"/>
        <v>7164</v>
      </c>
    </row>
    <row r="28" spans="1:32" x14ac:dyDescent="0.25">
      <c r="A28" s="1">
        <v>23</v>
      </c>
      <c r="B28" s="10">
        <v>1.4683613537367043E-2</v>
      </c>
      <c r="C28">
        <v>0</v>
      </c>
      <c r="D28">
        <v>0</v>
      </c>
      <c r="E28">
        <v>0</v>
      </c>
      <c r="F28" s="3">
        <v>0</v>
      </c>
      <c r="G28" s="3">
        <v>1</v>
      </c>
      <c r="H28">
        <f t="shared" si="11"/>
        <v>2141.193893245937</v>
      </c>
      <c r="J28">
        <f t="shared" si="12"/>
        <v>99.85751938763498</v>
      </c>
      <c r="K28">
        <f t="shared" si="12"/>
        <v>317.86124525332463</v>
      </c>
      <c r="L28">
        <f t="shared" si="12"/>
        <v>433.72802392863696</v>
      </c>
      <c r="M28">
        <f t="shared" si="12"/>
        <v>415.07849182967453</v>
      </c>
      <c r="N28">
        <f t="shared" si="12"/>
        <v>327.27433356115239</v>
      </c>
      <c r="O28">
        <f t="shared" si="12"/>
        <v>228.71520786512326</v>
      </c>
      <c r="P28">
        <f t="shared" si="12"/>
        <v>147.35594624586997</v>
      </c>
      <c r="Q28">
        <f t="shared" si="12"/>
        <v>89.613558694683746</v>
      </c>
      <c r="R28">
        <f t="shared" si="12"/>
        <v>52.230385369627626</v>
      </c>
      <c r="S28">
        <f t="shared" si="12"/>
        <v>29.479181110209041</v>
      </c>
      <c r="V28" s="1">
        <v>23</v>
      </c>
      <c r="W28">
        <f t="shared" si="1"/>
        <v>4448025</v>
      </c>
      <c r="X28">
        <f t="shared" si="2"/>
        <v>2208824</v>
      </c>
      <c r="Y28">
        <f t="shared" si="3"/>
        <v>1096869</v>
      </c>
      <c r="Z28">
        <f t="shared" si="4"/>
        <v>544689</v>
      </c>
      <c r="AA28">
        <f t="shared" si="5"/>
        <v>270485</v>
      </c>
      <c r="AB28">
        <f t="shared" si="6"/>
        <v>134319</v>
      </c>
      <c r="AC28">
        <f t="shared" si="7"/>
        <v>66701</v>
      </c>
      <c r="AD28">
        <f t="shared" si="8"/>
        <v>33123</v>
      </c>
      <c r="AE28">
        <f t="shared" si="9"/>
        <v>16448</v>
      </c>
      <c r="AF28">
        <f t="shared" si="10"/>
        <v>8168</v>
      </c>
    </row>
    <row r="29" spans="1:32" x14ac:dyDescent="0.25">
      <c r="A29" s="1">
        <v>24</v>
      </c>
      <c r="B29" s="10">
        <v>3.8396760803119163E-2</v>
      </c>
      <c r="C29">
        <v>0</v>
      </c>
      <c r="D29">
        <v>0</v>
      </c>
      <c r="E29">
        <v>0</v>
      </c>
      <c r="F29">
        <v>0</v>
      </c>
      <c r="G29" s="3">
        <v>1</v>
      </c>
      <c r="H29">
        <f t="shared" si="11"/>
        <v>5599.0924538324425</v>
      </c>
      <c r="J29">
        <f t="shared" si="12"/>
        <v>261.12137019695604</v>
      </c>
      <c r="K29">
        <f t="shared" si="12"/>
        <v>831.18792056971995</v>
      </c>
      <c r="L29">
        <f t="shared" si="12"/>
        <v>1134.1725349837589</v>
      </c>
      <c r="M29">
        <f t="shared" si="12"/>
        <v>1085.4051371445512</v>
      </c>
      <c r="N29">
        <f t="shared" si="12"/>
        <v>855.80257684996889</v>
      </c>
      <c r="O29">
        <f t="shared" si="12"/>
        <v>598.07642758265661</v>
      </c>
      <c r="P29">
        <f t="shared" si="12"/>
        <v>385.32688200499337</v>
      </c>
      <c r="Q29">
        <f t="shared" si="12"/>
        <v>234.33403291088266</v>
      </c>
      <c r="R29">
        <f t="shared" si="12"/>
        <v>136.5792969549874</v>
      </c>
      <c r="S29">
        <f t="shared" si="12"/>
        <v>77.086274633967946</v>
      </c>
      <c r="V29" s="1">
        <v>24</v>
      </c>
      <c r="W29">
        <f t="shared" si="1"/>
        <v>11631315</v>
      </c>
      <c r="X29">
        <f t="shared" si="2"/>
        <v>5775940</v>
      </c>
      <c r="Y29">
        <f t="shared" si="3"/>
        <v>2868247</v>
      </c>
      <c r="Z29">
        <f t="shared" si="4"/>
        <v>1424329</v>
      </c>
      <c r="AA29">
        <f t="shared" si="5"/>
        <v>707301</v>
      </c>
      <c r="AB29">
        <f t="shared" si="6"/>
        <v>351235</v>
      </c>
      <c r="AC29">
        <f t="shared" si="7"/>
        <v>174418</v>
      </c>
      <c r="AD29">
        <f t="shared" si="8"/>
        <v>86614</v>
      </c>
      <c r="AE29">
        <f t="shared" si="9"/>
        <v>43011</v>
      </c>
      <c r="AF29">
        <f t="shared" si="10"/>
        <v>21359</v>
      </c>
    </row>
    <row r="31" spans="1:32" x14ac:dyDescent="0.25">
      <c r="I31" t="s">
        <v>24</v>
      </c>
      <c r="J31" s="3">
        <v>1</v>
      </c>
      <c r="K31" s="3">
        <v>3</v>
      </c>
      <c r="L31" s="3">
        <v>5</v>
      </c>
      <c r="M31" s="3">
        <v>7</v>
      </c>
      <c r="N31" s="3">
        <v>9</v>
      </c>
      <c r="O31" s="3">
        <v>11</v>
      </c>
      <c r="P31" s="3">
        <v>13</v>
      </c>
      <c r="Q31" s="3">
        <v>15</v>
      </c>
      <c r="R31" s="3">
        <v>17</v>
      </c>
      <c r="S31" s="3">
        <v>19</v>
      </c>
      <c r="V31" s="1" t="s">
        <v>25</v>
      </c>
      <c r="W31">
        <f>ROUND((274*(J$33*$O$41)),0)</f>
        <v>167</v>
      </c>
      <c r="X31">
        <f t="shared" ref="X31:AF31" si="13">ROUND((274*(K$33*$O$41)),0)</f>
        <v>1069</v>
      </c>
      <c r="Y31">
        <f t="shared" si="13"/>
        <v>2936</v>
      </c>
      <c r="Z31">
        <f t="shared" si="13"/>
        <v>5658</v>
      </c>
      <c r="AA31">
        <f t="shared" si="13"/>
        <v>8984</v>
      </c>
      <c r="AB31">
        <f t="shared" si="13"/>
        <v>12644</v>
      </c>
      <c r="AC31">
        <f t="shared" si="13"/>
        <v>16404</v>
      </c>
      <c r="AD31">
        <f t="shared" si="13"/>
        <v>20090</v>
      </c>
      <c r="AE31">
        <f t="shared" si="13"/>
        <v>23579</v>
      </c>
      <c r="AF31">
        <f t="shared" si="13"/>
        <v>26799</v>
      </c>
    </row>
    <row r="32" spans="1:32" x14ac:dyDescent="0.25">
      <c r="I32" t="s">
        <v>26</v>
      </c>
      <c r="J32">
        <f>($I$41*(1-(EXP(-$J$41*(J31-$K$41)))))</f>
        <v>17.208979065801504</v>
      </c>
      <c r="K32">
        <f t="shared" ref="K32:S32" si="14">($I$41*(1-(EXP(-$J$41*(K31-$K$41)))))</f>
        <v>30.352937075570786</v>
      </c>
      <c r="L32">
        <f t="shared" si="14"/>
        <v>41.331693661171663</v>
      </c>
      <c r="M32">
        <f t="shared" si="14"/>
        <v>50.501921995459405</v>
      </c>
      <c r="N32">
        <f t="shared" si="14"/>
        <v>58.161540554929552</v>
      </c>
      <c r="O32">
        <f t="shared" si="14"/>
        <v>64.559391768427901</v>
      </c>
      <c r="P32">
        <f t="shared" si="14"/>
        <v>69.90332630410451</v>
      </c>
      <c r="Q32">
        <f t="shared" si="14"/>
        <v>74.366955633487137</v>
      </c>
      <c r="R32">
        <f t="shared" si="14"/>
        <v>78.095292247102094</v>
      </c>
      <c r="S32">
        <f t="shared" si="14"/>
        <v>81.209460758568653</v>
      </c>
      <c r="V32" s="1" t="s">
        <v>27</v>
      </c>
      <c r="W32">
        <f>ROUND((726*(J$33*$O$41)),0)</f>
        <v>442</v>
      </c>
      <c r="X32">
        <f t="shared" ref="X32:AF32" si="15">ROUND((726*(K$33*$O$41)),0)</f>
        <v>2831</v>
      </c>
      <c r="Y32">
        <f t="shared" si="15"/>
        <v>7780</v>
      </c>
      <c r="Z32">
        <f t="shared" si="15"/>
        <v>14993</v>
      </c>
      <c r="AA32">
        <f t="shared" si="15"/>
        <v>23805</v>
      </c>
      <c r="AB32">
        <f t="shared" si="15"/>
        <v>33502</v>
      </c>
      <c r="AC32">
        <f t="shared" si="15"/>
        <v>43465</v>
      </c>
      <c r="AD32">
        <f t="shared" si="15"/>
        <v>53230</v>
      </c>
      <c r="AE32">
        <f t="shared" si="15"/>
        <v>62476</v>
      </c>
      <c r="AF32">
        <f t="shared" si="15"/>
        <v>71008</v>
      </c>
    </row>
    <row r="33" spans="8:22" x14ac:dyDescent="0.25">
      <c r="I33" t="s">
        <v>28</v>
      </c>
      <c r="J33">
        <f>($L$41*(J32^$M$41))</f>
        <v>22.449857434752374</v>
      </c>
      <c r="K33">
        <f t="shared" ref="K33:S33" si="16">($L$41*(K32^$M$41))</f>
        <v>143.90521473453373</v>
      </c>
      <c r="L33">
        <f t="shared" si="16"/>
        <v>395.42358785829435</v>
      </c>
      <c r="M33">
        <f t="shared" si="16"/>
        <v>762.046470888827</v>
      </c>
      <c r="N33">
        <f t="shared" si="16"/>
        <v>1209.9552563661587</v>
      </c>
      <c r="O33">
        <f t="shared" si="16"/>
        <v>1702.7800123601412</v>
      </c>
      <c r="P33">
        <f t="shared" si="16"/>
        <v>2209.2115428180336</v>
      </c>
      <c r="Q33">
        <f t="shared" si="16"/>
        <v>2705.5122184094575</v>
      </c>
      <c r="R33">
        <f t="shared" si="16"/>
        <v>3175.4490065075506</v>
      </c>
      <c r="S33">
        <f t="shared" si="16"/>
        <v>3609.1378102899948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70.46880897187134</v>
      </c>
      <c r="K34">
        <f t="shared" ref="K34:S34" si="17">($H$34*(EXP(-$N$41*K31)))</f>
        <v>34.993774911115544</v>
      </c>
      <c r="L34">
        <f t="shared" si="17"/>
        <v>17.377394345044515</v>
      </c>
      <c r="M34">
        <f t="shared" si="17"/>
        <v>8.6293586499370534</v>
      </c>
      <c r="N34">
        <f t="shared" si="17"/>
        <v>4.2852126867040186</v>
      </c>
      <c r="O34">
        <f t="shared" si="17"/>
        <v>2.1279736438377177</v>
      </c>
      <c r="P34">
        <f t="shared" si="17"/>
        <v>1.0567204383852655</v>
      </c>
      <c r="Q34">
        <f t="shared" si="17"/>
        <v>0.52475183991813845</v>
      </c>
      <c r="R34">
        <f t="shared" si="17"/>
        <v>0.26058405184085004</v>
      </c>
      <c r="S34">
        <f t="shared" si="17"/>
        <v>0.12940221054658491</v>
      </c>
    </row>
    <row r="35" spans="8:22" x14ac:dyDescent="0.25">
      <c r="I35" t="s">
        <v>31</v>
      </c>
      <c r="J35">
        <f>(J33*J34)</f>
        <v>1582.0147150153107</v>
      </c>
      <c r="K35">
        <f t="shared" ref="K35:S35" si="18">(K33*K34)</f>
        <v>5035.7866929560214</v>
      </c>
      <c r="L35">
        <f t="shared" si="18"/>
        <v>6871.4316195459369</v>
      </c>
      <c r="M35">
        <f t="shared" si="18"/>
        <v>6575.9723052185045</v>
      </c>
      <c r="N35">
        <f t="shared" si="18"/>
        <v>5184.9156149244764</v>
      </c>
      <c r="O35">
        <f t="shared" si="18"/>
        <v>3623.4709875560438</v>
      </c>
      <c r="P35">
        <f t="shared" si="18"/>
        <v>2334.5189900124615</v>
      </c>
      <c r="Q35">
        <f t="shared" si="18"/>
        <v>1419.7225145313673</v>
      </c>
      <c r="R35">
        <f t="shared" si="18"/>
        <v>827.47136852973938</v>
      </c>
      <c r="S35">
        <f t="shared" si="18"/>
        <v>467.03041081878632</v>
      </c>
      <c r="T35" t="s">
        <v>32</v>
      </c>
      <c r="U35">
        <f>SUM(J35:S35)</f>
        <v>33922.335219108645</v>
      </c>
    </row>
    <row r="36" spans="8:22" x14ac:dyDescent="0.25">
      <c r="I36" t="s">
        <v>33</v>
      </c>
      <c r="J36">
        <f>(J35/$U$35)</f>
        <v>4.6636374082057674E-2</v>
      </c>
      <c r="K36">
        <f t="shared" ref="K36:S36" si="19">(K35/$U$35)</f>
        <v>0.14845047254056182</v>
      </c>
      <c r="L36">
        <f t="shared" si="19"/>
        <v>0.2025636376494275</v>
      </c>
      <c r="M36">
        <f t="shared" si="19"/>
        <v>0.19385376221134157</v>
      </c>
      <c r="N36">
        <f t="shared" si="19"/>
        <v>0.15284665933033359</v>
      </c>
      <c r="O36">
        <f t="shared" si="19"/>
        <v>0.10681667297229354</v>
      </c>
      <c r="P36">
        <f t="shared" si="19"/>
        <v>6.8819524803746812E-2</v>
      </c>
      <c r="Q36">
        <f t="shared" si="19"/>
        <v>4.1852145654513478E-2</v>
      </c>
      <c r="R36">
        <f t="shared" si="19"/>
        <v>2.4393113362774034E-2</v>
      </c>
      <c r="S36">
        <f t="shared" si="19"/>
        <v>1.3767637392950042E-2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97</v>
      </c>
      <c r="J41" s="3">
        <v>0.09</v>
      </c>
      <c r="K41" s="3">
        <v>-1.17</v>
      </c>
      <c r="L41" s="3">
        <v>2.0200000000000001E-3</v>
      </c>
      <c r="M41" s="3">
        <v>3.274</v>
      </c>
      <c r="N41" s="3">
        <v>0.35</v>
      </c>
      <c r="O41" s="3">
        <v>2.7099999999999999E-2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  <col min="23" max="24" width="10.5703125" customWidth="1"/>
  </cols>
  <sheetData>
    <row r="1" spans="1:32" x14ac:dyDescent="0.25">
      <c r="A1" t="s">
        <v>0</v>
      </c>
      <c r="B1" s="3" t="s">
        <v>46</v>
      </c>
      <c r="C1" t="s">
        <v>47</v>
      </c>
    </row>
    <row r="2" spans="1:32" x14ac:dyDescent="0.25">
      <c r="A2" t="s">
        <v>1</v>
      </c>
      <c r="B2" s="3">
        <v>24</v>
      </c>
    </row>
    <row r="3" spans="1:32" x14ac:dyDescent="0.25">
      <c r="A3" t="s">
        <v>2</v>
      </c>
      <c r="B3" s="3">
        <v>116994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2.0026223325732593E-2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2342.9479717707591</v>
      </c>
      <c r="J6">
        <f t="shared" ref="J6:S15" si="0">($H6*J$36)</f>
        <v>194.69756016400842</v>
      </c>
      <c r="K6">
        <f t="shared" si="0"/>
        <v>413.62162661444819</v>
      </c>
      <c r="L6">
        <f t="shared" si="0"/>
        <v>478.66718907484614</v>
      </c>
      <c r="M6">
        <f t="shared" si="0"/>
        <v>419.96430244328076</v>
      </c>
      <c r="N6">
        <f t="shared" si="0"/>
        <v>315.79315583842094</v>
      </c>
      <c r="O6">
        <f t="shared" si="0"/>
        <v>215.86411840840458</v>
      </c>
      <c r="P6">
        <f t="shared" si="0"/>
        <v>138.58229514666806</v>
      </c>
      <c r="Q6">
        <f t="shared" si="0"/>
        <v>85.224454714295106</v>
      </c>
      <c r="R6">
        <f t="shared" si="0"/>
        <v>50.847863959784434</v>
      </c>
      <c r="S6">
        <f t="shared" si="0"/>
        <v>29.685405406602143</v>
      </c>
      <c r="V6" s="1">
        <v>1</v>
      </c>
      <c r="W6">
        <f t="shared" ref="W6:W29" si="1">ROUND(((J6/J$33)*1000000),0)</f>
        <v>1548296</v>
      </c>
      <c r="X6">
        <f t="shared" ref="X6:X29" si="2">ROUND(((K6/K$33)*1000000),0)</f>
        <v>849723</v>
      </c>
      <c r="Y6">
        <f t="shared" ref="Y6:Y29" si="3">ROUND(((L6/L$33)*1000000),0)</f>
        <v>466338</v>
      </c>
      <c r="Z6">
        <f t="shared" ref="Z6:Z29" si="4">ROUND(((M6/M$33)*1000000),0)</f>
        <v>255932</v>
      </c>
      <c r="AA6">
        <f t="shared" ref="AA6:AA29" si="5">ROUND(((N6/N$33)*1000000),0)</f>
        <v>140458</v>
      </c>
      <c r="AB6">
        <f t="shared" ref="AB6:AB29" si="6">ROUND(((O6/O$33)*1000000),0)</f>
        <v>77085</v>
      </c>
      <c r="AC6">
        <f t="shared" ref="AC6:AC29" si="7">ROUND(((P6/P$33)*1000000),0)</f>
        <v>42305</v>
      </c>
      <c r="AD6">
        <f t="shared" ref="AD6:AD29" si="8">ROUND(((Q6/Q$33)*1000000),0)</f>
        <v>23218</v>
      </c>
      <c r="AE6">
        <f t="shared" ref="AE6:AE29" si="9">ROUND(((R6/R$33)*1000000),0)</f>
        <v>12742</v>
      </c>
      <c r="AF6">
        <f t="shared" ref="AF6:AF29" si="10">ROUND(((S6/S$33)*1000000),0)</f>
        <v>6993</v>
      </c>
    </row>
    <row r="7" spans="1:32" x14ac:dyDescent="0.25">
      <c r="A7" s="1">
        <v>2</v>
      </c>
      <c r="B7" s="10">
        <v>0.31469779511865503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36817.753842111924</v>
      </c>
      <c r="J7">
        <f t="shared" si="0"/>
        <v>3059.5330882915605</v>
      </c>
      <c r="K7">
        <f t="shared" si="0"/>
        <v>6499.7684182270423</v>
      </c>
      <c r="L7">
        <f t="shared" si="0"/>
        <v>7521.9129711761534</v>
      </c>
      <c r="M7">
        <f t="shared" si="0"/>
        <v>6599.439038394411</v>
      </c>
      <c r="N7">
        <f t="shared" si="0"/>
        <v>4962.4638774609002</v>
      </c>
      <c r="O7">
        <f t="shared" si="0"/>
        <v>3392.1504321320717</v>
      </c>
      <c r="P7">
        <f t="shared" si="0"/>
        <v>2177.7217808762121</v>
      </c>
      <c r="Q7">
        <f t="shared" si="0"/>
        <v>1339.2414312246372</v>
      </c>
      <c r="R7">
        <f t="shared" si="0"/>
        <v>799.03786222518386</v>
      </c>
      <c r="S7">
        <f t="shared" si="0"/>
        <v>466.48494210374793</v>
      </c>
      <c r="V7" s="1">
        <v>2</v>
      </c>
      <c r="W7">
        <f t="shared" si="1"/>
        <v>24330359</v>
      </c>
      <c r="X7">
        <f t="shared" si="2"/>
        <v>13352784</v>
      </c>
      <c r="Y7">
        <f t="shared" si="3"/>
        <v>7328163</v>
      </c>
      <c r="Z7">
        <f t="shared" si="4"/>
        <v>4021781</v>
      </c>
      <c r="AA7">
        <f t="shared" si="5"/>
        <v>2207200</v>
      </c>
      <c r="AB7">
        <f t="shared" si="6"/>
        <v>1211337</v>
      </c>
      <c r="AC7">
        <f t="shared" si="7"/>
        <v>664796</v>
      </c>
      <c r="AD7">
        <f t="shared" si="8"/>
        <v>364848</v>
      </c>
      <c r="AE7">
        <f t="shared" si="9"/>
        <v>200233</v>
      </c>
      <c r="AF7">
        <f t="shared" si="10"/>
        <v>109890</v>
      </c>
    </row>
    <row r="8" spans="1:32" x14ac:dyDescent="0.25">
      <c r="A8" s="1">
        <v>3</v>
      </c>
      <c r="B8" s="10">
        <v>0.17221009279374128</v>
      </c>
      <c r="C8">
        <v>0.1</v>
      </c>
      <c r="D8" s="3">
        <v>0.9</v>
      </c>
      <c r="E8" s="2">
        <v>0</v>
      </c>
      <c r="F8" s="2">
        <v>0</v>
      </c>
      <c r="G8" s="2">
        <v>0</v>
      </c>
      <c r="H8">
        <f t="shared" si="11"/>
        <v>20147.547596310967</v>
      </c>
      <c r="J8">
        <f t="shared" si="0"/>
        <v>1674.2490262493052</v>
      </c>
      <c r="K8">
        <f t="shared" si="0"/>
        <v>3556.827342939192</v>
      </c>
      <c r="L8">
        <f t="shared" si="0"/>
        <v>4116.1690702799087</v>
      </c>
      <c r="M8">
        <f t="shared" si="0"/>
        <v>3611.3694687947632</v>
      </c>
      <c r="N8">
        <f t="shared" si="0"/>
        <v>2715.5778593901932</v>
      </c>
      <c r="O8">
        <f t="shared" si="0"/>
        <v>1856.2651208520176</v>
      </c>
      <c r="P8">
        <f t="shared" si="0"/>
        <v>1191.7009771938272</v>
      </c>
      <c r="Q8">
        <f t="shared" si="0"/>
        <v>732.86465530354155</v>
      </c>
      <c r="R8">
        <f t="shared" si="0"/>
        <v>437.25245786240538</v>
      </c>
      <c r="S8">
        <f t="shared" si="0"/>
        <v>255.27161744581085</v>
      </c>
      <c r="V8" s="1">
        <v>3</v>
      </c>
      <c r="W8">
        <f t="shared" si="1"/>
        <v>13314149</v>
      </c>
      <c r="X8">
        <f t="shared" si="2"/>
        <v>7306960</v>
      </c>
      <c r="Y8">
        <f t="shared" si="3"/>
        <v>4010145</v>
      </c>
      <c r="Z8">
        <f t="shared" si="4"/>
        <v>2200814</v>
      </c>
      <c r="AA8">
        <f t="shared" si="5"/>
        <v>1207832</v>
      </c>
      <c r="AB8">
        <f t="shared" si="6"/>
        <v>662872</v>
      </c>
      <c r="AC8">
        <f t="shared" si="7"/>
        <v>363792</v>
      </c>
      <c r="AD8">
        <f t="shared" si="8"/>
        <v>199653</v>
      </c>
      <c r="AE8">
        <f t="shared" si="9"/>
        <v>109572</v>
      </c>
      <c r="AF8">
        <f t="shared" si="10"/>
        <v>60134</v>
      </c>
    </row>
    <row r="9" spans="1:32" x14ac:dyDescent="0.25">
      <c r="A9" s="1">
        <v>4</v>
      </c>
      <c r="B9" s="10">
        <v>4.9665801189098129E-2</v>
      </c>
      <c r="C9">
        <v>0.1</v>
      </c>
      <c r="D9" s="3">
        <v>0.9</v>
      </c>
      <c r="E9" s="2">
        <v>0</v>
      </c>
      <c r="F9" s="2">
        <v>0</v>
      </c>
      <c r="G9" s="2">
        <v>0</v>
      </c>
      <c r="H9">
        <f t="shared" si="11"/>
        <v>5810.6007443173467</v>
      </c>
      <c r="J9">
        <f t="shared" si="0"/>
        <v>482.85740939895243</v>
      </c>
      <c r="K9">
        <f t="shared" si="0"/>
        <v>1025.7974826710404</v>
      </c>
      <c r="L9">
        <f t="shared" si="0"/>
        <v>1187.112969912218</v>
      </c>
      <c r="M9">
        <f t="shared" si="0"/>
        <v>1041.5275617577406</v>
      </c>
      <c r="N9">
        <f t="shared" si="0"/>
        <v>783.17912667016287</v>
      </c>
      <c r="O9">
        <f t="shared" si="0"/>
        <v>535.351284880349</v>
      </c>
      <c r="P9">
        <f t="shared" si="0"/>
        <v>343.68940199719606</v>
      </c>
      <c r="Q9">
        <f t="shared" si="0"/>
        <v>211.35991322191234</v>
      </c>
      <c r="R9">
        <f t="shared" si="0"/>
        <v>126.10465094893664</v>
      </c>
      <c r="S9">
        <f t="shared" si="0"/>
        <v>73.620942858837637</v>
      </c>
      <c r="V9" s="1">
        <v>4</v>
      </c>
      <c r="W9">
        <f t="shared" si="1"/>
        <v>3839832</v>
      </c>
      <c r="X9">
        <f t="shared" si="2"/>
        <v>2107345</v>
      </c>
      <c r="Y9">
        <f t="shared" si="3"/>
        <v>1156535</v>
      </c>
      <c r="Z9">
        <f t="shared" si="4"/>
        <v>634720</v>
      </c>
      <c r="AA9">
        <f t="shared" si="5"/>
        <v>348342</v>
      </c>
      <c r="AB9">
        <f t="shared" si="6"/>
        <v>191174</v>
      </c>
      <c r="AC9">
        <f t="shared" si="7"/>
        <v>104919</v>
      </c>
      <c r="AD9">
        <f t="shared" si="8"/>
        <v>57581</v>
      </c>
      <c r="AE9">
        <f t="shared" si="9"/>
        <v>31601</v>
      </c>
      <c r="AF9">
        <f t="shared" si="10"/>
        <v>17343</v>
      </c>
    </row>
    <row r="10" spans="1:32" x14ac:dyDescent="0.25">
      <c r="A10" s="1">
        <v>5</v>
      </c>
      <c r="B10" s="10">
        <v>6.8877857590246852E-2</v>
      </c>
      <c r="C10">
        <v>0.1</v>
      </c>
      <c r="D10" s="3">
        <v>0.9</v>
      </c>
      <c r="E10" s="2">
        <v>0</v>
      </c>
      <c r="F10" s="2">
        <v>0</v>
      </c>
      <c r="G10" s="2">
        <v>0</v>
      </c>
      <c r="H10">
        <f t="shared" si="11"/>
        <v>8058.2960709133404</v>
      </c>
      <c r="J10">
        <f t="shared" si="0"/>
        <v>669.63953232827123</v>
      </c>
      <c r="K10">
        <f t="shared" si="0"/>
        <v>1422.6033052167629</v>
      </c>
      <c r="L10">
        <f t="shared" si="0"/>
        <v>1646.319924928478</v>
      </c>
      <c r="M10">
        <f t="shared" si="0"/>
        <v>1444.4181983882615</v>
      </c>
      <c r="N10">
        <f t="shared" si="0"/>
        <v>1086.1336989018969</v>
      </c>
      <c r="O10">
        <f t="shared" si="0"/>
        <v>742.43943876693822</v>
      </c>
      <c r="P10">
        <f t="shared" si="0"/>
        <v>476.6376282929312</v>
      </c>
      <c r="Q10">
        <f t="shared" si="0"/>
        <v>293.11956426027336</v>
      </c>
      <c r="R10">
        <f t="shared" si="0"/>
        <v>174.88529292939751</v>
      </c>
      <c r="S10">
        <f t="shared" si="0"/>
        <v>102.09948690012868</v>
      </c>
      <c r="V10" s="1">
        <v>5</v>
      </c>
      <c r="W10">
        <f t="shared" si="1"/>
        <v>5325182</v>
      </c>
      <c r="X10">
        <f t="shared" si="2"/>
        <v>2922522</v>
      </c>
      <c r="Y10">
        <f t="shared" si="3"/>
        <v>1603914</v>
      </c>
      <c r="Z10">
        <f t="shared" si="4"/>
        <v>880247</v>
      </c>
      <c r="AA10">
        <f t="shared" si="5"/>
        <v>483090</v>
      </c>
      <c r="AB10">
        <f t="shared" si="6"/>
        <v>265125</v>
      </c>
      <c r="AC10">
        <f t="shared" si="7"/>
        <v>145504</v>
      </c>
      <c r="AD10">
        <f t="shared" si="8"/>
        <v>79854</v>
      </c>
      <c r="AE10">
        <f t="shared" si="9"/>
        <v>43825</v>
      </c>
      <c r="AF10">
        <f t="shared" si="10"/>
        <v>24052</v>
      </c>
    </row>
    <row r="11" spans="1:32" x14ac:dyDescent="0.25">
      <c r="A11" s="1">
        <v>6</v>
      </c>
      <c r="B11" s="10">
        <v>6.5429013498437646E-2</v>
      </c>
      <c r="C11">
        <v>0.1</v>
      </c>
      <c r="D11" s="3">
        <v>0.9</v>
      </c>
      <c r="E11" s="2">
        <v>0</v>
      </c>
      <c r="F11" s="2">
        <v>0</v>
      </c>
      <c r="G11" s="2">
        <v>0</v>
      </c>
      <c r="H11">
        <f t="shared" si="11"/>
        <v>7654.8020052362144</v>
      </c>
      <c r="J11">
        <f t="shared" si="0"/>
        <v>636.10941937889197</v>
      </c>
      <c r="K11">
        <f t="shared" si="0"/>
        <v>1351.3708776146618</v>
      </c>
      <c r="L11">
        <f t="shared" si="0"/>
        <v>1563.8855847070517</v>
      </c>
      <c r="M11">
        <f t="shared" si="0"/>
        <v>1372.0934579869509</v>
      </c>
      <c r="N11">
        <f t="shared" si="0"/>
        <v>1031.7489383790448</v>
      </c>
      <c r="O11">
        <f t="shared" si="0"/>
        <v>705.26409735097536</v>
      </c>
      <c r="P11">
        <f t="shared" si="0"/>
        <v>452.77148428405019</v>
      </c>
      <c r="Q11">
        <f t="shared" si="0"/>
        <v>278.44251545589998</v>
      </c>
      <c r="R11">
        <f t="shared" si="0"/>
        <v>166.12845683771744</v>
      </c>
      <c r="S11">
        <f t="shared" si="0"/>
        <v>96.987173240969213</v>
      </c>
      <c r="V11" s="1">
        <v>6</v>
      </c>
      <c r="W11">
        <f t="shared" si="1"/>
        <v>5058540</v>
      </c>
      <c r="X11">
        <f t="shared" si="2"/>
        <v>2776186</v>
      </c>
      <c r="Y11">
        <f t="shared" si="3"/>
        <v>1523603</v>
      </c>
      <c r="Z11">
        <f t="shared" si="4"/>
        <v>836171</v>
      </c>
      <c r="AA11">
        <f t="shared" si="5"/>
        <v>458900</v>
      </c>
      <c r="AB11">
        <f t="shared" si="6"/>
        <v>251850</v>
      </c>
      <c r="AC11">
        <f t="shared" si="7"/>
        <v>138218</v>
      </c>
      <c r="AD11">
        <f t="shared" si="8"/>
        <v>75856</v>
      </c>
      <c r="AE11">
        <f t="shared" si="9"/>
        <v>41631</v>
      </c>
      <c r="AF11">
        <f t="shared" si="10"/>
        <v>22847</v>
      </c>
    </row>
    <row r="12" spans="1:32" x14ac:dyDescent="0.25">
      <c r="A12" s="1">
        <v>7</v>
      </c>
      <c r="B12" s="10">
        <v>6.9572411426772479E-2</v>
      </c>
      <c r="C12">
        <v>0.1</v>
      </c>
      <c r="D12" s="3">
        <v>0.9</v>
      </c>
      <c r="E12" s="2">
        <v>0</v>
      </c>
      <c r="F12" s="2">
        <v>0</v>
      </c>
      <c r="G12" s="2">
        <v>0</v>
      </c>
      <c r="H12">
        <f t="shared" si="11"/>
        <v>8139.554702463819</v>
      </c>
      <c r="J12">
        <f t="shared" si="0"/>
        <v>676.39207549003299</v>
      </c>
      <c r="K12">
        <f t="shared" si="0"/>
        <v>1436.9486205047378</v>
      </c>
      <c r="L12">
        <f t="shared" si="0"/>
        <v>1662.9211645722842</v>
      </c>
      <c r="M12">
        <f t="shared" si="0"/>
        <v>1458.9834917399533</v>
      </c>
      <c r="N12">
        <f t="shared" si="0"/>
        <v>1097.0861058719258</v>
      </c>
      <c r="O12">
        <f t="shared" si="0"/>
        <v>749.92608510909349</v>
      </c>
      <c r="P12">
        <f t="shared" si="0"/>
        <v>481.4439696186551</v>
      </c>
      <c r="Q12">
        <f t="shared" si="0"/>
        <v>296.07533734962857</v>
      </c>
      <c r="R12">
        <f t="shared" si="0"/>
        <v>176.64880961539299</v>
      </c>
      <c r="S12">
        <f t="shared" si="0"/>
        <v>103.12904259211385</v>
      </c>
      <c r="V12" s="1">
        <v>7</v>
      </c>
      <c r="W12">
        <f t="shared" si="1"/>
        <v>5378880</v>
      </c>
      <c r="X12">
        <f t="shared" si="2"/>
        <v>2951992</v>
      </c>
      <c r="Y12">
        <f t="shared" si="3"/>
        <v>1620088</v>
      </c>
      <c r="Z12">
        <f t="shared" si="4"/>
        <v>889123</v>
      </c>
      <c r="AA12">
        <f t="shared" si="5"/>
        <v>487961</v>
      </c>
      <c r="AB12">
        <f t="shared" si="6"/>
        <v>267799</v>
      </c>
      <c r="AC12">
        <f t="shared" si="7"/>
        <v>146971</v>
      </c>
      <c r="AD12">
        <f t="shared" si="8"/>
        <v>80659</v>
      </c>
      <c r="AE12">
        <f t="shared" si="9"/>
        <v>44267</v>
      </c>
      <c r="AF12">
        <f t="shared" si="10"/>
        <v>24294</v>
      </c>
    </row>
    <row r="13" spans="1:32" x14ac:dyDescent="0.25">
      <c r="A13" s="1">
        <v>8</v>
      </c>
      <c r="B13" s="10">
        <v>1.0672310204698799E-2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1248.5962600885312</v>
      </c>
      <c r="J13">
        <f t="shared" si="0"/>
        <v>103.75759444859247</v>
      </c>
      <c r="K13">
        <f t="shared" si="0"/>
        <v>220.42590032087384</v>
      </c>
      <c r="L13">
        <f t="shared" si="0"/>
        <v>255.08977122280706</v>
      </c>
      <c r="M13">
        <f t="shared" si="0"/>
        <v>223.80601862236941</v>
      </c>
      <c r="N13">
        <f t="shared" si="0"/>
        <v>168.29146788240604</v>
      </c>
      <c r="O13">
        <f t="shared" si="0"/>
        <v>115.03760825228139</v>
      </c>
      <c r="P13">
        <f t="shared" si="0"/>
        <v>73.852828794930161</v>
      </c>
      <c r="Q13">
        <f t="shared" si="0"/>
        <v>45.417540938363103</v>
      </c>
      <c r="R13">
        <f t="shared" si="0"/>
        <v>27.097679307703018</v>
      </c>
      <c r="S13">
        <f t="shared" si="0"/>
        <v>15.819850298204512</v>
      </c>
      <c r="V13" s="1">
        <v>8</v>
      </c>
      <c r="W13">
        <f t="shared" si="1"/>
        <v>825113</v>
      </c>
      <c r="X13">
        <f t="shared" si="2"/>
        <v>452831</v>
      </c>
      <c r="Y13">
        <f t="shared" si="3"/>
        <v>248519</v>
      </c>
      <c r="Z13">
        <f t="shared" si="4"/>
        <v>136390</v>
      </c>
      <c r="AA13">
        <f t="shared" si="5"/>
        <v>74853</v>
      </c>
      <c r="AB13">
        <f t="shared" si="6"/>
        <v>41080</v>
      </c>
      <c r="AC13">
        <f t="shared" si="7"/>
        <v>22545</v>
      </c>
      <c r="AD13">
        <f t="shared" si="8"/>
        <v>12373</v>
      </c>
      <c r="AE13">
        <f t="shared" si="9"/>
        <v>6790</v>
      </c>
      <c r="AF13">
        <f t="shared" si="10"/>
        <v>3727</v>
      </c>
    </row>
    <row r="14" spans="1:32" x14ac:dyDescent="0.25">
      <c r="A14" s="1">
        <v>9</v>
      </c>
      <c r="B14" s="10">
        <v>1.2626893660905162E-2</v>
      </c>
      <c r="C14">
        <v>0.1</v>
      </c>
      <c r="D14" s="3">
        <v>0.3</v>
      </c>
      <c r="E14" s="3">
        <v>0.6</v>
      </c>
      <c r="F14" s="2">
        <v>0</v>
      </c>
      <c r="G14" s="2">
        <v>0</v>
      </c>
      <c r="H14">
        <f t="shared" si="11"/>
        <v>1477.2707969639387</v>
      </c>
      <c r="J14">
        <f t="shared" si="0"/>
        <v>122.76031023131947</v>
      </c>
      <c r="K14">
        <f t="shared" si="0"/>
        <v>260.79586800574145</v>
      </c>
      <c r="L14">
        <f t="shared" si="0"/>
        <v>301.80826394990606</v>
      </c>
      <c r="M14">
        <f t="shared" si="0"/>
        <v>264.79503908825671</v>
      </c>
      <c r="N14">
        <f t="shared" si="0"/>
        <v>199.11325928787048</v>
      </c>
      <c r="O14">
        <f t="shared" si="0"/>
        <v>136.10620554928096</v>
      </c>
      <c r="P14">
        <f t="shared" si="0"/>
        <v>87.378627294776678</v>
      </c>
      <c r="Q14">
        <f t="shared" si="0"/>
        <v>53.735550107607004</v>
      </c>
      <c r="R14">
        <f t="shared" si="0"/>
        <v>32.06049191908145</v>
      </c>
      <c r="S14">
        <f t="shared" si="0"/>
        <v>18.71718153009823</v>
      </c>
      <c r="V14" s="1">
        <v>9</v>
      </c>
      <c r="W14">
        <f t="shared" si="1"/>
        <v>976228</v>
      </c>
      <c r="X14">
        <f t="shared" si="2"/>
        <v>535765</v>
      </c>
      <c r="Y14">
        <f t="shared" si="3"/>
        <v>294034</v>
      </c>
      <c r="Z14">
        <f t="shared" si="4"/>
        <v>161369</v>
      </c>
      <c r="AA14">
        <f t="shared" si="5"/>
        <v>88561</v>
      </c>
      <c r="AB14">
        <f t="shared" si="6"/>
        <v>48604</v>
      </c>
      <c r="AC14">
        <f t="shared" si="7"/>
        <v>26674</v>
      </c>
      <c r="AD14">
        <f t="shared" si="8"/>
        <v>14639</v>
      </c>
      <c r="AE14">
        <f t="shared" si="9"/>
        <v>8034</v>
      </c>
      <c r="AF14">
        <f t="shared" si="10"/>
        <v>4409</v>
      </c>
    </row>
    <row r="15" spans="1:32" x14ac:dyDescent="0.25">
      <c r="A15" s="1">
        <v>10</v>
      </c>
      <c r="B15" s="10">
        <v>1.6592187793105846E-2</v>
      </c>
      <c r="C15">
        <v>0.1</v>
      </c>
      <c r="D15" s="3">
        <v>0.3</v>
      </c>
      <c r="E15" s="3">
        <v>0.6</v>
      </c>
      <c r="F15" s="2">
        <v>0</v>
      </c>
      <c r="G15" s="2">
        <v>0</v>
      </c>
      <c r="H15">
        <f t="shared" si="11"/>
        <v>1941.1864186666253</v>
      </c>
      <c r="J15">
        <f t="shared" si="0"/>
        <v>161.31141796215715</v>
      </c>
      <c r="K15">
        <f t="shared" si="0"/>
        <v>342.69505500112939</v>
      </c>
      <c r="L15">
        <f t="shared" si="0"/>
        <v>396.58680333014877</v>
      </c>
      <c r="M15">
        <f t="shared" si="0"/>
        <v>347.95010817571159</v>
      </c>
      <c r="N15">
        <f t="shared" si="0"/>
        <v>261.64191121927092</v>
      </c>
      <c r="O15">
        <f t="shared" si="0"/>
        <v>178.84839952939365</v>
      </c>
      <c r="P15">
        <f t="shared" si="0"/>
        <v>114.81862698088241</v>
      </c>
      <c r="Q15">
        <f t="shared" si="0"/>
        <v>70.610425849373186</v>
      </c>
      <c r="R15">
        <f t="shared" si="0"/>
        <v>42.128627748546236</v>
      </c>
      <c r="S15">
        <f t="shared" si="0"/>
        <v>24.595042870011746</v>
      </c>
      <c r="V15" s="1">
        <v>10</v>
      </c>
      <c r="W15">
        <f t="shared" si="1"/>
        <v>1282799</v>
      </c>
      <c r="X15">
        <f t="shared" si="2"/>
        <v>704015</v>
      </c>
      <c r="Y15">
        <f t="shared" si="3"/>
        <v>386372</v>
      </c>
      <c r="Z15">
        <f t="shared" si="4"/>
        <v>212045</v>
      </c>
      <c r="AA15">
        <f t="shared" si="5"/>
        <v>116373</v>
      </c>
      <c r="AB15">
        <f t="shared" si="6"/>
        <v>63867</v>
      </c>
      <c r="AC15">
        <f t="shared" si="7"/>
        <v>35051</v>
      </c>
      <c r="AD15">
        <f t="shared" si="8"/>
        <v>19236</v>
      </c>
      <c r="AE15">
        <f t="shared" si="9"/>
        <v>10557</v>
      </c>
      <c r="AF15">
        <f t="shared" si="10"/>
        <v>5794</v>
      </c>
    </row>
    <row r="16" spans="1:32" x14ac:dyDescent="0.25">
      <c r="A16" s="1">
        <v>11</v>
      </c>
      <c r="B16" s="10">
        <v>4.8032393155037358E-2</v>
      </c>
      <c r="C16">
        <v>0.1</v>
      </c>
      <c r="D16" s="3">
        <v>0.3</v>
      </c>
      <c r="E16" s="3">
        <v>0.6</v>
      </c>
      <c r="F16" s="2">
        <v>0</v>
      </c>
      <c r="G16" s="2">
        <v>0</v>
      </c>
      <c r="H16">
        <f t="shared" si="11"/>
        <v>5619.5018047804406</v>
      </c>
      <c r="J16">
        <f t="shared" ref="J16:S29" si="12">($H16*J$36)</f>
        <v>466.97720304095765</v>
      </c>
      <c r="K16">
        <f t="shared" si="12"/>
        <v>992.06107231626322</v>
      </c>
      <c r="L16">
        <f t="shared" si="12"/>
        <v>1148.0712185265986</v>
      </c>
      <c r="M16">
        <f t="shared" si="12"/>
        <v>1007.2738208265614</v>
      </c>
      <c r="N16">
        <f t="shared" si="12"/>
        <v>757.42194472637209</v>
      </c>
      <c r="O16">
        <f t="shared" si="12"/>
        <v>517.74466082854042</v>
      </c>
      <c r="P16">
        <f t="shared" si="12"/>
        <v>332.38615072563522</v>
      </c>
      <c r="Q16">
        <f t="shared" si="12"/>
        <v>204.40871195123111</v>
      </c>
      <c r="R16">
        <f t="shared" si="12"/>
        <v>121.95732330977965</v>
      </c>
      <c r="S16">
        <f t="shared" si="12"/>
        <v>71.19969852850052</v>
      </c>
      <c r="V16" s="1">
        <v>11</v>
      </c>
      <c r="W16">
        <f t="shared" si="1"/>
        <v>3713548</v>
      </c>
      <c r="X16">
        <f t="shared" si="2"/>
        <v>2038038</v>
      </c>
      <c r="Y16">
        <f t="shared" si="3"/>
        <v>1118499</v>
      </c>
      <c r="Z16">
        <f t="shared" si="4"/>
        <v>613845</v>
      </c>
      <c r="AA16">
        <f t="shared" si="5"/>
        <v>336885</v>
      </c>
      <c r="AB16">
        <f t="shared" si="6"/>
        <v>184887</v>
      </c>
      <c r="AC16">
        <f t="shared" si="7"/>
        <v>101468</v>
      </c>
      <c r="AD16">
        <f t="shared" si="8"/>
        <v>55687</v>
      </c>
      <c r="AE16">
        <f t="shared" si="9"/>
        <v>30562</v>
      </c>
      <c r="AF16">
        <f t="shared" si="10"/>
        <v>16773</v>
      </c>
    </row>
    <row r="17" spans="1:32" x14ac:dyDescent="0.25">
      <c r="A17" s="1">
        <v>12</v>
      </c>
      <c r="B17" s="10">
        <v>6.2288751525444483E-2</v>
      </c>
      <c r="C17">
        <v>0.1</v>
      </c>
      <c r="D17" s="3">
        <v>0.3</v>
      </c>
      <c r="E17" s="3">
        <v>0.6</v>
      </c>
      <c r="F17" s="2">
        <v>0</v>
      </c>
      <c r="G17" s="2">
        <v>0</v>
      </c>
      <c r="H17">
        <f t="shared" si="11"/>
        <v>7287.4101959678519</v>
      </c>
      <c r="J17">
        <f t="shared" si="12"/>
        <v>605.57938211360454</v>
      </c>
      <c r="K17">
        <f t="shared" si="12"/>
        <v>1286.5119052493662</v>
      </c>
      <c r="L17">
        <f t="shared" si="12"/>
        <v>1488.8269804399249</v>
      </c>
      <c r="M17">
        <f t="shared" si="12"/>
        <v>1306.2399064946605</v>
      </c>
      <c r="N17">
        <f t="shared" si="12"/>
        <v>982.23020374391012</v>
      </c>
      <c r="O17">
        <f t="shared" si="12"/>
        <v>671.41498504727997</v>
      </c>
      <c r="P17">
        <f t="shared" si="12"/>
        <v>431.04074132264475</v>
      </c>
      <c r="Q17">
        <f t="shared" si="12"/>
        <v>265.07868194843616</v>
      </c>
      <c r="R17">
        <f t="shared" si="12"/>
        <v>158.15513051434289</v>
      </c>
      <c r="S17">
        <f t="shared" si="12"/>
        <v>92.332279093681038</v>
      </c>
      <c r="V17" s="1">
        <v>12</v>
      </c>
      <c r="W17">
        <f t="shared" si="1"/>
        <v>4815756</v>
      </c>
      <c r="X17">
        <f t="shared" si="2"/>
        <v>2642943</v>
      </c>
      <c r="Y17">
        <f t="shared" si="3"/>
        <v>1450478</v>
      </c>
      <c r="Z17">
        <f t="shared" si="4"/>
        <v>796039</v>
      </c>
      <c r="AA17">
        <f t="shared" si="5"/>
        <v>436875</v>
      </c>
      <c r="AB17">
        <f t="shared" si="6"/>
        <v>239762</v>
      </c>
      <c r="AC17">
        <f t="shared" si="7"/>
        <v>131584</v>
      </c>
      <c r="AD17">
        <f t="shared" si="8"/>
        <v>72215</v>
      </c>
      <c r="AE17">
        <f t="shared" si="9"/>
        <v>39632</v>
      </c>
      <c r="AF17">
        <f t="shared" si="10"/>
        <v>21751</v>
      </c>
    </row>
    <row r="18" spans="1:32" x14ac:dyDescent="0.25">
      <c r="A18" s="1">
        <v>13</v>
      </c>
      <c r="B18" s="10">
        <v>5.6329481641487843E-2</v>
      </c>
      <c r="C18">
        <v>0.1</v>
      </c>
      <c r="D18" s="3">
        <v>0.3</v>
      </c>
      <c r="E18" s="3">
        <v>0.6</v>
      </c>
      <c r="F18" s="2">
        <v>0</v>
      </c>
      <c r="G18" s="2">
        <v>0</v>
      </c>
      <c r="H18">
        <f t="shared" si="11"/>
        <v>6590.2113751642282</v>
      </c>
      <c r="J18">
        <f t="shared" si="12"/>
        <v>547.64258155499158</v>
      </c>
      <c r="K18">
        <f t="shared" si="12"/>
        <v>1163.429142077071</v>
      </c>
      <c r="L18">
        <f t="shared" si="12"/>
        <v>1346.3883928992277</v>
      </c>
      <c r="M18">
        <f t="shared" si="12"/>
        <v>1181.2697321797014</v>
      </c>
      <c r="N18">
        <f t="shared" si="12"/>
        <v>888.2585840062336</v>
      </c>
      <c r="O18">
        <f t="shared" si="12"/>
        <v>607.17958135011293</v>
      </c>
      <c r="P18">
        <f t="shared" si="12"/>
        <v>389.80234681937566</v>
      </c>
      <c r="Q18">
        <f t="shared" si="12"/>
        <v>239.71815749533403</v>
      </c>
      <c r="R18">
        <f t="shared" si="12"/>
        <v>143.02416251151888</v>
      </c>
      <c r="S18">
        <f t="shared" si="12"/>
        <v>83.498694270660678</v>
      </c>
      <c r="V18" s="1">
        <v>13</v>
      </c>
      <c r="W18">
        <f t="shared" si="1"/>
        <v>4355024</v>
      </c>
      <c r="X18">
        <f t="shared" si="2"/>
        <v>2390088</v>
      </c>
      <c r="Y18">
        <f t="shared" si="3"/>
        <v>1311708</v>
      </c>
      <c r="Z18">
        <f t="shared" si="4"/>
        <v>719881</v>
      </c>
      <c r="AA18">
        <f t="shared" si="5"/>
        <v>395079</v>
      </c>
      <c r="AB18">
        <f t="shared" si="6"/>
        <v>216824</v>
      </c>
      <c r="AC18">
        <f t="shared" si="7"/>
        <v>118995</v>
      </c>
      <c r="AD18">
        <f t="shared" si="8"/>
        <v>65306</v>
      </c>
      <c r="AE18">
        <f t="shared" si="9"/>
        <v>35841</v>
      </c>
      <c r="AF18">
        <f t="shared" si="10"/>
        <v>19670</v>
      </c>
    </row>
    <row r="19" spans="1:32" x14ac:dyDescent="0.25">
      <c r="A19" s="1">
        <v>14</v>
      </c>
      <c r="B19" s="10">
        <v>3.0971452430451907E-2</v>
      </c>
      <c r="C19">
        <v>0.1</v>
      </c>
      <c r="D19" s="3">
        <v>0.3</v>
      </c>
      <c r="E19" s="3">
        <v>0.6</v>
      </c>
      <c r="F19" s="2">
        <v>0</v>
      </c>
      <c r="G19" s="2">
        <v>0</v>
      </c>
      <c r="H19">
        <f t="shared" si="11"/>
        <v>3623.4741056482903</v>
      </c>
      <c r="J19">
        <f t="shared" si="12"/>
        <v>301.10850782315663</v>
      </c>
      <c r="K19">
        <f t="shared" si="12"/>
        <v>639.68439403323657</v>
      </c>
      <c r="L19">
        <f t="shared" si="12"/>
        <v>740.2802732854974</v>
      </c>
      <c r="M19">
        <f t="shared" si="12"/>
        <v>649.49362663387615</v>
      </c>
      <c r="N19">
        <f t="shared" si="12"/>
        <v>488.38827695207226</v>
      </c>
      <c r="O19">
        <f t="shared" si="12"/>
        <v>333.84353934257189</v>
      </c>
      <c r="P19">
        <f t="shared" si="12"/>
        <v>214.32373403739936</v>
      </c>
      <c r="Q19">
        <f t="shared" si="12"/>
        <v>131.80344102641405</v>
      </c>
      <c r="R19">
        <f t="shared" si="12"/>
        <v>78.638501838585853</v>
      </c>
      <c r="S19">
        <f t="shared" si="12"/>
        <v>45.909810675479662</v>
      </c>
      <c r="V19" s="1">
        <v>14</v>
      </c>
      <c r="W19">
        <f t="shared" si="1"/>
        <v>2394509</v>
      </c>
      <c r="X19">
        <f t="shared" si="2"/>
        <v>1314134</v>
      </c>
      <c r="Y19">
        <f t="shared" si="3"/>
        <v>721212</v>
      </c>
      <c r="Z19">
        <f t="shared" si="4"/>
        <v>395810</v>
      </c>
      <c r="AA19">
        <f t="shared" si="5"/>
        <v>217225</v>
      </c>
      <c r="AB19">
        <f t="shared" si="6"/>
        <v>119216</v>
      </c>
      <c r="AC19">
        <f t="shared" si="7"/>
        <v>65427</v>
      </c>
      <c r="AD19">
        <f t="shared" si="8"/>
        <v>35907</v>
      </c>
      <c r="AE19">
        <f t="shared" si="9"/>
        <v>19706</v>
      </c>
      <c r="AF19">
        <f t="shared" si="10"/>
        <v>10815</v>
      </c>
    </row>
    <row r="20" spans="1:32" x14ac:dyDescent="0.25">
      <c r="A20" s="1">
        <v>15</v>
      </c>
      <c r="B20" s="10">
        <v>3.9349108915008284E-5</v>
      </c>
      <c r="C20">
        <v>0.1</v>
      </c>
      <c r="D20" s="3">
        <v>0.2</v>
      </c>
      <c r="E20" s="3">
        <v>0.3</v>
      </c>
      <c r="F20" s="3">
        <v>0.4</v>
      </c>
      <c r="G20" s="2">
        <v>0</v>
      </c>
      <c r="H20">
        <f t="shared" si="11"/>
        <v>4.6036096484024789</v>
      </c>
      <c r="J20">
        <f t="shared" si="12"/>
        <v>0.38255717894325869</v>
      </c>
      <c r="K20">
        <f t="shared" si="12"/>
        <v>0.81271651526733479</v>
      </c>
      <c r="L20">
        <f t="shared" si="12"/>
        <v>0.94052318555465642</v>
      </c>
      <c r="M20">
        <f t="shared" si="12"/>
        <v>0.82517910683749018</v>
      </c>
      <c r="N20">
        <f t="shared" si="12"/>
        <v>0.62049539154660549</v>
      </c>
      <c r="O20">
        <f t="shared" si="12"/>
        <v>0.42414690817814638</v>
      </c>
      <c r="P20">
        <f t="shared" si="12"/>
        <v>0.27229746401615051</v>
      </c>
      <c r="Q20">
        <f t="shared" si="12"/>
        <v>0.16745575519803169</v>
      </c>
      <c r="R20">
        <f t="shared" si="12"/>
        <v>9.9909908348926726E-2</v>
      </c>
      <c r="S20">
        <f t="shared" si="12"/>
        <v>5.8328234511877568E-2</v>
      </c>
      <c r="V20" s="1">
        <v>15</v>
      </c>
      <c r="W20">
        <f t="shared" si="1"/>
        <v>3042</v>
      </c>
      <c r="X20">
        <f t="shared" si="2"/>
        <v>1670</v>
      </c>
      <c r="Y20">
        <f t="shared" si="3"/>
        <v>916</v>
      </c>
      <c r="Z20">
        <f t="shared" si="4"/>
        <v>503</v>
      </c>
      <c r="AA20">
        <f t="shared" si="5"/>
        <v>276</v>
      </c>
      <c r="AB20">
        <f t="shared" si="6"/>
        <v>151</v>
      </c>
      <c r="AC20">
        <f t="shared" si="7"/>
        <v>83</v>
      </c>
      <c r="AD20">
        <f t="shared" si="8"/>
        <v>46</v>
      </c>
      <c r="AE20">
        <f t="shared" si="9"/>
        <v>25</v>
      </c>
      <c r="AF20">
        <f t="shared" si="10"/>
        <v>14</v>
      </c>
    </row>
    <row r="21" spans="1:32" x14ac:dyDescent="0.25">
      <c r="A21" s="1">
        <v>16</v>
      </c>
      <c r="B21" s="10">
        <v>1.9072593643554852E-5</v>
      </c>
      <c r="C21">
        <v>0.1</v>
      </c>
      <c r="D21" s="3">
        <v>0.2</v>
      </c>
      <c r="E21" s="3">
        <v>0.3</v>
      </c>
      <c r="F21" s="3">
        <v>0.4</v>
      </c>
      <c r="G21" s="2">
        <v>0</v>
      </c>
      <c r="H21">
        <f t="shared" si="11"/>
        <v>2.2313790207340563</v>
      </c>
      <c r="J21">
        <f t="shared" si="12"/>
        <v>0.18542624777524611</v>
      </c>
      <c r="K21">
        <f t="shared" si="12"/>
        <v>0.39392535868042683</v>
      </c>
      <c r="L21">
        <f t="shared" si="12"/>
        <v>0.4558735134046154</v>
      </c>
      <c r="M21">
        <f t="shared" si="12"/>
        <v>0.39996600232693408</v>
      </c>
      <c r="N21">
        <f t="shared" si="12"/>
        <v>0.30075538651278183</v>
      </c>
      <c r="O21">
        <f t="shared" si="12"/>
        <v>0.20558487467467101</v>
      </c>
      <c r="P21">
        <f t="shared" si="12"/>
        <v>0.13198313823492197</v>
      </c>
      <c r="Q21">
        <f t="shared" si="12"/>
        <v>8.1166147346947715E-2</v>
      </c>
      <c r="R21">
        <f t="shared" si="12"/>
        <v>4.8426537104556605E-2</v>
      </c>
      <c r="S21">
        <f t="shared" si="12"/>
        <v>2.8271814672954421E-2</v>
      </c>
      <c r="V21" s="1">
        <v>16</v>
      </c>
      <c r="W21">
        <f t="shared" si="1"/>
        <v>1475</v>
      </c>
      <c r="X21">
        <f t="shared" si="2"/>
        <v>809</v>
      </c>
      <c r="Y21">
        <f t="shared" si="3"/>
        <v>444</v>
      </c>
      <c r="Z21">
        <f t="shared" si="4"/>
        <v>244</v>
      </c>
      <c r="AA21">
        <f t="shared" si="5"/>
        <v>134</v>
      </c>
      <c r="AB21">
        <f t="shared" si="6"/>
        <v>73</v>
      </c>
      <c r="AC21">
        <f t="shared" si="7"/>
        <v>40</v>
      </c>
      <c r="AD21">
        <f t="shared" si="8"/>
        <v>22</v>
      </c>
      <c r="AE21">
        <f t="shared" si="9"/>
        <v>12</v>
      </c>
      <c r="AF21">
        <f t="shared" si="10"/>
        <v>7</v>
      </c>
    </row>
    <row r="22" spans="1:32" x14ac:dyDescent="0.25">
      <c r="A22" s="1">
        <v>17</v>
      </c>
      <c r="B22" s="10">
        <v>3.9267016766612352E-4</v>
      </c>
      <c r="C22">
        <v>0.1</v>
      </c>
      <c r="D22" s="3">
        <v>0.2</v>
      </c>
      <c r="E22" s="3">
        <v>0.3</v>
      </c>
      <c r="F22" s="3">
        <v>0.4</v>
      </c>
      <c r="G22" s="2">
        <v>0</v>
      </c>
      <c r="H22">
        <f t="shared" si="11"/>
        <v>45.940053595930458</v>
      </c>
      <c r="J22">
        <f t="shared" si="12"/>
        <v>3.8175906834889757</v>
      </c>
      <c r="K22">
        <f t="shared" si="12"/>
        <v>8.1102098399318958</v>
      </c>
      <c r="L22">
        <f t="shared" si="12"/>
        <v>9.3856101738751612</v>
      </c>
      <c r="M22">
        <f t="shared" si="12"/>
        <v>8.23457575459536</v>
      </c>
      <c r="N22">
        <f t="shared" si="12"/>
        <v>6.1920088193339273</v>
      </c>
      <c r="O22">
        <f t="shared" si="12"/>
        <v>4.2326203093726553</v>
      </c>
      <c r="P22">
        <f t="shared" si="12"/>
        <v>2.7172938294798374</v>
      </c>
      <c r="Q22">
        <f t="shared" si="12"/>
        <v>1.6710640033118676</v>
      </c>
      <c r="R22">
        <f t="shared" si="12"/>
        <v>0.99701471125097363</v>
      </c>
      <c r="S22">
        <f t="shared" si="12"/>
        <v>0.58206547128979924</v>
      </c>
      <c r="V22" s="1">
        <v>17</v>
      </c>
      <c r="W22">
        <f t="shared" si="1"/>
        <v>30359</v>
      </c>
      <c r="X22">
        <f t="shared" si="2"/>
        <v>16661</v>
      </c>
      <c r="Y22">
        <f t="shared" si="3"/>
        <v>9144</v>
      </c>
      <c r="Z22">
        <f t="shared" si="4"/>
        <v>5018</v>
      </c>
      <c r="AA22">
        <f t="shared" si="5"/>
        <v>2754</v>
      </c>
      <c r="AB22">
        <f t="shared" si="6"/>
        <v>1511</v>
      </c>
      <c r="AC22">
        <f t="shared" si="7"/>
        <v>830</v>
      </c>
      <c r="AD22">
        <f t="shared" si="8"/>
        <v>455</v>
      </c>
      <c r="AE22">
        <f t="shared" si="9"/>
        <v>250</v>
      </c>
      <c r="AF22">
        <f t="shared" si="10"/>
        <v>137</v>
      </c>
    </row>
    <row r="23" spans="1:32" x14ac:dyDescent="0.25">
      <c r="A23" s="1">
        <v>18</v>
      </c>
      <c r="B23" s="10">
        <v>1.2335219358245119E-3</v>
      </c>
      <c r="C23">
        <v>0.1</v>
      </c>
      <c r="D23" s="3">
        <v>0.2</v>
      </c>
      <c r="E23" s="3">
        <v>0.3</v>
      </c>
      <c r="F23" s="3">
        <v>0.4</v>
      </c>
      <c r="G23" s="2">
        <v>0</v>
      </c>
      <c r="H23">
        <f t="shared" si="11"/>
        <v>144.31466535985294</v>
      </c>
      <c r="J23">
        <f t="shared" si="12"/>
        <v>11.992461454537954</v>
      </c>
      <c r="K23">
        <f t="shared" si="12"/>
        <v>25.477162681230269</v>
      </c>
      <c r="L23">
        <f t="shared" si="12"/>
        <v>29.483665895435745</v>
      </c>
      <c r="M23">
        <f t="shared" si="12"/>
        <v>25.867841924112561</v>
      </c>
      <c r="N23">
        <f t="shared" si="12"/>
        <v>19.451385244935633</v>
      </c>
      <c r="O23">
        <f t="shared" si="12"/>
        <v>13.29622270176327</v>
      </c>
      <c r="P23">
        <f t="shared" si="12"/>
        <v>8.5360229035630404</v>
      </c>
      <c r="Q23">
        <f t="shared" si="12"/>
        <v>5.2494288438142167</v>
      </c>
      <c r="R23">
        <f t="shared" si="12"/>
        <v>3.1319912179157847</v>
      </c>
      <c r="S23">
        <f t="shared" si="12"/>
        <v>1.8284824925444483</v>
      </c>
      <c r="V23" s="1">
        <v>18</v>
      </c>
      <c r="W23">
        <f t="shared" si="1"/>
        <v>95368</v>
      </c>
      <c r="X23">
        <f t="shared" si="2"/>
        <v>52339</v>
      </c>
      <c r="Y23">
        <f t="shared" si="3"/>
        <v>28724</v>
      </c>
      <c r="Z23">
        <f t="shared" si="4"/>
        <v>15764</v>
      </c>
      <c r="AA23">
        <f t="shared" si="5"/>
        <v>8652</v>
      </c>
      <c r="AB23">
        <f t="shared" si="6"/>
        <v>4748</v>
      </c>
      <c r="AC23">
        <f t="shared" si="7"/>
        <v>2606</v>
      </c>
      <c r="AD23">
        <f t="shared" si="8"/>
        <v>1430</v>
      </c>
      <c r="AE23">
        <f t="shared" si="9"/>
        <v>785</v>
      </c>
      <c r="AF23">
        <f t="shared" si="10"/>
        <v>431</v>
      </c>
    </row>
    <row r="24" spans="1:32" x14ac:dyDescent="0.25">
      <c r="A24" s="1">
        <v>19</v>
      </c>
      <c r="B24" s="10">
        <v>3.2272084013540349E-4</v>
      </c>
      <c r="C24">
        <v>0.1</v>
      </c>
      <c r="D24" s="3">
        <v>0.2</v>
      </c>
      <c r="E24" s="3">
        <v>0.3</v>
      </c>
      <c r="F24" s="3">
        <v>0.4</v>
      </c>
      <c r="G24" s="2">
        <v>0</v>
      </c>
      <c r="H24">
        <f t="shared" si="11"/>
        <v>37.756401970801399</v>
      </c>
      <c r="J24">
        <f t="shared" si="12"/>
        <v>3.1375341803816386</v>
      </c>
      <c r="K24">
        <f t="shared" si="12"/>
        <v>6.6654763940271708</v>
      </c>
      <c r="L24">
        <f t="shared" si="12"/>
        <v>7.7136799530739975</v>
      </c>
      <c r="M24">
        <f t="shared" si="12"/>
        <v>6.767688061144514</v>
      </c>
      <c r="N24">
        <f t="shared" si="12"/>
        <v>5.0889791301904133</v>
      </c>
      <c r="O24">
        <f t="shared" si="12"/>
        <v>3.4786314181533338</v>
      </c>
      <c r="P24">
        <f t="shared" si="12"/>
        <v>2.2332415848053619</v>
      </c>
      <c r="Q24">
        <f t="shared" si="12"/>
        <v>1.3733846456280259</v>
      </c>
      <c r="R24">
        <f t="shared" si="12"/>
        <v>0.81940888750136043</v>
      </c>
      <c r="S24">
        <f t="shared" si="12"/>
        <v>0.47837771589557748</v>
      </c>
      <c r="V24" s="1">
        <v>19</v>
      </c>
      <c r="W24">
        <f t="shared" si="1"/>
        <v>24951</v>
      </c>
      <c r="X24">
        <f t="shared" si="2"/>
        <v>13693</v>
      </c>
      <c r="Y24">
        <f t="shared" si="3"/>
        <v>7515</v>
      </c>
      <c r="Z24">
        <f t="shared" si="4"/>
        <v>4124</v>
      </c>
      <c r="AA24">
        <f t="shared" si="5"/>
        <v>2263</v>
      </c>
      <c r="AB24">
        <f t="shared" si="6"/>
        <v>1242</v>
      </c>
      <c r="AC24">
        <f t="shared" si="7"/>
        <v>682</v>
      </c>
      <c r="AD24">
        <f t="shared" si="8"/>
        <v>374</v>
      </c>
      <c r="AE24">
        <f t="shared" si="9"/>
        <v>205</v>
      </c>
      <c r="AF24">
        <f t="shared" si="10"/>
        <v>113</v>
      </c>
    </row>
    <row r="25" spans="1:32" x14ac:dyDescent="0.25">
      <c r="A25" s="1">
        <v>20</v>
      </c>
      <c r="B25" s="10">
        <v>0</v>
      </c>
      <c r="C25">
        <v>0.1</v>
      </c>
      <c r="D25" s="3">
        <v>0.4</v>
      </c>
      <c r="E25" s="3">
        <v>0.3</v>
      </c>
      <c r="F25" s="3">
        <v>0.2</v>
      </c>
      <c r="G25" s="3">
        <v>0</v>
      </c>
      <c r="H25">
        <f t="shared" si="11"/>
        <v>0</v>
      </c>
      <c r="J25">
        <f t="shared" si="12"/>
        <v>0</v>
      </c>
      <c r="K25">
        <f t="shared" si="12"/>
        <v>0</v>
      </c>
      <c r="L25">
        <f t="shared" si="12"/>
        <v>0</v>
      </c>
      <c r="M25">
        <f t="shared" si="12"/>
        <v>0</v>
      </c>
      <c r="N25">
        <f t="shared" si="12"/>
        <v>0</v>
      </c>
      <c r="O25">
        <f t="shared" si="12"/>
        <v>0</v>
      </c>
      <c r="P25">
        <f t="shared" si="12"/>
        <v>0</v>
      </c>
      <c r="Q25">
        <f t="shared" si="12"/>
        <v>0</v>
      </c>
      <c r="R25">
        <f t="shared" si="12"/>
        <v>0</v>
      </c>
      <c r="S25">
        <f t="shared" si="12"/>
        <v>0</v>
      </c>
      <c r="V25" s="1">
        <v>20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</row>
    <row r="26" spans="1:32" x14ac:dyDescent="0.25">
      <c r="A26" s="1">
        <v>21</v>
      </c>
      <c r="B26" s="10">
        <v>0</v>
      </c>
      <c r="C26">
        <v>0.1</v>
      </c>
      <c r="D26" s="3">
        <v>0.4</v>
      </c>
      <c r="E26" s="3">
        <v>0.3</v>
      </c>
      <c r="F26" s="3">
        <v>0.2</v>
      </c>
      <c r="G26" s="3">
        <v>0</v>
      </c>
      <c r="H26">
        <f t="shared" si="11"/>
        <v>0</v>
      </c>
      <c r="J26">
        <f t="shared" si="12"/>
        <v>0</v>
      </c>
      <c r="K26">
        <f t="shared" si="12"/>
        <v>0</v>
      </c>
      <c r="L26">
        <f t="shared" si="12"/>
        <v>0</v>
      </c>
      <c r="M26">
        <f t="shared" si="12"/>
        <v>0</v>
      </c>
      <c r="N26">
        <f t="shared" si="12"/>
        <v>0</v>
      </c>
      <c r="O26">
        <f t="shared" si="12"/>
        <v>0</v>
      </c>
      <c r="P26">
        <f t="shared" si="12"/>
        <v>0</v>
      </c>
      <c r="Q26">
        <f t="shared" si="12"/>
        <v>0</v>
      </c>
      <c r="R26">
        <f t="shared" si="12"/>
        <v>0</v>
      </c>
      <c r="S26">
        <f t="shared" si="12"/>
        <v>0</v>
      </c>
      <c r="V26" s="1">
        <v>21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0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</row>
    <row r="27" spans="1:32" x14ac:dyDescent="0.25">
      <c r="A27" s="1">
        <v>22</v>
      </c>
      <c r="B27" s="10">
        <v>0</v>
      </c>
      <c r="C27">
        <v>0.1</v>
      </c>
      <c r="D27" s="3">
        <v>0.4</v>
      </c>
      <c r="E27" s="3">
        <v>0.3</v>
      </c>
      <c r="F27" s="3">
        <v>0.2</v>
      </c>
      <c r="G27" s="3">
        <v>0</v>
      </c>
      <c r="H27">
        <f t="shared" si="11"/>
        <v>0</v>
      </c>
      <c r="J27">
        <f t="shared" si="12"/>
        <v>0</v>
      </c>
      <c r="K27">
        <f t="shared" si="12"/>
        <v>0</v>
      </c>
      <c r="L27">
        <f t="shared" si="12"/>
        <v>0</v>
      </c>
      <c r="M27">
        <f t="shared" si="12"/>
        <v>0</v>
      </c>
      <c r="N27">
        <f t="shared" si="12"/>
        <v>0</v>
      </c>
      <c r="O27">
        <f t="shared" si="12"/>
        <v>0</v>
      </c>
      <c r="P27">
        <f t="shared" si="12"/>
        <v>0</v>
      </c>
      <c r="Q27">
        <f t="shared" si="12"/>
        <v>0</v>
      </c>
      <c r="R27">
        <f t="shared" si="12"/>
        <v>0</v>
      </c>
      <c r="S27">
        <f t="shared" si="12"/>
        <v>0</v>
      </c>
      <c r="V27" s="1">
        <v>22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</row>
    <row r="28" spans="1:32" x14ac:dyDescent="0.25">
      <c r="A28" s="1">
        <v>23</v>
      </c>
      <c r="B28" s="10">
        <v>0</v>
      </c>
      <c r="C28">
        <v>0.1</v>
      </c>
      <c r="D28" s="3">
        <v>0.4</v>
      </c>
      <c r="E28" s="3">
        <v>0.3</v>
      </c>
      <c r="F28" s="3">
        <v>0.2</v>
      </c>
      <c r="G28" s="3">
        <v>0</v>
      </c>
      <c r="H28">
        <f t="shared" si="11"/>
        <v>0</v>
      </c>
      <c r="J28">
        <f t="shared" si="12"/>
        <v>0</v>
      </c>
      <c r="K28">
        <f t="shared" si="12"/>
        <v>0</v>
      </c>
      <c r="L28">
        <f t="shared" si="12"/>
        <v>0</v>
      </c>
      <c r="M28">
        <f t="shared" si="12"/>
        <v>0</v>
      </c>
      <c r="N28">
        <f t="shared" si="12"/>
        <v>0</v>
      </c>
      <c r="O28">
        <f t="shared" si="12"/>
        <v>0</v>
      </c>
      <c r="P28">
        <f t="shared" si="12"/>
        <v>0</v>
      </c>
      <c r="Q28">
        <f t="shared" si="12"/>
        <v>0</v>
      </c>
      <c r="R28">
        <f t="shared" si="12"/>
        <v>0</v>
      </c>
      <c r="S28">
        <f t="shared" si="12"/>
        <v>0</v>
      </c>
      <c r="V28" s="1">
        <v>23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</row>
    <row r="29" spans="1:32" x14ac:dyDescent="0.25">
      <c r="A29" s="1">
        <v>24</v>
      </c>
      <c r="B29" s="10">
        <v>0</v>
      </c>
      <c r="C29">
        <v>0.1</v>
      </c>
      <c r="D29" s="3">
        <v>0.4</v>
      </c>
      <c r="E29" s="3">
        <v>0.3</v>
      </c>
      <c r="F29" s="3">
        <v>0.2</v>
      </c>
      <c r="G29">
        <v>0</v>
      </c>
      <c r="H29">
        <f t="shared" si="11"/>
        <v>0</v>
      </c>
      <c r="J29">
        <f t="shared" si="12"/>
        <v>0</v>
      </c>
      <c r="K29">
        <f t="shared" si="12"/>
        <v>0</v>
      </c>
      <c r="L29">
        <f t="shared" si="12"/>
        <v>0</v>
      </c>
      <c r="M29">
        <f t="shared" si="12"/>
        <v>0</v>
      </c>
      <c r="N29">
        <f t="shared" si="12"/>
        <v>0</v>
      </c>
      <c r="O29">
        <f t="shared" si="12"/>
        <v>0</v>
      </c>
      <c r="P29">
        <f t="shared" si="12"/>
        <v>0</v>
      </c>
      <c r="Q29">
        <f t="shared" si="12"/>
        <v>0</v>
      </c>
      <c r="R29">
        <f t="shared" si="12"/>
        <v>0</v>
      </c>
      <c r="S29">
        <f t="shared" si="12"/>
        <v>0</v>
      </c>
      <c r="V29" s="1">
        <v>24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</row>
    <row r="31" spans="1:32" x14ac:dyDescent="0.25">
      <c r="I31" t="s">
        <v>24</v>
      </c>
      <c r="J31" s="3">
        <v>1</v>
      </c>
      <c r="K31" s="3">
        <v>4</v>
      </c>
      <c r="L31" s="3">
        <v>7</v>
      </c>
      <c r="M31" s="3">
        <v>10</v>
      </c>
      <c r="N31" s="3">
        <v>13</v>
      </c>
      <c r="O31" s="3">
        <v>16</v>
      </c>
      <c r="P31" s="3">
        <v>19</v>
      </c>
      <c r="Q31" s="3">
        <v>22</v>
      </c>
      <c r="R31" s="3">
        <v>25</v>
      </c>
      <c r="S31" s="3">
        <v>28</v>
      </c>
      <c r="V31" s="1" t="s">
        <v>25</v>
      </c>
      <c r="W31">
        <f>ROUND((274*(J$33*$O$41)),0)</f>
        <v>934</v>
      </c>
      <c r="X31">
        <f t="shared" ref="X31:AF31" si="13">ROUND((274*(K$33*$O$41)),0)</f>
        <v>3614</v>
      </c>
      <c r="Y31">
        <f t="shared" si="13"/>
        <v>7622</v>
      </c>
      <c r="Z31">
        <f t="shared" si="13"/>
        <v>12185</v>
      </c>
      <c r="AA31">
        <f t="shared" si="13"/>
        <v>16695</v>
      </c>
      <c r="AB31">
        <f t="shared" si="13"/>
        <v>20794</v>
      </c>
      <c r="AC31">
        <f t="shared" si="13"/>
        <v>24324</v>
      </c>
      <c r="AD31">
        <f t="shared" si="13"/>
        <v>27256</v>
      </c>
      <c r="AE31">
        <f t="shared" si="13"/>
        <v>29631</v>
      </c>
      <c r="AF31">
        <f t="shared" si="13"/>
        <v>31521</v>
      </c>
    </row>
    <row r="32" spans="1:32" x14ac:dyDescent="0.25">
      <c r="I32" t="s">
        <v>26</v>
      </c>
      <c r="J32">
        <f>($I$41*(1-(EXP(-$J$41*(J31-$K$41)))))</f>
        <v>33.688876595949615</v>
      </c>
      <c r="K32">
        <f t="shared" ref="K32:S32" si="14">($I$41*(1-(EXP(-$J$41*(K31-$K$41)))))</f>
        <v>51.001597582386431</v>
      </c>
      <c r="L32">
        <f t="shared" si="14"/>
        <v>64.099361841854446</v>
      </c>
      <c r="M32">
        <f t="shared" si="14"/>
        <v>74.008343147045906</v>
      </c>
      <c r="N32">
        <f t="shared" si="14"/>
        <v>81.504882904635167</v>
      </c>
      <c r="O32">
        <f t="shared" si="14"/>
        <v>87.176314367289493</v>
      </c>
      <c r="P32">
        <f t="shared" si="14"/>
        <v>91.466978577136771</v>
      </c>
      <c r="Q32">
        <f t="shared" si="14"/>
        <v>94.713037263182898</v>
      </c>
      <c r="R32">
        <f t="shared" si="14"/>
        <v>97.168810187354595</v>
      </c>
      <c r="S32">
        <f t="shared" si="14"/>
        <v>99.026700397725591</v>
      </c>
      <c r="V32" s="1" t="s">
        <v>27</v>
      </c>
      <c r="W32">
        <f>ROUND((726*(J$33*$O$41)),0)</f>
        <v>2474</v>
      </c>
      <c r="X32">
        <f t="shared" ref="X32:AF32" si="15">ROUND((726*(K$33*$O$41)),0)</f>
        <v>9577</v>
      </c>
      <c r="Y32">
        <f t="shared" si="15"/>
        <v>20195</v>
      </c>
      <c r="Z32">
        <f t="shared" si="15"/>
        <v>32285</v>
      </c>
      <c r="AA32">
        <f t="shared" si="15"/>
        <v>44235</v>
      </c>
      <c r="AB32">
        <f t="shared" si="15"/>
        <v>55095</v>
      </c>
      <c r="AC32">
        <f t="shared" si="15"/>
        <v>64450</v>
      </c>
      <c r="AD32">
        <f t="shared" si="15"/>
        <v>72219</v>
      </c>
      <c r="AE32">
        <f t="shared" si="15"/>
        <v>78512</v>
      </c>
      <c r="AF32">
        <f t="shared" si="15"/>
        <v>83519</v>
      </c>
    </row>
    <row r="33" spans="8:22" x14ac:dyDescent="0.25">
      <c r="I33" t="s">
        <v>28</v>
      </c>
      <c r="J33">
        <f>($L$41*(J32^$M$41))</f>
        <v>125.74960642672892</v>
      </c>
      <c r="K33">
        <f t="shared" ref="K33:S33" si="16">($L$41*(K32^$M$41))</f>
        <v>486.77251972777447</v>
      </c>
      <c r="L33">
        <f t="shared" si="16"/>
        <v>1026.4390420695029</v>
      </c>
      <c r="M33">
        <f t="shared" si="16"/>
        <v>1640.924385313408</v>
      </c>
      <c r="N33">
        <f t="shared" si="16"/>
        <v>2248.3069094639354</v>
      </c>
      <c r="O33">
        <f t="shared" si="16"/>
        <v>2800.3352647698066</v>
      </c>
      <c r="P33">
        <f t="shared" si="16"/>
        <v>3275.7745898154217</v>
      </c>
      <c r="Q33">
        <f t="shared" si="16"/>
        <v>3670.6855352113162</v>
      </c>
      <c r="R33">
        <f t="shared" si="16"/>
        <v>3990.5462810176041</v>
      </c>
      <c r="S33">
        <f t="shared" si="16"/>
        <v>4245.0158082465223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81.873075307798189</v>
      </c>
      <c r="K34">
        <f t="shared" ref="K34:S34" si="17">($H$34*(EXP(-$N$41*K31)))</f>
        <v>44.932896411722155</v>
      </c>
      <c r="L34">
        <f t="shared" si="17"/>
        <v>24.659696394160644</v>
      </c>
      <c r="M34">
        <f t="shared" si="17"/>
        <v>13.533528323661271</v>
      </c>
      <c r="N34">
        <f t="shared" si="17"/>
        <v>7.4273578214333877</v>
      </c>
      <c r="O34">
        <f t="shared" si="17"/>
        <v>4.0762203978366207</v>
      </c>
      <c r="P34">
        <f t="shared" si="17"/>
        <v>2.2370771856165592</v>
      </c>
      <c r="Q34">
        <f t="shared" si="17"/>
        <v>1.2277339903068436</v>
      </c>
      <c r="R34">
        <f t="shared" si="17"/>
        <v>0.67379469990854668</v>
      </c>
      <c r="S34">
        <f t="shared" si="17"/>
        <v>0.36978637164829292</v>
      </c>
    </row>
    <row r="35" spans="8:22" x14ac:dyDescent="0.25">
      <c r="I35" t="s">
        <v>31</v>
      </c>
      <c r="J35">
        <f>(J33*J34)</f>
        <v>10295.50699690156</v>
      </c>
      <c r="K35">
        <f t="shared" ref="K35:S35" si="18">(K33*K34)</f>
        <v>21872.099205001068</v>
      </c>
      <c r="L35">
        <f t="shared" si="18"/>
        <v>25311.675144547025</v>
      </c>
      <c r="M35">
        <f t="shared" si="18"/>
        <v>22207.49664562547</v>
      </c>
      <c r="N35">
        <f t="shared" si="18"/>
        <v>16698.979908989688</v>
      </c>
      <c r="O35">
        <f t="shared" si="18"/>
        <v>11414.7837270359</v>
      </c>
      <c r="P35">
        <f t="shared" si="18"/>
        <v>7328.1606000985221</v>
      </c>
      <c r="Q35">
        <f t="shared" si="18"/>
        <v>4506.6253993066011</v>
      </c>
      <c r="R35">
        <f t="shared" si="18"/>
        <v>2688.8089338894233</v>
      </c>
      <c r="S35">
        <f t="shared" si="18"/>
        <v>1569.748993321127</v>
      </c>
      <c r="T35" t="s">
        <v>32</v>
      </c>
      <c r="U35">
        <f>SUM(J35:S35)</f>
        <v>123893.8855547164</v>
      </c>
    </row>
    <row r="36" spans="8:22" x14ac:dyDescent="0.25">
      <c r="I36" t="s">
        <v>33</v>
      </c>
      <c r="J36">
        <f>(J35/$U$35)</f>
        <v>8.3099395509350305E-2</v>
      </c>
      <c r="K36">
        <f t="shared" ref="K36:S36" si="19">(K35/$U$35)</f>
        <v>0.17653897209754948</v>
      </c>
      <c r="L36">
        <f t="shared" si="19"/>
        <v>0.20430124562820653</v>
      </c>
      <c r="M36">
        <f t="shared" si="19"/>
        <v>0.17924610682920078</v>
      </c>
      <c r="N36">
        <f t="shared" si="19"/>
        <v>0.13478453625231379</v>
      </c>
      <c r="O36">
        <f t="shared" si="19"/>
        <v>9.213355183694423E-2</v>
      </c>
      <c r="P36">
        <f t="shared" si="19"/>
        <v>5.9148686533542605E-2</v>
      </c>
      <c r="Q36">
        <f t="shared" si="19"/>
        <v>3.6374881448982391E-2</v>
      </c>
      <c r="R36">
        <f t="shared" si="19"/>
        <v>2.170251519556984E-2</v>
      </c>
      <c r="S36">
        <f t="shared" si="19"/>
        <v>1.2670108668339926E-2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104.8</v>
      </c>
      <c r="J41" s="3">
        <v>9.2999999999999999E-2</v>
      </c>
      <c r="K41" s="3">
        <v>-3.17</v>
      </c>
      <c r="L41" s="3">
        <v>1.2999999999999999E-3</v>
      </c>
      <c r="M41" s="3">
        <v>3.2639</v>
      </c>
      <c r="N41" s="3">
        <v>0.2</v>
      </c>
      <c r="O41" s="3">
        <v>2.7099999999999999E-2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</cols>
  <sheetData>
    <row r="1" spans="1:32" x14ac:dyDescent="0.25">
      <c r="A1" t="s">
        <v>0</v>
      </c>
      <c r="B1" s="3" t="s">
        <v>109</v>
      </c>
      <c r="C1" t="s">
        <v>110</v>
      </c>
    </row>
    <row r="2" spans="1:32" x14ac:dyDescent="0.25">
      <c r="A2" t="s">
        <v>1</v>
      </c>
      <c r="B2" s="3">
        <v>25</v>
      </c>
    </row>
    <row r="3" spans="1:32" x14ac:dyDescent="0.25">
      <c r="A3" t="s">
        <v>2</v>
      </c>
      <c r="B3" s="3">
        <v>69601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0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0</v>
      </c>
      <c r="J6">
        <f t="shared" ref="J6:S15" si="0">($H6*J$36)</f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V6" s="1">
        <v>1</v>
      </c>
      <c r="W6">
        <f t="shared" ref="W6:W29" si="1">ROUND(((J6/J$33)*1000000),0)</f>
        <v>0</v>
      </c>
      <c r="X6">
        <f t="shared" ref="X6:X29" si="2">ROUND(((K6/K$33)*1000000),0)</f>
        <v>0</v>
      </c>
      <c r="Y6">
        <f t="shared" ref="Y6:Y29" si="3">ROUND(((L6/L$33)*1000000),0)</f>
        <v>0</v>
      </c>
      <c r="Z6">
        <f t="shared" ref="Z6:Z29" si="4">ROUND(((M6/M$33)*1000000),0)</f>
        <v>0</v>
      </c>
      <c r="AA6">
        <f t="shared" ref="AA6:AA29" si="5">ROUND(((N6/N$33)*1000000),0)</f>
        <v>0</v>
      </c>
      <c r="AB6">
        <f t="shared" ref="AB6:AB29" si="6">ROUND(((O6/O$33)*1000000),0)</f>
        <v>0</v>
      </c>
      <c r="AC6">
        <f t="shared" ref="AC6:AC29" si="7">ROUND(((P6/P$33)*1000000),0)</f>
        <v>0</v>
      </c>
      <c r="AD6">
        <f t="shared" ref="AD6:AD29" si="8">ROUND(((Q6/Q$33)*1000000),0)</f>
        <v>0</v>
      </c>
      <c r="AE6">
        <f t="shared" ref="AE6:AE29" si="9">ROUND(((R6/R$33)*1000000),0)</f>
        <v>0</v>
      </c>
      <c r="AF6">
        <f t="shared" ref="AF6:AF29" si="10">ROUND(((S6/S$33)*1000000),0)</f>
        <v>0</v>
      </c>
    </row>
    <row r="7" spans="1:32" x14ac:dyDescent="0.25">
      <c r="A7" s="1">
        <v>2</v>
      </c>
      <c r="B7" s="10">
        <v>0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V7" s="1">
        <v>2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</row>
    <row r="8" spans="1:32" x14ac:dyDescent="0.25">
      <c r="A8" s="1">
        <v>3</v>
      </c>
      <c r="B8" s="10">
        <v>7.5945005103281193E-5</v>
      </c>
      <c r="C8">
        <v>0.1</v>
      </c>
      <c r="D8" s="3">
        <v>0.9</v>
      </c>
      <c r="E8" s="2">
        <v>0</v>
      </c>
      <c r="F8" s="2">
        <v>0</v>
      </c>
      <c r="G8" s="2">
        <v>0</v>
      </c>
      <c r="H8">
        <f t="shared" si="11"/>
        <v>5.2858483001934742</v>
      </c>
      <c r="J8">
        <f t="shared" si="0"/>
        <v>9.2653672412654139E-2</v>
      </c>
      <c r="K8">
        <f t="shared" si="0"/>
        <v>0.68438304901657343</v>
      </c>
      <c r="L8">
        <f t="shared" si="0"/>
        <v>1.078683094514679</v>
      </c>
      <c r="M8">
        <f t="shared" si="0"/>
        <v>1.0650496936002236</v>
      </c>
      <c r="N8">
        <f t="shared" si="0"/>
        <v>0.84881617396288545</v>
      </c>
      <c r="O8">
        <f t="shared" si="0"/>
        <v>0.6030644128877688</v>
      </c>
      <c r="P8">
        <f t="shared" si="0"/>
        <v>0.40080181154430528</v>
      </c>
      <c r="Q8">
        <f t="shared" si="0"/>
        <v>0.25578744644337714</v>
      </c>
      <c r="R8">
        <f t="shared" si="0"/>
        <v>0.15915753172845032</v>
      </c>
      <c r="S8">
        <f t="shared" si="0"/>
        <v>9.7451414082557253E-2</v>
      </c>
      <c r="V8" s="1">
        <v>3</v>
      </c>
      <c r="W8">
        <f t="shared" si="1"/>
        <v>2380</v>
      </c>
      <c r="X8">
        <f t="shared" si="2"/>
        <v>1415</v>
      </c>
      <c r="Y8">
        <f t="shared" si="3"/>
        <v>841</v>
      </c>
      <c r="Z8">
        <f t="shared" si="4"/>
        <v>500</v>
      </c>
      <c r="AA8">
        <f t="shared" si="5"/>
        <v>297</v>
      </c>
      <c r="AB8">
        <f t="shared" si="6"/>
        <v>177</v>
      </c>
      <c r="AC8">
        <f t="shared" si="7"/>
        <v>105</v>
      </c>
      <c r="AD8">
        <f t="shared" si="8"/>
        <v>62</v>
      </c>
      <c r="AE8">
        <f t="shared" si="9"/>
        <v>37</v>
      </c>
      <c r="AF8">
        <f t="shared" si="10"/>
        <v>22</v>
      </c>
    </row>
    <row r="9" spans="1:32" x14ac:dyDescent="0.25">
      <c r="A9" s="1">
        <v>4</v>
      </c>
      <c r="B9" s="10">
        <v>0</v>
      </c>
      <c r="C9">
        <v>0.1</v>
      </c>
      <c r="D9" s="3">
        <v>0.9</v>
      </c>
      <c r="E9" s="2">
        <v>0</v>
      </c>
      <c r="F9" s="2">
        <v>0</v>
      </c>
      <c r="G9" s="2">
        <v>0</v>
      </c>
      <c r="H9">
        <f t="shared" si="11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V9" s="1">
        <v>4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</row>
    <row r="10" spans="1:32" x14ac:dyDescent="0.25">
      <c r="A10" s="1">
        <v>5</v>
      </c>
      <c r="B10" s="10">
        <v>7.1028928801158188E-5</v>
      </c>
      <c r="C10">
        <v>0.1</v>
      </c>
      <c r="D10" s="3">
        <v>0.9</v>
      </c>
      <c r="E10" s="2">
        <v>0</v>
      </c>
      <c r="F10" s="2">
        <v>0</v>
      </c>
      <c r="G10" s="2">
        <v>0</v>
      </c>
      <c r="H10">
        <f t="shared" si="11"/>
        <v>4.9436844734894114</v>
      </c>
      <c r="J10">
        <f t="shared" si="0"/>
        <v>8.665600972722709E-2</v>
      </c>
      <c r="K10">
        <f t="shared" si="0"/>
        <v>0.64008152735271229</v>
      </c>
      <c r="L10">
        <f t="shared" si="0"/>
        <v>1.0088577203346039</v>
      </c>
      <c r="M10">
        <f t="shared" si="0"/>
        <v>0.99610683748781803</v>
      </c>
      <c r="N10">
        <f t="shared" si="0"/>
        <v>0.79387055809252238</v>
      </c>
      <c r="O10">
        <f t="shared" si="0"/>
        <v>0.56402681370900221</v>
      </c>
      <c r="P10">
        <f t="shared" si="0"/>
        <v>0.37485708634609999</v>
      </c>
      <c r="Q10">
        <f t="shared" si="0"/>
        <v>0.23922979920731796</v>
      </c>
      <c r="R10">
        <f t="shared" si="0"/>
        <v>0.14885493751609152</v>
      </c>
      <c r="S10">
        <f t="shared" si="0"/>
        <v>9.114318371601618E-2</v>
      </c>
      <c r="V10" s="1">
        <v>5</v>
      </c>
      <c r="W10">
        <f t="shared" si="1"/>
        <v>2226</v>
      </c>
      <c r="X10">
        <f t="shared" si="2"/>
        <v>1323</v>
      </c>
      <c r="Y10">
        <f t="shared" si="3"/>
        <v>787</v>
      </c>
      <c r="Z10">
        <f t="shared" si="4"/>
        <v>468</v>
      </c>
      <c r="AA10">
        <f t="shared" si="5"/>
        <v>278</v>
      </c>
      <c r="AB10">
        <f t="shared" si="6"/>
        <v>165</v>
      </c>
      <c r="AC10">
        <f t="shared" si="7"/>
        <v>98</v>
      </c>
      <c r="AD10">
        <f t="shared" si="8"/>
        <v>58</v>
      </c>
      <c r="AE10">
        <f t="shared" si="9"/>
        <v>35</v>
      </c>
      <c r="AF10">
        <f t="shared" si="10"/>
        <v>21</v>
      </c>
    </row>
    <row r="11" spans="1:32" x14ac:dyDescent="0.25">
      <c r="A11" s="1">
        <v>6</v>
      </c>
      <c r="B11" s="10">
        <v>6.0702242227637473E-5</v>
      </c>
      <c r="C11">
        <v>0.1</v>
      </c>
      <c r="D11" s="3">
        <v>0.9</v>
      </c>
      <c r="E11" s="2">
        <v>0</v>
      </c>
      <c r="F11" s="2">
        <v>0</v>
      </c>
      <c r="G11" s="2">
        <v>0</v>
      </c>
      <c r="H11">
        <f t="shared" si="11"/>
        <v>4.2249367612857958</v>
      </c>
      <c r="J11">
        <f t="shared" si="0"/>
        <v>7.4057347924651157E-2</v>
      </c>
      <c r="K11">
        <f t="shared" si="0"/>
        <v>0.54702196097552502</v>
      </c>
      <c r="L11">
        <f t="shared" si="0"/>
        <v>0.8621828703683716</v>
      </c>
      <c r="M11">
        <f t="shared" si="0"/>
        <v>0.85128580079058569</v>
      </c>
      <c r="N11">
        <f t="shared" si="0"/>
        <v>0.67845205788794416</v>
      </c>
      <c r="O11">
        <f t="shared" si="0"/>
        <v>0.48202461794817503</v>
      </c>
      <c r="P11">
        <f t="shared" si="0"/>
        <v>0.32035771959658699</v>
      </c>
      <c r="Q11">
        <f t="shared" si="0"/>
        <v>0.20444888392171415</v>
      </c>
      <c r="R11">
        <f t="shared" si="0"/>
        <v>0.12721335695737385</v>
      </c>
      <c r="S11">
        <f t="shared" si="0"/>
        <v>7.7892144914868303E-2</v>
      </c>
      <c r="V11" s="1">
        <v>6</v>
      </c>
      <c r="W11">
        <f t="shared" si="1"/>
        <v>1902</v>
      </c>
      <c r="X11">
        <f t="shared" si="2"/>
        <v>1131</v>
      </c>
      <c r="Y11">
        <f t="shared" si="3"/>
        <v>672</v>
      </c>
      <c r="Z11">
        <f t="shared" si="4"/>
        <v>400</v>
      </c>
      <c r="AA11">
        <f t="shared" si="5"/>
        <v>238</v>
      </c>
      <c r="AB11">
        <f t="shared" si="6"/>
        <v>141</v>
      </c>
      <c r="AC11">
        <f t="shared" si="7"/>
        <v>84</v>
      </c>
      <c r="AD11">
        <f t="shared" si="8"/>
        <v>50</v>
      </c>
      <c r="AE11">
        <f t="shared" si="9"/>
        <v>30</v>
      </c>
      <c r="AF11">
        <f t="shared" si="10"/>
        <v>18</v>
      </c>
    </row>
    <row r="12" spans="1:32" x14ac:dyDescent="0.25">
      <c r="A12" s="1">
        <v>7</v>
      </c>
      <c r="B12" s="10">
        <v>9.8410254214351082E-5</v>
      </c>
      <c r="C12">
        <v>0.1</v>
      </c>
      <c r="D12" s="3">
        <v>0.9</v>
      </c>
      <c r="E12" s="2">
        <v>0</v>
      </c>
      <c r="F12" s="2">
        <v>0</v>
      </c>
      <c r="G12" s="2">
        <v>0</v>
      </c>
      <c r="H12">
        <f t="shared" si="11"/>
        <v>6.84945210357305</v>
      </c>
      <c r="J12">
        <f t="shared" si="0"/>
        <v>0.12006150297340039</v>
      </c>
      <c r="K12">
        <f t="shared" si="0"/>
        <v>0.88683001261400718</v>
      </c>
      <c r="L12">
        <f t="shared" si="0"/>
        <v>1.3977677321049533</v>
      </c>
      <c r="M12">
        <f t="shared" si="0"/>
        <v>1.3801014425580223</v>
      </c>
      <c r="N12">
        <f t="shared" si="0"/>
        <v>1.0999040074767394</v>
      </c>
      <c r="O12">
        <f t="shared" si="0"/>
        <v>0.78145655661230062</v>
      </c>
      <c r="P12">
        <f t="shared" si="0"/>
        <v>0.51936276928294511</v>
      </c>
      <c r="Q12">
        <f t="shared" si="0"/>
        <v>0.3314517866593033</v>
      </c>
      <c r="R12">
        <f t="shared" si="0"/>
        <v>0.20623783139160973</v>
      </c>
      <c r="S12">
        <f t="shared" si="0"/>
        <v>0.12627846189976893</v>
      </c>
      <c r="V12" s="1">
        <v>7</v>
      </c>
      <c r="W12">
        <f t="shared" si="1"/>
        <v>3084</v>
      </c>
      <c r="X12">
        <f t="shared" si="2"/>
        <v>1833</v>
      </c>
      <c r="Y12">
        <f t="shared" si="3"/>
        <v>1090</v>
      </c>
      <c r="Z12">
        <f t="shared" si="4"/>
        <v>648</v>
      </c>
      <c r="AA12">
        <f t="shared" si="5"/>
        <v>385</v>
      </c>
      <c r="AB12">
        <f t="shared" si="6"/>
        <v>229</v>
      </c>
      <c r="AC12">
        <f t="shared" si="7"/>
        <v>136</v>
      </c>
      <c r="AD12">
        <f t="shared" si="8"/>
        <v>81</v>
      </c>
      <c r="AE12">
        <f t="shared" si="9"/>
        <v>48</v>
      </c>
      <c r="AF12">
        <f t="shared" si="10"/>
        <v>29</v>
      </c>
    </row>
    <row r="13" spans="1:32" x14ac:dyDescent="0.25">
      <c r="A13" s="1">
        <v>8</v>
      </c>
      <c r="B13" s="10">
        <v>5.7686227969267847E-6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0.40150191528890117</v>
      </c>
      <c r="J13">
        <f t="shared" si="0"/>
        <v>7.0377780101766128E-3</v>
      </c>
      <c r="K13">
        <f t="shared" si="0"/>
        <v>5.1984296439486273E-2</v>
      </c>
      <c r="L13">
        <f t="shared" si="0"/>
        <v>8.1934498275622131E-2</v>
      </c>
      <c r="M13">
        <f t="shared" si="0"/>
        <v>8.0898933827271452E-2</v>
      </c>
      <c r="N13">
        <f t="shared" si="0"/>
        <v>6.4474290637856854E-2</v>
      </c>
      <c r="O13">
        <f t="shared" si="0"/>
        <v>4.5807503936152176E-2</v>
      </c>
      <c r="P13">
        <f t="shared" si="0"/>
        <v>3.0444062305081596E-2</v>
      </c>
      <c r="Q13">
        <f t="shared" si="0"/>
        <v>1.9429076246874909E-2</v>
      </c>
      <c r="R13">
        <f t="shared" si="0"/>
        <v>1.2089271237558577E-2</v>
      </c>
      <c r="S13">
        <f t="shared" si="0"/>
        <v>7.4022043728206111E-3</v>
      </c>
      <c r="V13" s="1">
        <v>8</v>
      </c>
      <c r="W13">
        <f t="shared" si="1"/>
        <v>181</v>
      </c>
      <c r="X13">
        <f t="shared" si="2"/>
        <v>107</v>
      </c>
      <c r="Y13">
        <f t="shared" si="3"/>
        <v>64</v>
      </c>
      <c r="Z13">
        <f t="shared" si="4"/>
        <v>38</v>
      </c>
      <c r="AA13">
        <f t="shared" si="5"/>
        <v>23</v>
      </c>
      <c r="AB13">
        <f t="shared" si="6"/>
        <v>13</v>
      </c>
      <c r="AC13">
        <f t="shared" si="7"/>
        <v>8</v>
      </c>
      <c r="AD13">
        <f t="shared" si="8"/>
        <v>5</v>
      </c>
      <c r="AE13">
        <f t="shared" si="9"/>
        <v>3</v>
      </c>
      <c r="AF13">
        <f t="shared" si="10"/>
        <v>2</v>
      </c>
    </row>
    <row r="14" spans="1:32" x14ac:dyDescent="0.25">
      <c r="A14" s="1">
        <v>9</v>
      </c>
      <c r="B14" s="10">
        <v>2.1610911967037655E-2</v>
      </c>
      <c r="C14">
        <v>0.05</v>
      </c>
      <c r="D14" s="3">
        <v>0.15</v>
      </c>
      <c r="E14" s="3">
        <v>0.8</v>
      </c>
      <c r="F14" s="2">
        <v>0</v>
      </c>
      <c r="G14" s="2">
        <v>0</v>
      </c>
      <c r="H14">
        <f t="shared" si="11"/>
        <v>1504.1410838177878</v>
      </c>
      <c r="J14">
        <f t="shared" si="0"/>
        <v>26.365530625872637</v>
      </c>
      <c r="K14">
        <f t="shared" si="0"/>
        <v>194.7480522769888</v>
      </c>
      <c r="L14">
        <f t="shared" si="0"/>
        <v>306.95008005050914</v>
      </c>
      <c r="M14">
        <f t="shared" si="0"/>
        <v>303.07055925025446</v>
      </c>
      <c r="N14">
        <f t="shared" si="0"/>
        <v>241.5391451585682</v>
      </c>
      <c r="O14">
        <f t="shared" si="0"/>
        <v>171.60801977229363</v>
      </c>
      <c r="P14">
        <f t="shared" si="0"/>
        <v>114.05217043219305</v>
      </c>
      <c r="Q14">
        <f t="shared" si="0"/>
        <v>72.786880188416163</v>
      </c>
      <c r="R14">
        <f t="shared" si="0"/>
        <v>45.289869984167503</v>
      </c>
      <c r="S14">
        <f t="shared" si="0"/>
        <v>27.730776078524329</v>
      </c>
      <c r="V14" s="1">
        <v>9</v>
      </c>
      <c r="W14">
        <f t="shared" si="1"/>
        <v>677197</v>
      </c>
      <c r="X14">
        <f t="shared" si="2"/>
        <v>402607</v>
      </c>
      <c r="Y14">
        <f t="shared" si="3"/>
        <v>239358</v>
      </c>
      <c r="Z14">
        <f t="shared" si="4"/>
        <v>142304</v>
      </c>
      <c r="AA14">
        <f t="shared" si="5"/>
        <v>84602</v>
      </c>
      <c r="AB14">
        <f t="shared" si="6"/>
        <v>50298</v>
      </c>
      <c r="AC14">
        <f t="shared" si="7"/>
        <v>29903</v>
      </c>
      <c r="AD14">
        <f t="shared" si="8"/>
        <v>17778</v>
      </c>
      <c r="AE14">
        <f t="shared" si="9"/>
        <v>10569</v>
      </c>
      <c r="AF14">
        <f t="shared" si="10"/>
        <v>6284</v>
      </c>
    </row>
    <row r="15" spans="1:32" x14ac:dyDescent="0.25">
      <c r="A15" s="1">
        <v>10</v>
      </c>
      <c r="B15" s="10">
        <v>7.5550391145797254E-3</v>
      </c>
      <c r="C15">
        <v>0.05</v>
      </c>
      <c r="D15" s="3">
        <v>0.15</v>
      </c>
      <c r="E15" s="3">
        <v>0.8</v>
      </c>
      <c r="F15" s="2">
        <v>0</v>
      </c>
      <c r="G15" s="2">
        <v>0</v>
      </c>
      <c r="H15">
        <f t="shared" si="11"/>
        <v>525.83827741386347</v>
      </c>
      <c r="J15">
        <f t="shared" si="0"/>
        <v>9.2172239403380463</v>
      </c>
      <c r="K15">
        <f t="shared" si="0"/>
        <v>68.082696125227514</v>
      </c>
      <c r="L15">
        <f t="shared" si="0"/>
        <v>107.3078204446944</v>
      </c>
      <c r="M15">
        <f t="shared" si="0"/>
        <v>105.95156433498209</v>
      </c>
      <c r="N15">
        <f t="shared" si="0"/>
        <v>84.440568364652634</v>
      </c>
      <c r="O15">
        <f t="shared" si="0"/>
        <v>59.993086073033943</v>
      </c>
      <c r="P15">
        <f t="shared" si="0"/>
        <v>39.871922574679118</v>
      </c>
      <c r="Q15">
        <f t="shared" si="0"/>
        <v>25.445836237289136</v>
      </c>
      <c r="R15">
        <f t="shared" si="0"/>
        <v>15.833054141653546</v>
      </c>
      <c r="S15">
        <f t="shared" si="0"/>
        <v>9.6945051773130491</v>
      </c>
      <c r="V15" s="1">
        <v>10</v>
      </c>
      <c r="W15">
        <f t="shared" si="1"/>
        <v>236744</v>
      </c>
      <c r="X15">
        <f t="shared" si="2"/>
        <v>140749</v>
      </c>
      <c r="Y15">
        <f t="shared" si="3"/>
        <v>83678</v>
      </c>
      <c r="Z15">
        <f t="shared" si="4"/>
        <v>49748</v>
      </c>
      <c r="AA15">
        <f t="shared" si="5"/>
        <v>29576</v>
      </c>
      <c r="AB15">
        <f t="shared" si="6"/>
        <v>17584</v>
      </c>
      <c r="AC15">
        <f t="shared" si="7"/>
        <v>10454</v>
      </c>
      <c r="AD15">
        <f t="shared" si="8"/>
        <v>6215</v>
      </c>
      <c r="AE15">
        <f t="shared" si="9"/>
        <v>3695</v>
      </c>
      <c r="AF15">
        <f t="shared" si="10"/>
        <v>2197</v>
      </c>
    </row>
    <row r="16" spans="1:32" x14ac:dyDescent="0.25">
      <c r="A16" s="1">
        <v>11</v>
      </c>
      <c r="B16" s="10">
        <v>2.8213092158797453E-2</v>
      </c>
      <c r="C16">
        <v>0.05</v>
      </c>
      <c r="D16" s="3">
        <v>0.15</v>
      </c>
      <c r="E16" s="3">
        <v>0.8</v>
      </c>
      <c r="F16" s="2">
        <v>0</v>
      </c>
      <c r="G16" s="2">
        <v>0</v>
      </c>
      <c r="H16">
        <f t="shared" si="11"/>
        <v>1963.6594273444616</v>
      </c>
      <c r="J16">
        <f t="shared" ref="J16:S29" si="12">($H16*J$36)</f>
        <v>34.420257067259072</v>
      </c>
      <c r="K16">
        <f t="shared" si="12"/>
        <v>254.24400205865757</v>
      </c>
      <c r="L16">
        <f t="shared" si="12"/>
        <v>400.72399118667795</v>
      </c>
      <c r="M16">
        <f t="shared" si="12"/>
        <v>395.65926841900847</v>
      </c>
      <c r="N16">
        <f t="shared" si="12"/>
        <v>315.32987468135786</v>
      </c>
      <c r="O16">
        <f t="shared" si="12"/>
        <v>224.03463974168065</v>
      </c>
      <c r="P16">
        <f t="shared" si="12"/>
        <v>148.89535435720052</v>
      </c>
      <c r="Q16">
        <f t="shared" si="12"/>
        <v>95.023428989916241</v>
      </c>
      <c r="R16">
        <f t="shared" si="12"/>
        <v>59.12602289399932</v>
      </c>
      <c r="S16">
        <f t="shared" si="12"/>
        <v>36.202587948704107</v>
      </c>
      <c r="V16" s="1">
        <v>11</v>
      </c>
      <c r="W16">
        <f t="shared" si="1"/>
        <v>884082</v>
      </c>
      <c r="X16">
        <f t="shared" si="2"/>
        <v>525605</v>
      </c>
      <c r="Y16">
        <f t="shared" si="3"/>
        <v>312483</v>
      </c>
      <c r="Z16">
        <f t="shared" si="4"/>
        <v>185778</v>
      </c>
      <c r="AA16">
        <f t="shared" si="5"/>
        <v>110449</v>
      </c>
      <c r="AB16">
        <f t="shared" si="6"/>
        <v>65664</v>
      </c>
      <c r="AC16">
        <f t="shared" si="7"/>
        <v>39039</v>
      </c>
      <c r="AD16">
        <f t="shared" si="8"/>
        <v>23209</v>
      </c>
      <c r="AE16">
        <f t="shared" si="9"/>
        <v>13798</v>
      </c>
      <c r="AF16">
        <f t="shared" si="10"/>
        <v>8203</v>
      </c>
    </row>
    <row r="17" spans="1:32" x14ac:dyDescent="0.25">
      <c r="A17" s="1">
        <v>12</v>
      </c>
      <c r="B17" s="10">
        <v>2.4372693357527474E-3</v>
      </c>
      <c r="C17">
        <v>0.05</v>
      </c>
      <c r="D17" s="3">
        <v>0.15</v>
      </c>
      <c r="E17" s="3">
        <v>0.8</v>
      </c>
      <c r="F17" s="2">
        <v>0</v>
      </c>
      <c r="G17" s="2">
        <v>0</v>
      </c>
      <c r="H17">
        <f t="shared" si="11"/>
        <v>169.63638303772697</v>
      </c>
      <c r="J17">
        <f t="shared" si="12"/>
        <v>2.9734931785064243</v>
      </c>
      <c r="K17">
        <f t="shared" si="12"/>
        <v>21.963601385089607</v>
      </c>
      <c r="L17">
        <f t="shared" si="12"/>
        <v>34.617697710075241</v>
      </c>
      <c r="M17">
        <f t="shared" si="12"/>
        <v>34.180167026580826</v>
      </c>
      <c r="N17">
        <f t="shared" si="12"/>
        <v>27.240680669877637</v>
      </c>
      <c r="O17">
        <f t="shared" si="12"/>
        <v>19.353878494263068</v>
      </c>
      <c r="P17">
        <f t="shared" si="12"/>
        <v>12.862754616483416</v>
      </c>
      <c r="Q17">
        <f t="shared" si="12"/>
        <v>8.2088729711601047</v>
      </c>
      <c r="R17">
        <f t="shared" si="12"/>
        <v>5.1077720135552056</v>
      </c>
      <c r="S17">
        <f t="shared" si="12"/>
        <v>3.1274649721354542</v>
      </c>
      <c r="V17" s="1">
        <v>12</v>
      </c>
      <c r="W17">
        <f t="shared" si="1"/>
        <v>76374</v>
      </c>
      <c r="X17">
        <f t="shared" si="2"/>
        <v>45406</v>
      </c>
      <c r="Y17">
        <f t="shared" si="3"/>
        <v>26995</v>
      </c>
      <c r="Z17">
        <f t="shared" si="4"/>
        <v>16049</v>
      </c>
      <c r="AA17">
        <f t="shared" si="5"/>
        <v>9541</v>
      </c>
      <c r="AB17">
        <f t="shared" si="6"/>
        <v>5673</v>
      </c>
      <c r="AC17">
        <f t="shared" si="7"/>
        <v>3372</v>
      </c>
      <c r="AD17">
        <f t="shared" si="8"/>
        <v>2005</v>
      </c>
      <c r="AE17">
        <f t="shared" si="9"/>
        <v>1192</v>
      </c>
      <c r="AF17">
        <f t="shared" si="10"/>
        <v>709</v>
      </c>
    </row>
    <row r="18" spans="1:32" x14ac:dyDescent="0.25">
      <c r="A18" s="1">
        <v>13</v>
      </c>
      <c r="B18" s="10">
        <v>2.939468886817927E-3</v>
      </c>
      <c r="C18">
        <v>0.05</v>
      </c>
      <c r="D18" s="3">
        <v>0.15</v>
      </c>
      <c r="E18" s="3">
        <v>0.8</v>
      </c>
      <c r="F18" s="2">
        <v>0</v>
      </c>
      <c r="G18" s="2">
        <v>0</v>
      </c>
      <c r="H18">
        <f t="shared" si="11"/>
        <v>204.58997399141455</v>
      </c>
      <c r="J18">
        <f t="shared" si="12"/>
        <v>3.5861816973483935</v>
      </c>
      <c r="K18">
        <f t="shared" si="12"/>
        <v>26.489203292750716</v>
      </c>
      <c r="L18">
        <f t="shared" si="12"/>
        <v>41.750677226900187</v>
      </c>
      <c r="M18">
        <f t="shared" si="12"/>
        <v>41.222993309372541</v>
      </c>
      <c r="N18">
        <f t="shared" si="12"/>
        <v>32.853625206800281</v>
      </c>
      <c r="O18">
        <f t="shared" si="12"/>
        <v>23.341746781370983</v>
      </c>
      <c r="P18">
        <f t="shared" si="12"/>
        <v>15.513126284112214</v>
      </c>
      <c r="Q18">
        <f t="shared" si="12"/>
        <v>9.900311935411656</v>
      </c>
      <c r="R18">
        <f t="shared" si="12"/>
        <v>6.160228865378059</v>
      </c>
      <c r="S18">
        <f t="shared" si="12"/>
        <v>3.7718793919695339</v>
      </c>
      <c r="V18" s="1">
        <v>13</v>
      </c>
      <c r="W18">
        <f t="shared" si="1"/>
        <v>92111</v>
      </c>
      <c r="X18">
        <f t="shared" si="2"/>
        <v>54762</v>
      </c>
      <c r="Y18">
        <f t="shared" si="3"/>
        <v>32557</v>
      </c>
      <c r="Z18">
        <f t="shared" si="4"/>
        <v>19356</v>
      </c>
      <c r="AA18">
        <f t="shared" si="5"/>
        <v>11507</v>
      </c>
      <c r="AB18">
        <f t="shared" si="6"/>
        <v>6841</v>
      </c>
      <c r="AC18">
        <f t="shared" si="7"/>
        <v>4067</v>
      </c>
      <c r="AD18">
        <f t="shared" si="8"/>
        <v>2418</v>
      </c>
      <c r="AE18">
        <f t="shared" si="9"/>
        <v>1438</v>
      </c>
      <c r="AF18">
        <f t="shared" si="10"/>
        <v>855</v>
      </c>
    </row>
    <row r="19" spans="1:32" x14ac:dyDescent="0.25">
      <c r="A19" s="1">
        <v>14</v>
      </c>
      <c r="B19" s="10">
        <v>8.5635908062041584E-3</v>
      </c>
      <c r="C19">
        <v>0.05</v>
      </c>
      <c r="D19" s="3">
        <v>0.15</v>
      </c>
      <c r="E19" s="3">
        <v>0.8</v>
      </c>
      <c r="F19" s="2">
        <v>0</v>
      </c>
      <c r="G19" s="2">
        <v>0</v>
      </c>
      <c r="H19">
        <f t="shared" si="11"/>
        <v>596.0344837026156</v>
      </c>
      <c r="J19">
        <f t="shared" si="12"/>
        <v>10.447667179098998</v>
      </c>
      <c r="K19">
        <f t="shared" si="12"/>
        <v>77.171321254241178</v>
      </c>
      <c r="L19">
        <f t="shared" si="12"/>
        <v>121.63276068559584</v>
      </c>
      <c r="M19">
        <f t="shared" si="12"/>
        <v>120.09545264842407</v>
      </c>
      <c r="N19">
        <f t="shared" si="12"/>
        <v>95.712869774919582</v>
      </c>
      <c r="O19">
        <f t="shared" si="12"/>
        <v>68.001797547202727</v>
      </c>
      <c r="P19">
        <f t="shared" si="12"/>
        <v>45.194581312925507</v>
      </c>
      <c r="Q19">
        <f t="shared" si="12"/>
        <v>28.842700342518039</v>
      </c>
      <c r="R19">
        <f t="shared" si="12"/>
        <v>17.946670404384729</v>
      </c>
      <c r="S19">
        <f t="shared" si="12"/>
        <v>10.98866255330498</v>
      </c>
      <c r="V19" s="1">
        <v>14</v>
      </c>
      <c r="W19">
        <f t="shared" si="1"/>
        <v>268348</v>
      </c>
      <c r="X19">
        <f t="shared" si="2"/>
        <v>159538</v>
      </c>
      <c r="Y19">
        <f t="shared" si="3"/>
        <v>94849</v>
      </c>
      <c r="Z19">
        <f t="shared" si="4"/>
        <v>56390</v>
      </c>
      <c r="AA19">
        <f t="shared" si="5"/>
        <v>33525</v>
      </c>
      <c r="AB19">
        <f t="shared" si="6"/>
        <v>19931</v>
      </c>
      <c r="AC19">
        <f t="shared" si="7"/>
        <v>11849</v>
      </c>
      <c r="AD19">
        <f t="shared" si="8"/>
        <v>7045</v>
      </c>
      <c r="AE19">
        <f t="shared" si="9"/>
        <v>4188</v>
      </c>
      <c r="AF19">
        <f t="shared" si="10"/>
        <v>2490</v>
      </c>
    </row>
    <row r="20" spans="1:32" x14ac:dyDescent="0.25">
      <c r="A20" s="1">
        <v>15</v>
      </c>
      <c r="B20" s="10">
        <v>6.8008965012597705E-2</v>
      </c>
      <c r="C20">
        <v>0.01</v>
      </c>
      <c r="D20" s="3">
        <v>7.0000000000000007E-2</v>
      </c>
      <c r="E20" s="3">
        <v>0.12</v>
      </c>
      <c r="F20" s="3">
        <v>0.8</v>
      </c>
      <c r="G20" s="2">
        <v>0</v>
      </c>
      <c r="H20">
        <f t="shared" si="11"/>
        <v>4733.491973841813</v>
      </c>
      <c r="J20">
        <f t="shared" si="12"/>
        <v>82.971623437663567</v>
      </c>
      <c r="K20">
        <f t="shared" si="12"/>
        <v>612.86693933966376</v>
      </c>
      <c r="L20">
        <f t="shared" si="12"/>
        <v>965.96373566324132</v>
      </c>
      <c r="M20">
        <f t="shared" si="12"/>
        <v>953.75498691758025</v>
      </c>
      <c r="N20">
        <f t="shared" si="12"/>
        <v>760.11726378401204</v>
      </c>
      <c r="O20">
        <f t="shared" si="12"/>
        <v>540.04587267655677</v>
      </c>
      <c r="P20">
        <f t="shared" si="12"/>
        <v>358.91914604828639</v>
      </c>
      <c r="Q20">
        <f t="shared" si="12"/>
        <v>229.05837549384484</v>
      </c>
      <c r="R20">
        <f t="shared" si="12"/>
        <v>142.52601592548885</v>
      </c>
      <c r="S20">
        <f t="shared" si="12"/>
        <v>87.268014555475546</v>
      </c>
      <c r="V20" s="1">
        <v>15</v>
      </c>
      <c r="W20">
        <f t="shared" si="1"/>
        <v>2131121</v>
      </c>
      <c r="X20">
        <f t="shared" si="2"/>
        <v>1266995</v>
      </c>
      <c r="Y20">
        <f t="shared" si="3"/>
        <v>753255</v>
      </c>
      <c r="Z20">
        <f t="shared" si="4"/>
        <v>447825</v>
      </c>
      <c r="AA20">
        <f t="shared" si="5"/>
        <v>266241</v>
      </c>
      <c r="AB20">
        <f t="shared" si="6"/>
        <v>158286</v>
      </c>
      <c r="AC20">
        <f t="shared" si="7"/>
        <v>94104</v>
      </c>
      <c r="AD20">
        <f t="shared" si="8"/>
        <v>55947</v>
      </c>
      <c r="AE20">
        <f t="shared" si="9"/>
        <v>33262</v>
      </c>
      <c r="AF20">
        <f t="shared" si="10"/>
        <v>19775</v>
      </c>
    </row>
    <row r="21" spans="1:32" x14ac:dyDescent="0.25">
      <c r="A21" s="1">
        <v>16</v>
      </c>
      <c r="B21" s="10">
        <v>9.8441893250767881E-2</v>
      </c>
      <c r="C21">
        <v>0.01</v>
      </c>
      <c r="D21" s="3">
        <v>7.0000000000000007E-2</v>
      </c>
      <c r="E21" s="3">
        <v>0.12</v>
      </c>
      <c r="F21" s="3">
        <v>0.8</v>
      </c>
      <c r="G21" s="2">
        <v>0</v>
      </c>
      <c r="H21">
        <f t="shared" si="11"/>
        <v>6851.6542121466955</v>
      </c>
      <c r="J21">
        <f t="shared" si="12"/>
        <v>120.10010291702574</v>
      </c>
      <c r="K21">
        <f t="shared" si="12"/>
        <v>887.11512972185949</v>
      </c>
      <c r="L21">
        <f t="shared" si="12"/>
        <v>1398.2171164148644</v>
      </c>
      <c r="M21">
        <f t="shared" si="12"/>
        <v>1380.5451471307679</v>
      </c>
      <c r="N21">
        <f t="shared" si="12"/>
        <v>1100.2576281763847</v>
      </c>
      <c r="O21">
        <f t="shared" si="12"/>
        <v>781.70779600447759</v>
      </c>
      <c r="P21">
        <f t="shared" si="12"/>
        <v>519.52974515047083</v>
      </c>
      <c r="Q21">
        <f t="shared" si="12"/>
        <v>331.55834887918826</v>
      </c>
      <c r="R21">
        <f t="shared" si="12"/>
        <v>206.30413714714317</v>
      </c>
      <c r="S21">
        <f t="shared" si="12"/>
        <v>126.31906060451369</v>
      </c>
      <c r="V21" s="1">
        <v>16</v>
      </c>
      <c r="W21">
        <f t="shared" si="1"/>
        <v>3084763</v>
      </c>
      <c r="X21">
        <f t="shared" si="2"/>
        <v>1833955</v>
      </c>
      <c r="Y21">
        <f t="shared" si="3"/>
        <v>1090324</v>
      </c>
      <c r="Z21">
        <f t="shared" si="4"/>
        <v>648220</v>
      </c>
      <c r="AA21">
        <f t="shared" si="5"/>
        <v>385380</v>
      </c>
      <c r="AB21">
        <f t="shared" si="6"/>
        <v>229116</v>
      </c>
      <c r="AC21">
        <f t="shared" si="7"/>
        <v>136214</v>
      </c>
      <c r="AD21">
        <f t="shared" si="8"/>
        <v>80982</v>
      </c>
      <c r="AE21">
        <f t="shared" si="9"/>
        <v>48146</v>
      </c>
      <c r="AF21">
        <f t="shared" si="10"/>
        <v>28624</v>
      </c>
    </row>
    <row r="22" spans="1:32" x14ac:dyDescent="0.25">
      <c r="A22" s="1">
        <v>17</v>
      </c>
      <c r="B22" s="10">
        <v>0.21846102376485008</v>
      </c>
      <c r="C22">
        <v>0.01</v>
      </c>
      <c r="D22" s="3">
        <v>7.0000000000000007E-2</v>
      </c>
      <c r="E22" s="3">
        <v>0.12</v>
      </c>
      <c r="F22" s="3">
        <v>0.8</v>
      </c>
      <c r="G22" s="2">
        <v>0</v>
      </c>
      <c r="H22">
        <f t="shared" si="11"/>
        <v>15205.105715057331</v>
      </c>
      <c r="J22">
        <f t="shared" si="12"/>
        <v>266.52465298164753</v>
      </c>
      <c r="K22">
        <f t="shared" si="12"/>
        <v>1968.6748500726694</v>
      </c>
      <c r="L22">
        <f t="shared" si="12"/>
        <v>3102.9060150175969</v>
      </c>
      <c r="M22">
        <f t="shared" si="12"/>
        <v>3063.6886008227052</v>
      </c>
      <c r="N22">
        <f t="shared" si="12"/>
        <v>2441.6780287250708</v>
      </c>
      <c r="O22">
        <f t="shared" si="12"/>
        <v>1734.7562075536441</v>
      </c>
      <c r="P22">
        <f t="shared" si="12"/>
        <v>1152.9339415765269</v>
      </c>
      <c r="Q22">
        <f t="shared" si="12"/>
        <v>735.79015947426228</v>
      </c>
      <c r="R22">
        <f t="shared" si="12"/>
        <v>457.82757238608241</v>
      </c>
      <c r="S22">
        <f t="shared" si="12"/>
        <v>280.32568644712597</v>
      </c>
      <c r="V22" s="1">
        <v>17</v>
      </c>
      <c r="W22">
        <f t="shared" si="1"/>
        <v>6845668</v>
      </c>
      <c r="X22">
        <f t="shared" si="2"/>
        <v>4069890</v>
      </c>
      <c r="Y22">
        <f t="shared" si="3"/>
        <v>2419634</v>
      </c>
      <c r="Z22">
        <f t="shared" si="4"/>
        <v>1438522</v>
      </c>
      <c r="AA22">
        <f t="shared" si="5"/>
        <v>855231</v>
      </c>
      <c r="AB22">
        <f t="shared" si="6"/>
        <v>508452</v>
      </c>
      <c r="AC22">
        <f t="shared" si="7"/>
        <v>302285</v>
      </c>
      <c r="AD22">
        <f t="shared" si="8"/>
        <v>179715</v>
      </c>
      <c r="AE22">
        <f t="shared" si="9"/>
        <v>106844</v>
      </c>
      <c r="AF22">
        <f t="shared" si="10"/>
        <v>63521</v>
      </c>
    </row>
    <row r="23" spans="1:32" x14ac:dyDescent="0.25">
      <c r="A23" s="1">
        <v>18</v>
      </c>
      <c r="B23" s="10">
        <v>2.8182529353751005E-2</v>
      </c>
      <c r="C23">
        <v>0.01</v>
      </c>
      <c r="D23" s="3">
        <v>7.0000000000000007E-2</v>
      </c>
      <c r="E23" s="3">
        <v>0.12</v>
      </c>
      <c r="F23" s="3">
        <v>0.8</v>
      </c>
      <c r="G23" s="2">
        <v>0</v>
      </c>
      <c r="H23">
        <f t="shared" si="11"/>
        <v>1961.5322255504238</v>
      </c>
      <c r="J23">
        <f t="shared" si="12"/>
        <v>34.382970136763319</v>
      </c>
      <c r="K23">
        <f t="shared" si="12"/>
        <v>253.96858347549016</v>
      </c>
      <c r="L23">
        <f t="shared" si="12"/>
        <v>400.28989310373333</v>
      </c>
      <c r="M23">
        <f t="shared" si="12"/>
        <v>395.23065687166553</v>
      </c>
      <c r="N23">
        <f t="shared" si="12"/>
        <v>314.98828272004562</v>
      </c>
      <c r="O23">
        <f t="shared" si="12"/>
        <v>223.79194649205255</v>
      </c>
      <c r="P23">
        <f t="shared" si="12"/>
        <v>148.7340583297418</v>
      </c>
      <c r="Q23">
        <f t="shared" si="12"/>
        <v>94.920491583455529</v>
      </c>
      <c r="R23">
        <f t="shared" si="12"/>
        <v>59.061972590661071</v>
      </c>
      <c r="S23">
        <f t="shared" si="12"/>
        <v>36.16337024681502</v>
      </c>
      <c r="V23" s="1">
        <v>18</v>
      </c>
      <c r="W23">
        <f t="shared" si="1"/>
        <v>883124</v>
      </c>
      <c r="X23">
        <f t="shared" si="2"/>
        <v>525036</v>
      </c>
      <c r="Y23">
        <f t="shared" si="3"/>
        <v>312144</v>
      </c>
      <c r="Z23">
        <f t="shared" si="4"/>
        <v>185576</v>
      </c>
      <c r="AA23">
        <f t="shared" si="5"/>
        <v>110329</v>
      </c>
      <c r="AB23">
        <f t="shared" si="6"/>
        <v>65593</v>
      </c>
      <c r="AC23">
        <f t="shared" si="7"/>
        <v>38996</v>
      </c>
      <c r="AD23">
        <f t="shared" si="8"/>
        <v>23184</v>
      </c>
      <c r="AE23">
        <f t="shared" si="9"/>
        <v>13783</v>
      </c>
      <c r="AF23">
        <f t="shared" si="10"/>
        <v>8195</v>
      </c>
    </row>
    <row r="24" spans="1:32" x14ac:dyDescent="0.25">
      <c r="A24" s="1">
        <v>19</v>
      </c>
      <c r="B24" s="10">
        <v>4.7111263458871136E-3</v>
      </c>
      <c r="C24">
        <v>0.01</v>
      </c>
      <c r="D24" s="3">
        <v>7.0000000000000007E-2</v>
      </c>
      <c r="E24" s="3">
        <v>0.12</v>
      </c>
      <c r="F24" s="3">
        <v>0.8</v>
      </c>
      <c r="G24" s="2">
        <v>0</v>
      </c>
      <c r="H24">
        <f t="shared" si="11"/>
        <v>327.89910480008899</v>
      </c>
      <c r="J24">
        <f t="shared" si="12"/>
        <v>5.7476216711398962</v>
      </c>
      <c r="K24">
        <f t="shared" si="12"/>
        <v>42.454602623513807</v>
      </c>
      <c r="L24">
        <f t="shared" si="12"/>
        <v>66.914372295059394</v>
      </c>
      <c r="M24">
        <f t="shared" si="12"/>
        <v>66.068646178578334</v>
      </c>
      <c r="N24">
        <f t="shared" si="12"/>
        <v>52.654947281040847</v>
      </c>
      <c r="O24">
        <f t="shared" si="12"/>
        <v>37.410131712529996</v>
      </c>
      <c r="P24">
        <f t="shared" si="12"/>
        <v>24.863096279706191</v>
      </c>
      <c r="Q24">
        <f t="shared" si="12"/>
        <v>15.867363182710736</v>
      </c>
      <c r="R24">
        <f t="shared" si="12"/>
        <v>9.873081710279207</v>
      </c>
      <c r="S24">
        <f t="shared" si="12"/>
        <v>6.045241865530592</v>
      </c>
      <c r="V24" s="1">
        <v>19</v>
      </c>
      <c r="W24">
        <f t="shared" si="1"/>
        <v>147627</v>
      </c>
      <c r="X24">
        <f t="shared" si="2"/>
        <v>87767</v>
      </c>
      <c r="Y24">
        <f t="shared" si="3"/>
        <v>52180</v>
      </c>
      <c r="Z24">
        <f t="shared" si="4"/>
        <v>31022</v>
      </c>
      <c r="AA24">
        <f t="shared" si="5"/>
        <v>18443</v>
      </c>
      <c r="AB24">
        <f t="shared" si="6"/>
        <v>10965</v>
      </c>
      <c r="AC24">
        <f t="shared" si="7"/>
        <v>6519</v>
      </c>
      <c r="AD24">
        <f t="shared" si="8"/>
        <v>3876</v>
      </c>
      <c r="AE24">
        <f t="shared" si="9"/>
        <v>2304</v>
      </c>
      <c r="AF24">
        <f t="shared" si="10"/>
        <v>1370</v>
      </c>
    </row>
    <row r="25" spans="1:32" x14ac:dyDescent="0.25">
      <c r="A25" s="1">
        <v>20</v>
      </c>
      <c r="B25" s="10">
        <v>0.10078518867833552</v>
      </c>
      <c r="C25">
        <v>0.01</v>
      </c>
      <c r="D25" s="3">
        <v>0.04</v>
      </c>
      <c r="E25">
        <v>0.1</v>
      </c>
      <c r="F25">
        <v>0.15</v>
      </c>
      <c r="G25">
        <v>0.7</v>
      </c>
      <c r="H25">
        <f t="shared" si="11"/>
        <v>7014.7499172008311</v>
      </c>
      <c r="J25">
        <f t="shared" si="12"/>
        <v>122.95894697947142</v>
      </c>
      <c r="K25">
        <f t="shared" si="12"/>
        <v>908.23187949736314</v>
      </c>
      <c r="L25">
        <f t="shared" si="12"/>
        <v>1431.5000579293626</v>
      </c>
      <c r="M25">
        <f t="shared" si="12"/>
        <v>1413.4074278528731</v>
      </c>
      <c r="N25">
        <f t="shared" si="12"/>
        <v>1126.4479886429845</v>
      </c>
      <c r="O25">
        <f t="shared" si="12"/>
        <v>800.31544609715786</v>
      </c>
      <c r="P25">
        <f t="shared" si="12"/>
        <v>531.89654993342322</v>
      </c>
      <c r="Q25">
        <f t="shared" si="12"/>
        <v>339.45071194987128</v>
      </c>
      <c r="R25">
        <f t="shared" si="12"/>
        <v>211.21496855541068</v>
      </c>
      <c r="S25">
        <f t="shared" si="12"/>
        <v>129.32593976291395</v>
      </c>
      <c r="V25" s="1">
        <v>20</v>
      </c>
      <c r="W25">
        <f t="shared" si="1"/>
        <v>3158193</v>
      </c>
      <c r="X25">
        <f t="shared" si="2"/>
        <v>1877610</v>
      </c>
      <c r="Y25">
        <f t="shared" si="3"/>
        <v>1116278</v>
      </c>
      <c r="Z25">
        <f t="shared" si="4"/>
        <v>663650</v>
      </c>
      <c r="AA25">
        <f t="shared" si="5"/>
        <v>394554</v>
      </c>
      <c r="AB25">
        <f t="shared" si="6"/>
        <v>234570</v>
      </c>
      <c r="AC25">
        <f t="shared" si="7"/>
        <v>139457</v>
      </c>
      <c r="AD25">
        <f t="shared" si="8"/>
        <v>82910</v>
      </c>
      <c r="AE25">
        <f t="shared" si="9"/>
        <v>49292</v>
      </c>
      <c r="AF25">
        <f t="shared" si="10"/>
        <v>29305</v>
      </c>
    </row>
    <row r="26" spans="1:32" x14ac:dyDescent="0.25">
      <c r="A26" s="1">
        <v>21</v>
      </c>
      <c r="B26" s="10">
        <v>0.16892703431608522</v>
      </c>
      <c r="C26">
        <v>0.01</v>
      </c>
      <c r="D26" s="3">
        <v>0.04</v>
      </c>
      <c r="E26">
        <v>0.1</v>
      </c>
      <c r="F26">
        <v>0.15</v>
      </c>
      <c r="G26">
        <v>0.7</v>
      </c>
      <c r="H26">
        <f t="shared" si="11"/>
        <v>11757.490515433847</v>
      </c>
      <c r="J26">
        <f t="shared" si="12"/>
        <v>206.09268612041365</v>
      </c>
      <c r="K26">
        <f t="shared" si="12"/>
        <v>1522.2962807013464</v>
      </c>
      <c r="L26">
        <f t="shared" si="12"/>
        <v>2399.3511604279215</v>
      </c>
      <c r="M26">
        <f t="shared" si="12"/>
        <v>2369.0259273070715</v>
      </c>
      <c r="N26">
        <f t="shared" si="12"/>
        <v>1888.0504221716283</v>
      </c>
      <c r="O26">
        <f t="shared" si="12"/>
        <v>1341.4164977954615</v>
      </c>
      <c r="P26">
        <f t="shared" si="12"/>
        <v>891.51697706277116</v>
      </c>
      <c r="Q26">
        <f t="shared" si="12"/>
        <v>568.95663755900284</v>
      </c>
      <c r="R26">
        <f t="shared" si="12"/>
        <v>354.01946168009073</v>
      </c>
      <c r="S26">
        <f t="shared" si="12"/>
        <v>216.7644646081396</v>
      </c>
      <c r="V26" s="1">
        <v>21</v>
      </c>
      <c r="W26">
        <f t="shared" si="1"/>
        <v>5293477</v>
      </c>
      <c r="X26">
        <f t="shared" si="2"/>
        <v>3147081</v>
      </c>
      <c r="Y26">
        <f t="shared" si="3"/>
        <v>1871004</v>
      </c>
      <c r="Z26">
        <f t="shared" si="4"/>
        <v>1112351</v>
      </c>
      <c r="AA26">
        <f t="shared" si="5"/>
        <v>661315</v>
      </c>
      <c r="AB26">
        <f t="shared" si="6"/>
        <v>393165</v>
      </c>
      <c r="AC26">
        <f t="shared" si="7"/>
        <v>233745</v>
      </c>
      <c r="AD26">
        <f t="shared" si="8"/>
        <v>138966</v>
      </c>
      <c r="AE26">
        <f t="shared" si="9"/>
        <v>82618</v>
      </c>
      <c r="AF26">
        <f t="shared" si="10"/>
        <v>49118</v>
      </c>
    </row>
    <row r="27" spans="1:32" x14ac:dyDescent="0.25">
      <c r="A27" s="1">
        <v>22</v>
      </c>
      <c r="B27" s="10">
        <v>0.23</v>
      </c>
      <c r="C27">
        <v>0.01</v>
      </c>
      <c r="D27" s="3">
        <v>0.04</v>
      </c>
      <c r="E27">
        <v>0.1</v>
      </c>
      <c r="F27">
        <v>0.15</v>
      </c>
      <c r="G27">
        <v>0.7</v>
      </c>
      <c r="H27">
        <f t="shared" si="11"/>
        <v>16008.230000000001</v>
      </c>
      <c r="J27">
        <f t="shared" si="12"/>
        <v>280.60232040184223</v>
      </c>
      <c r="K27">
        <f t="shared" si="12"/>
        <v>2072.659038731319</v>
      </c>
      <c r="L27">
        <f t="shared" si="12"/>
        <v>3266.799592691807</v>
      </c>
      <c r="M27">
        <f t="shared" si="12"/>
        <v>3225.510738921103</v>
      </c>
      <c r="N27">
        <f t="shared" si="12"/>
        <v>2570.6459528966298</v>
      </c>
      <c r="O27">
        <f t="shared" si="12"/>
        <v>1826.384958109564</v>
      </c>
      <c r="P27">
        <f t="shared" si="12"/>
        <v>1213.8311996927814</v>
      </c>
      <c r="Q27">
        <f t="shared" si="12"/>
        <v>774.65414087430156</v>
      </c>
      <c r="R27">
        <f t="shared" si="12"/>
        <v>482.00974175669671</v>
      </c>
      <c r="S27">
        <f t="shared" si="12"/>
        <v>295.13231592395778</v>
      </c>
      <c r="V27" s="1">
        <v>22</v>
      </c>
      <c r="W27">
        <f t="shared" si="1"/>
        <v>7207252</v>
      </c>
      <c r="X27">
        <f t="shared" si="2"/>
        <v>4284860</v>
      </c>
      <c r="Y27">
        <f t="shared" si="3"/>
        <v>2547437</v>
      </c>
      <c r="Z27">
        <f t="shared" si="4"/>
        <v>1514504</v>
      </c>
      <c r="AA27">
        <f t="shared" si="5"/>
        <v>900404</v>
      </c>
      <c r="AB27">
        <f t="shared" si="6"/>
        <v>535308</v>
      </c>
      <c r="AC27">
        <f t="shared" si="7"/>
        <v>318252</v>
      </c>
      <c r="AD27">
        <f t="shared" si="8"/>
        <v>189207</v>
      </c>
      <c r="AE27">
        <f t="shared" si="9"/>
        <v>112488</v>
      </c>
      <c r="AF27">
        <f t="shared" si="10"/>
        <v>66876</v>
      </c>
    </row>
    <row r="28" spans="1:32" x14ac:dyDescent="0.25">
      <c r="A28" s="1">
        <v>23</v>
      </c>
      <c r="B28" s="10">
        <v>3.8232215792147672E-3</v>
      </c>
      <c r="C28">
        <v>0.01</v>
      </c>
      <c r="D28" s="3">
        <v>0.04</v>
      </c>
      <c r="E28">
        <v>0.1</v>
      </c>
      <c r="F28">
        <v>0.15</v>
      </c>
      <c r="G28">
        <v>0.7</v>
      </c>
      <c r="H28">
        <f t="shared" si="11"/>
        <v>266.10004513492703</v>
      </c>
      <c r="J28">
        <f t="shared" si="12"/>
        <v>4.6643688979915625</v>
      </c>
      <c r="K28">
        <f t="shared" si="12"/>
        <v>34.453194622748327</v>
      </c>
      <c r="L28">
        <f t="shared" si="12"/>
        <v>54.303037816301426</v>
      </c>
      <c r="M28">
        <f t="shared" si="12"/>
        <v>53.616705482748387</v>
      </c>
      <c r="N28">
        <f t="shared" si="12"/>
        <v>42.731082954936966</v>
      </c>
      <c r="O28">
        <f t="shared" si="12"/>
        <v>30.359453842598885</v>
      </c>
      <c r="P28">
        <f t="shared" si="12"/>
        <v>20.177154939954743</v>
      </c>
      <c r="Q28">
        <f t="shared" si="12"/>
        <v>12.8768453383422</v>
      </c>
      <c r="R28">
        <f t="shared" si="12"/>
        <v>8.0123045481562603</v>
      </c>
      <c r="S28">
        <f t="shared" si="12"/>
        <v>4.9058966911482838</v>
      </c>
      <c r="V28" s="1">
        <v>23</v>
      </c>
      <c r="W28">
        <f t="shared" si="1"/>
        <v>119804</v>
      </c>
      <c r="X28">
        <f t="shared" si="2"/>
        <v>71226</v>
      </c>
      <c r="Y28">
        <f t="shared" si="3"/>
        <v>42345</v>
      </c>
      <c r="Z28">
        <f t="shared" si="4"/>
        <v>25175</v>
      </c>
      <c r="AA28">
        <f t="shared" si="5"/>
        <v>14967</v>
      </c>
      <c r="AB28">
        <f t="shared" si="6"/>
        <v>8898</v>
      </c>
      <c r="AC28">
        <f t="shared" si="7"/>
        <v>5290</v>
      </c>
      <c r="AD28">
        <f t="shared" si="8"/>
        <v>3145</v>
      </c>
      <c r="AE28">
        <f t="shared" si="9"/>
        <v>1870</v>
      </c>
      <c r="AF28">
        <f t="shared" si="10"/>
        <v>1112</v>
      </c>
    </row>
    <row r="29" spans="1:32" x14ac:dyDescent="0.25">
      <c r="A29" s="1">
        <v>24</v>
      </c>
      <c r="B29" s="10">
        <v>7.0277903761780001E-3</v>
      </c>
      <c r="C29">
        <v>0.01</v>
      </c>
      <c r="D29" s="3">
        <v>0.04</v>
      </c>
      <c r="E29">
        <v>0.1</v>
      </c>
      <c r="F29">
        <v>0.15</v>
      </c>
      <c r="G29">
        <v>0.7</v>
      </c>
      <c r="H29">
        <f t="shared" si="11"/>
        <v>489.14123797236499</v>
      </c>
      <c r="J29">
        <f t="shared" si="12"/>
        <v>8.5739751602316634</v>
      </c>
      <c r="K29">
        <f t="shared" si="12"/>
        <v>63.331361936931771</v>
      </c>
      <c r="L29">
        <f t="shared" si="12"/>
        <v>99.819055384442123</v>
      </c>
      <c r="M29">
        <f t="shared" si="12"/>
        <v>98.557449257602244</v>
      </c>
      <c r="N29">
        <f t="shared" si="12"/>
        <v>78.547656036208082</v>
      </c>
      <c r="O29">
        <f t="shared" si="12"/>
        <v>55.806307094776749</v>
      </c>
      <c r="P29">
        <f t="shared" si="12"/>
        <v>37.089353145676199</v>
      </c>
      <c r="Q29">
        <f t="shared" si="12"/>
        <v>23.670030070012405</v>
      </c>
      <c r="R29">
        <f t="shared" si="12"/>
        <v>14.728101844964156</v>
      </c>
      <c r="S29">
        <f t="shared" si="12"/>
        <v>9.0179480415196309</v>
      </c>
      <c r="V29" s="1">
        <v>24</v>
      </c>
      <c r="W29">
        <f t="shared" si="1"/>
        <v>220222</v>
      </c>
      <c r="X29">
        <f t="shared" si="2"/>
        <v>130926</v>
      </c>
      <c r="Y29">
        <f t="shared" si="3"/>
        <v>77838</v>
      </c>
      <c r="Z29">
        <f t="shared" si="4"/>
        <v>46277</v>
      </c>
      <c r="AA29">
        <f t="shared" si="5"/>
        <v>27512</v>
      </c>
      <c r="AB29">
        <f t="shared" si="6"/>
        <v>16357</v>
      </c>
      <c r="AC29">
        <f t="shared" si="7"/>
        <v>9724</v>
      </c>
      <c r="AD29">
        <f t="shared" si="8"/>
        <v>5781</v>
      </c>
      <c r="AE29">
        <f t="shared" si="9"/>
        <v>3437</v>
      </c>
      <c r="AF29">
        <f t="shared" si="10"/>
        <v>2043</v>
      </c>
    </row>
    <row r="31" spans="1:32" x14ac:dyDescent="0.25">
      <c r="I31" t="s">
        <v>24</v>
      </c>
      <c r="J31" s="3">
        <v>2</v>
      </c>
      <c r="K31" s="3">
        <v>6</v>
      </c>
      <c r="L31" s="3">
        <v>10</v>
      </c>
      <c r="M31" s="3">
        <v>14</v>
      </c>
      <c r="N31" s="3">
        <v>18</v>
      </c>
      <c r="O31" s="3">
        <v>22</v>
      </c>
      <c r="P31" s="3">
        <v>26</v>
      </c>
      <c r="Q31" s="3">
        <v>30</v>
      </c>
      <c r="R31" s="3">
        <v>34</v>
      </c>
      <c r="S31" s="3">
        <v>38</v>
      </c>
      <c r="V31" s="1" t="s">
        <v>25</v>
      </c>
      <c r="W31">
        <f>ROUND((274*(J$33*$O$41)),0)</f>
        <v>289</v>
      </c>
      <c r="X31">
        <f t="shared" ref="X31:AF31" si="13">ROUND((274*(K$33*$O$41)),0)</f>
        <v>3592</v>
      </c>
      <c r="Y31">
        <f t="shared" si="13"/>
        <v>9522</v>
      </c>
      <c r="Z31">
        <f t="shared" si="13"/>
        <v>15814</v>
      </c>
      <c r="AA31">
        <f t="shared" si="13"/>
        <v>21199</v>
      </c>
      <c r="AB31">
        <f t="shared" si="13"/>
        <v>25334</v>
      </c>
      <c r="AC31">
        <f t="shared" si="13"/>
        <v>28321</v>
      </c>
      <c r="AD31">
        <f t="shared" si="13"/>
        <v>30401</v>
      </c>
      <c r="AE31">
        <f t="shared" si="13"/>
        <v>31818</v>
      </c>
      <c r="AF31">
        <f t="shared" si="13"/>
        <v>32769</v>
      </c>
    </row>
    <row r="32" spans="1:32" x14ac:dyDescent="0.25">
      <c r="I32" t="s">
        <v>26</v>
      </c>
      <c r="J32">
        <f>($I$41*(1-(EXP(-$J$41*(J31-$K$41)))))</f>
        <v>23.759359364290134</v>
      </c>
      <c r="K32">
        <f t="shared" ref="K32:S32" si="14">($I$41*(1-(EXP(-$J$41*(K31-$K$41)))))</f>
        <v>52.31799115174379</v>
      </c>
      <c r="L32">
        <f t="shared" si="14"/>
        <v>71.00744182809494</v>
      </c>
      <c r="M32">
        <f t="shared" si="14"/>
        <v>83.238264690456802</v>
      </c>
      <c r="N32">
        <f t="shared" si="14"/>
        <v>91.242407266983264</v>
      </c>
      <c r="O32">
        <f t="shared" si="14"/>
        <v>96.480509323265679</v>
      </c>
      <c r="P32">
        <f t="shared" si="14"/>
        <v>99.908448404772798</v>
      </c>
      <c r="Q32">
        <f t="shared" si="14"/>
        <v>102.15177360543977</v>
      </c>
      <c r="R32">
        <f t="shared" si="14"/>
        <v>103.61985919164422</v>
      </c>
      <c r="S32">
        <f t="shared" si="14"/>
        <v>104.58060945994258</v>
      </c>
      <c r="V32" s="1" t="s">
        <v>27</v>
      </c>
      <c r="W32">
        <f>ROUND((726*(J$33*$O$41)),0)</f>
        <v>766</v>
      </c>
      <c r="X32">
        <f t="shared" ref="X32:AF32" si="15">ROUND((726*(K$33*$O$41)),0)</f>
        <v>9517</v>
      </c>
      <c r="Y32">
        <f t="shared" si="15"/>
        <v>25230</v>
      </c>
      <c r="Z32">
        <f t="shared" si="15"/>
        <v>41902</v>
      </c>
      <c r="AA32">
        <f t="shared" si="15"/>
        <v>56171</v>
      </c>
      <c r="AB32">
        <f t="shared" si="15"/>
        <v>67127</v>
      </c>
      <c r="AC32">
        <f t="shared" si="15"/>
        <v>75040</v>
      </c>
      <c r="AD32">
        <f t="shared" si="15"/>
        <v>80552</v>
      </c>
      <c r="AE32">
        <f t="shared" si="15"/>
        <v>84306</v>
      </c>
      <c r="AF32">
        <f t="shared" si="15"/>
        <v>86826</v>
      </c>
    </row>
    <row r="33" spans="8:22" x14ac:dyDescent="0.25">
      <c r="I33" t="s">
        <v>28</v>
      </c>
      <c r="J33">
        <f>($L$41*(J32^$M$41))</f>
        <v>38.933328443122491</v>
      </c>
      <c r="K33">
        <f t="shared" ref="K33:S33" si="16">($L$41*(K32^$M$41))</f>
        <v>483.71691089304869</v>
      </c>
      <c r="L33">
        <f t="shared" si="16"/>
        <v>1282.3867715550969</v>
      </c>
      <c r="M33">
        <f t="shared" si="16"/>
        <v>2129.7477072902516</v>
      </c>
      <c r="N33">
        <f t="shared" si="16"/>
        <v>2854.9931103653721</v>
      </c>
      <c r="O33">
        <f t="shared" si="16"/>
        <v>3411.836807308574</v>
      </c>
      <c r="P33">
        <f t="shared" si="16"/>
        <v>3814.0585457888092</v>
      </c>
      <c r="Q33">
        <f t="shared" si="16"/>
        <v>4094.2092609151237</v>
      </c>
      <c r="R33">
        <f t="shared" si="16"/>
        <v>4285.0030551453938</v>
      </c>
      <c r="S33">
        <f t="shared" si="16"/>
        <v>4413.1147135648916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77.10515858035663</v>
      </c>
      <c r="K34">
        <f t="shared" ref="K34:S34" si="17">($H$34*(EXP(-$N$41*K31)))</f>
        <v>45.840601130522352</v>
      </c>
      <c r="L34">
        <f t="shared" si="17"/>
        <v>27.253179303401261</v>
      </c>
      <c r="M34">
        <f t="shared" si="17"/>
        <v>16.202575093388074</v>
      </c>
      <c r="N34">
        <f t="shared" si="17"/>
        <v>9.632763823049304</v>
      </c>
      <c r="O34">
        <f t="shared" si="17"/>
        <v>5.7268760265467327</v>
      </c>
      <c r="P34">
        <f t="shared" si="17"/>
        <v>3.4047454734599345</v>
      </c>
      <c r="Q34">
        <f t="shared" si="17"/>
        <v>2.0241911445804379</v>
      </c>
      <c r="R34">
        <f t="shared" si="17"/>
        <v>1.2034232284723774</v>
      </c>
      <c r="S34">
        <f t="shared" si="17"/>
        <v>0.7154598372314579</v>
      </c>
    </row>
    <row r="35" spans="8:22" x14ac:dyDescent="0.25">
      <c r="I35" t="s">
        <v>31</v>
      </c>
      <c r="J35">
        <f>(J33*J34)</f>
        <v>3001.9604636680688</v>
      </c>
      <c r="K35">
        <f t="shared" ref="K35:S35" si="18">(K33*K34)</f>
        <v>22173.873972336667</v>
      </c>
      <c r="L35">
        <f t="shared" si="18"/>
        <v>34949.116621500929</v>
      </c>
      <c r="M35">
        <f t="shared" si="18"/>
        <v>34507.397157341387</v>
      </c>
      <c r="N35">
        <f t="shared" si="18"/>
        <v>27501.474348582564</v>
      </c>
      <c r="O35">
        <f t="shared" si="18"/>
        <v>19539.166418265217</v>
      </c>
      <c r="P35">
        <f t="shared" si="18"/>
        <v>12985.898569285628</v>
      </c>
      <c r="Q35">
        <f t="shared" si="18"/>
        <v>8287.4621300036124</v>
      </c>
      <c r="R35">
        <f t="shared" si="18"/>
        <v>5156.6722106370698</v>
      </c>
      <c r="S35">
        <f t="shared" si="18"/>
        <v>3157.4063346508892</v>
      </c>
      <c r="T35" t="s">
        <v>32</v>
      </c>
      <c r="U35">
        <f>SUM(J35:S35)</f>
        <v>171260.42822627202</v>
      </c>
    </row>
    <row r="36" spans="8:22" x14ac:dyDescent="0.25">
      <c r="I36" t="s">
        <v>33</v>
      </c>
      <c r="J36">
        <f>(J35/$U$35)</f>
        <v>1.7528628736708695E-2</v>
      </c>
      <c r="K36">
        <f t="shared" ref="K36:S36" si="19">(K35/$U$35)</f>
        <v>0.12947459142774179</v>
      </c>
      <c r="L36">
        <f t="shared" si="19"/>
        <v>0.20407000603388423</v>
      </c>
      <c r="M36">
        <f t="shared" si="19"/>
        <v>0.20149077936293411</v>
      </c>
      <c r="N36">
        <f t="shared" si="19"/>
        <v>0.16058277229254136</v>
      </c>
      <c r="O36">
        <f t="shared" si="19"/>
        <v>0.11409037464538951</v>
      </c>
      <c r="P36">
        <f t="shared" si="19"/>
        <v>7.5825447266361201E-2</v>
      </c>
      <c r="Q36">
        <f t="shared" si="19"/>
        <v>4.839099268778007E-2</v>
      </c>
      <c r="R36">
        <f t="shared" si="19"/>
        <v>3.0110120966321489E-2</v>
      </c>
      <c r="S36">
        <f t="shared" si="19"/>
        <v>1.8436286580337597E-2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106.4</v>
      </c>
      <c r="J41" s="3">
        <v>0.106</v>
      </c>
      <c r="K41" s="3">
        <v>-0.38400000000000001</v>
      </c>
      <c r="L41" s="3">
        <v>1.58E-3</v>
      </c>
      <c r="M41" s="3">
        <v>3.1920000000000002</v>
      </c>
      <c r="N41" s="3">
        <v>0.13</v>
      </c>
      <c r="O41" s="3">
        <v>2.7099999999999999E-2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  <col min="23" max="23" width="10.42578125" customWidth="1"/>
  </cols>
  <sheetData>
    <row r="1" spans="1:32" x14ac:dyDescent="0.25">
      <c r="A1" t="s">
        <v>0</v>
      </c>
      <c r="B1" s="3" t="s">
        <v>111</v>
      </c>
      <c r="C1" t="s">
        <v>112</v>
      </c>
    </row>
    <row r="2" spans="1:32" x14ac:dyDescent="0.25">
      <c r="A2" t="s">
        <v>1</v>
      </c>
      <c r="B2" s="3">
        <v>26</v>
      </c>
    </row>
    <row r="3" spans="1:32" x14ac:dyDescent="0.25">
      <c r="A3" t="s">
        <v>2</v>
      </c>
      <c r="B3" s="3">
        <v>49150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0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0</v>
      </c>
      <c r="J6">
        <f t="shared" ref="J6:S15" si="0">($H6*J$36)</f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V6" s="1">
        <v>1</v>
      </c>
      <c r="W6">
        <f t="shared" ref="W6:W29" si="1">ROUND(((J6/J$33)*1000000),0)</f>
        <v>0</v>
      </c>
      <c r="X6">
        <f t="shared" ref="X6:X29" si="2">ROUND(((K6/K$33)*1000000),0)</f>
        <v>0</v>
      </c>
      <c r="Y6">
        <f t="shared" ref="Y6:Y29" si="3">ROUND(((L6/L$33)*1000000),0)</f>
        <v>0</v>
      </c>
      <c r="Z6">
        <f t="shared" ref="Z6:Z29" si="4">ROUND(((M6/M$33)*1000000),0)</f>
        <v>0</v>
      </c>
      <c r="AA6">
        <f t="shared" ref="AA6:AA29" si="5">ROUND(((N6/N$33)*1000000),0)</f>
        <v>0</v>
      </c>
      <c r="AB6">
        <f t="shared" ref="AB6:AB29" si="6">ROUND(((O6/O$33)*1000000),0)</f>
        <v>0</v>
      </c>
      <c r="AC6">
        <f t="shared" ref="AC6:AC29" si="7">ROUND(((P6/P$33)*1000000),0)</f>
        <v>0</v>
      </c>
      <c r="AD6">
        <f t="shared" ref="AD6:AD29" si="8">ROUND(((Q6/Q$33)*1000000),0)</f>
        <v>0</v>
      </c>
      <c r="AE6">
        <f t="shared" ref="AE6:AE29" si="9">ROUND(((R6/R$33)*1000000),0)</f>
        <v>0</v>
      </c>
      <c r="AF6">
        <f t="shared" ref="AF6:AF29" si="10">ROUND(((S6/S$33)*1000000),0)</f>
        <v>0</v>
      </c>
    </row>
    <row r="7" spans="1:32" x14ac:dyDescent="0.25">
      <c r="A7" s="1">
        <v>2</v>
      </c>
      <c r="B7" s="10">
        <v>0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V7" s="1">
        <v>2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</row>
    <row r="8" spans="1:32" x14ac:dyDescent="0.25">
      <c r="A8" s="1">
        <v>3</v>
      </c>
      <c r="B8" s="10">
        <v>0</v>
      </c>
      <c r="C8">
        <v>0</v>
      </c>
      <c r="D8" s="3">
        <v>1</v>
      </c>
      <c r="E8" s="2">
        <v>0</v>
      </c>
      <c r="F8" s="2">
        <v>0</v>
      </c>
      <c r="G8" s="2">
        <v>0</v>
      </c>
      <c r="H8">
        <f t="shared" si="11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V8" s="1">
        <v>3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</row>
    <row r="9" spans="1:32" x14ac:dyDescent="0.25">
      <c r="A9" s="1">
        <v>4</v>
      </c>
      <c r="B9" s="10">
        <v>0</v>
      </c>
      <c r="C9">
        <v>0</v>
      </c>
      <c r="D9" s="3">
        <v>1</v>
      </c>
      <c r="E9" s="2">
        <v>0</v>
      </c>
      <c r="F9" s="2">
        <v>0</v>
      </c>
      <c r="G9" s="2">
        <v>0</v>
      </c>
      <c r="H9">
        <f t="shared" si="11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V9" s="1">
        <v>4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</row>
    <row r="10" spans="1:32" x14ac:dyDescent="0.25">
      <c r="A10" s="1">
        <v>5</v>
      </c>
      <c r="B10" s="10">
        <v>7.9366433388649511E-5</v>
      </c>
      <c r="C10">
        <v>0</v>
      </c>
      <c r="D10" s="3">
        <v>1</v>
      </c>
      <c r="E10" s="2">
        <v>0</v>
      </c>
      <c r="F10" s="2">
        <v>0</v>
      </c>
      <c r="G10" s="2">
        <v>0</v>
      </c>
      <c r="H10">
        <f t="shared" si="11"/>
        <v>3.9008602010521236</v>
      </c>
      <c r="J10">
        <f t="shared" si="0"/>
        <v>0.10217484917351788</v>
      </c>
      <c r="K10">
        <f t="shared" si="0"/>
        <v>0.3786288456025777</v>
      </c>
      <c r="L10">
        <f t="shared" si="0"/>
        <v>0.59006756127100723</v>
      </c>
      <c r="M10">
        <f t="shared" si="0"/>
        <v>0.65400622418283905</v>
      </c>
      <c r="N10">
        <f t="shared" si="0"/>
        <v>0.60717270351287966</v>
      </c>
      <c r="O10">
        <f t="shared" si="0"/>
        <v>0.50754814230194811</v>
      </c>
      <c r="P10">
        <f t="shared" si="0"/>
        <v>0.39681780566066238</v>
      </c>
      <c r="Q10">
        <f t="shared" si="0"/>
        <v>0.29669339435249459</v>
      </c>
      <c r="R10">
        <f t="shared" si="0"/>
        <v>0.21511596521315512</v>
      </c>
      <c r="S10">
        <f t="shared" si="0"/>
        <v>0.1526347097810424</v>
      </c>
      <c r="V10" s="1">
        <v>5</v>
      </c>
      <c r="W10">
        <f t="shared" si="1"/>
        <v>3098</v>
      </c>
      <c r="X10">
        <f t="shared" si="2"/>
        <v>2077</v>
      </c>
      <c r="Y10">
        <f t="shared" si="3"/>
        <v>1392</v>
      </c>
      <c r="Z10">
        <f t="shared" si="4"/>
        <v>933</v>
      </c>
      <c r="AA10">
        <f t="shared" si="5"/>
        <v>626</v>
      </c>
      <c r="AB10">
        <f t="shared" si="6"/>
        <v>419</v>
      </c>
      <c r="AC10">
        <f t="shared" si="7"/>
        <v>281</v>
      </c>
      <c r="AD10">
        <f t="shared" si="8"/>
        <v>188</v>
      </c>
      <c r="AE10">
        <f t="shared" si="9"/>
        <v>126</v>
      </c>
      <c r="AF10">
        <f t="shared" si="10"/>
        <v>85</v>
      </c>
    </row>
    <row r="11" spans="1:32" x14ac:dyDescent="0.25">
      <c r="A11" s="1">
        <v>6</v>
      </c>
      <c r="B11" s="10">
        <v>1.4975372940415664E-5</v>
      </c>
      <c r="C11">
        <v>0</v>
      </c>
      <c r="D11" s="3">
        <v>1</v>
      </c>
      <c r="E11" s="2">
        <v>0</v>
      </c>
      <c r="F11" s="2">
        <v>0</v>
      </c>
      <c r="G11" s="2">
        <v>0</v>
      </c>
      <c r="H11">
        <f t="shared" si="11"/>
        <v>0.73603958002142988</v>
      </c>
      <c r="J11">
        <f t="shared" si="0"/>
        <v>1.9279012627559721E-2</v>
      </c>
      <c r="K11">
        <f t="shared" si="0"/>
        <v>7.1442144075338596E-2</v>
      </c>
      <c r="L11">
        <f t="shared" si="0"/>
        <v>0.11133777105496895</v>
      </c>
      <c r="M11">
        <f t="shared" si="0"/>
        <v>0.12340213229100179</v>
      </c>
      <c r="N11">
        <f t="shared" si="0"/>
        <v>0.11456528013322786</v>
      </c>
      <c r="O11">
        <f t="shared" si="0"/>
        <v>9.5767472364127179E-2</v>
      </c>
      <c r="P11">
        <f t="shared" si="0"/>
        <v>7.487415492222009E-2</v>
      </c>
      <c r="Q11">
        <f t="shared" si="0"/>
        <v>5.5982032197781043E-2</v>
      </c>
      <c r="R11">
        <f t="shared" si="0"/>
        <v>4.0589474252035511E-2</v>
      </c>
      <c r="S11">
        <f t="shared" si="0"/>
        <v>2.880010610316925E-2</v>
      </c>
      <c r="V11" s="1">
        <v>6</v>
      </c>
      <c r="W11">
        <f t="shared" si="1"/>
        <v>585</v>
      </c>
      <c r="X11">
        <f t="shared" si="2"/>
        <v>392</v>
      </c>
      <c r="Y11">
        <f t="shared" si="3"/>
        <v>263</v>
      </c>
      <c r="Z11">
        <f t="shared" si="4"/>
        <v>176</v>
      </c>
      <c r="AA11">
        <f t="shared" si="5"/>
        <v>118</v>
      </c>
      <c r="AB11">
        <f t="shared" si="6"/>
        <v>79</v>
      </c>
      <c r="AC11">
        <f t="shared" si="7"/>
        <v>53</v>
      </c>
      <c r="AD11">
        <f t="shared" si="8"/>
        <v>36</v>
      </c>
      <c r="AE11">
        <f t="shared" si="9"/>
        <v>24</v>
      </c>
      <c r="AF11">
        <f t="shared" si="10"/>
        <v>16</v>
      </c>
    </row>
    <row r="12" spans="1:32" x14ac:dyDescent="0.25">
      <c r="A12" s="1">
        <v>7</v>
      </c>
      <c r="B12" s="10">
        <v>0</v>
      </c>
      <c r="C12">
        <v>0</v>
      </c>
      <c r="D12" s="3">
        <v>1</v>
      </c>
      <c r="E12" s="2">
        <v>0</v>
      </c>
      <c r="F12" s="2">
        <v>0</v>
      </c>
      <c r="G12" s="2">
        <v>0</v>
      </c>
      <c r="H12">
        <f t="shared" si="11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V12" s="1">
        <v>7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0</v>
      </c>
    </row>
    <row r="13" spans="1:32" x14ac:dyDescent="0.25">
      <c r="A13" s="1">
        <v>8</v>
      </c>
      <c r="B13" s="10">
        <v>1.4356106999624619E-5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0.70560265903155006</v>
      </c>
      <c r="J13">
        <f t="shared" si="0"/>
        <v>1.8481781337238559E-2</v>
      </c>
      <c r="K13">
        <f t="shared" si="0"/>
        <v>6.8487847929327828E-2</v>
      </c>
      <c r="L13">
        <f t="shared" si="0"/>
        <v>0.10673369943603407</v>
      </c>
      <c r="M13">
        <f t="shared" si="0"/>
        <v>0.11829917172682321</v>
      </c>
      <c r="N13">
        <f t="shared" si="0"/>
        <v>0.10982774362806196</v>
      </c>
      <c r="O13">
        <f t="shared" si="0"/>
        <v>9.1807268227193983E-2</v>
      </c>
      <c r="P13">
        <f t="shared" si="0"/>
        <v>7.1777937273863085E-2</v>
      </c>
      <c r="Q13">
        <f t="shared" si="0"/>
        <v>5.366704705689071E-2</v>
      </c>
      <c r="R13">
        <f t="shared" si="0"/>
        <v>3.8911006606594488E-2</v>
      </c>
      <c r="S13">
        <f t="shared" si="0"/>
        <v>2.7609155809522275E-2</v>
      </c>
      <c r="V13" s="1">
        <v>8</v>
      </c>
      <c r="W13">
        <f t="shared" si="1"/>
        <v>560</v>
      </c>
      <c r="X13">
        <f t="shared" si="2"/>
        <v>376</v>
      </c>
      <c r="Y13">
        <f t="shared" si="3"/>
        <v>252</v>
      </c>
      <c r="Z13">
        <f t="shared" si="4"/>
        <v>169</v>
      </c>
      <c r="AA13">
        <f t="shared" si="5"/>
        <v>113</v>
      </c>
      <c r="AB13">
        <f t="shared" si="6"/>
        <v>76</v>
      </c>
      <c r="AC13">
        <f t="shared" si="7"/>
        <v>51</v>
      </c>
      <c r="AD13">
        <f t="shared" si="8"/>
        <v>34</v>
      </c>
      <c r="AE13">
        <f t="shared" si="9"/>
        <v>23</v>
      </c>
      <c r="AF13">
        <f t="shared" si="10"/>
        <v>15</v>
      </c>
    </row>
    <row r="14" spans="1:32" x14ac:dyDescent="0.25">
      <c r="A14" s="1">
        <v>9</v>
      </c>
      <c r="B14" s="10">
        <v>6.0703516574097847E-4</v>
      </c>
      <c r="C14">
        <v>0</v>
      </c>
      <c r="D14" s="3">
        <v>0</v>
      </c>
      <c r="E14" s="3">
        <v>1</v>
      </c>
      <c r="F14" s="2">
        <v>0</v>
      </c>
      <c r="G14" s="2">
        <v>0</v>
      </c>
      <c r="H14">
        <f t="shared" si="11"/>
        <v>29.835778396169093</v>
      </c>
      <c r="J14">
        <f t="shared" si="0"/>
        <v>0.78148562124345311</v>
      </c>
      <c r="K14">
        <f t="shared" si="0"/>
        <v>2.8959474960802072</v>
      </c>
      <c r="L14">
        <f t="shared" si="0"/>
        <v>4.5131391768670204</v>
      </c>
      <c r="M14">
        <f t="shared" si="0"/>
        <v>5.0021748457357083</v>
      </c>
      <c r="N14">
        <f t="shared" si="0"/>
        <v>4.6439680728181774</v>
      </c>
      <c r="O14">
        <f t="shared" si="0"/>
        <v>3.8819883611886139</v>
      </c>
      <c r="P14">
        <f t="shared" si="0"/>
        <v>3.0350659862540965</v>
      </c>
      <c r="Q14">
        <f t="shared" si="0"/>
        <v>2.2692631648580206</v>
      </c>
      <c r="R14">
        <f t="shared" si="0"/>
        <v>1.645317170260713</v>
      </c>
      <c r="S14">
        <f t="shared" si="0"/>
        <v>1.167428500863088</v>
      </c>
      <c r="V14" s="1">
        <v>9</v>
      </c>
      <c r="W14">
        <f t="shared" si="1"/>
        <v>23696</v>
      </c>
      <c r="X14">
        <f t="shared" si="2"/>
        <v>15884</v>
      </c>
      <c r="Y14">
        <f t="shared" si="3"/>
        <v>10647</v>
      </c>
      <c r="Z14">
        <f t="shared" si="4"/>
        <v>7137</v>
      </c>
      <c r="AA14">
        <f t="shared" si="5"/>
        <v>4784</v>
      </c>
      <c r="AB14">
        <f t="shared" si="6"/>
        <v>3207</v>
      </c>
      <c r="AC14">
        <f t="shared" si="7"/>
        <v>2150</v>
      </c>
      <c r="AD14">
        <f t="shared" si="8"/>
        <v>1441</v>
      </c>
      <c r="AE14">
        <f t="shared" si="9"/>
        <v>966</v>
      </c>
      <c r="AF14">
        <f t="shared" si="10"/>
        <v>647</v>
      </c>
    </row>
    <row r="15" spans="1:32" x14ac:dyDescent="0.25">
      <c r="A15" s="1">
        <v>10</v>
      </c>
      <c r="B15" s="10">
        <v>1.3313620203610736E-4</v>
      </c>
      <c r="C15">
        <v>0</v>
      </c>
      <c r="D15" s="3">
        <v>0</v>
      </c>
      <c r="E15" s="3">
        <v>1</v>
      </c>
      <c r="F15" s="2">
        <v>0</v>
      </c>
      <c r="G15" s="2">
        <v>0</v>
      </c>
      <c r="H15">
        <f t="shared" si="11"/>
        <v>6.5436443300746765</v>
      </c>
      <c r="J15">
        <f t="shared" si="0"/>
        <v>0.1713970350155575</v>
      </c>
      <c r="K15">
        <f t="shared" si="0"/>
        <v>0.63514516568980772</v>
      </c>
      <c r="L15">
        <f t="shared" si="0"/>
        <v>0.98983097385304752</v>
      </c>
      <c r="M15">
        <f t="shared" si="0"/>
        <v>1.097087283351839</v>
      </c>
      <c r="N15">
        <f t="shared" si="0"/>
        <v>1.0185246366036276</v>
      </c>
      <c r="O15">
        <f t="shared" si="0"/>
        <v>0.85140567783441556</v>
      </c>
      <c r="P15">
        <f t="shared" si="0"/>
        <v>0.66565691930813486</v>
      </c>
      <c r="Q15">
        <f t="shared" si="0"/>
        <v>0.49769946823566508</v>
      </c>
      <c r="R15">
        <f t="shared" si="0"/>
        <v>0.36085434840652342</v>
      </c>
      <c r="S15">
        <f t="shared" si="0"/>
        <v>0.25604282177605936</v>
      </c>
      <c r="V15" s="1">
        <v>10</v>
      </c>
      <c r="W15">
        <f t="shared" si="1"/>
        <v>5197</v>
      </c>
      <c r="X15">
        <f t="shared" si="2"/>
        <v>3484</v>
      </c>
      <c r="Y15">
        <f t="shared" si="3"/>
        <v>2335</v>
      </c>
      <c r="Z15">
        <f t="shared" si="4"/>
        <v>1565</v>
      </c>
      <c r="AA15">
        <f t="shared" si="5"/>
        <v>1049</v>
      </c>
      <c r="AB15">
        <f t="shared" si="6"/>
        <v>703</v>
      </c>
      <c r="AC15">
        <f t="shared" si="7"/>
        <v>471</v>
      </c>
      <c r="AD15">
        <f t="shared" si="8"/>
        <v>316</v>
      </c>
      <c r="AE15">
        <f t="shared" si="9"/>
        <v>212</v>
      </c>
      <c r="AF15">
        <f t="shared" si="10"/>
        <v>142</v>
      </c>
    </row>
    <row r="16" spans="1:32" x14ac:dyDescent="0.25">
      <c r="A16" s="1">
        <v>11</v>
      </c>
      <c r="B16" s="10">
        <v>3.5566452938123606E-4</v>
      </c>
      <c r="C16">
        <v>0</v>
      </c>
      <c r="D16" s="3">
        <v>0</v>
      </c>
      <c r="E16" s="3">
        <v>1</v>
      </c>
      <c r="F16" s="2">
        <v>0</v>
      </c>
      <c r="G16" s="2">
        <v>0</v>
      </c>
      <c r="H16">
        <f t="shared" si="11"/>
        <v>17.480911619087752</v>
      </c>
      <c r="J16">
        <f t="shared" ref="J16:S29" si="12">($H16*J$36)</f>
        <v>0.45787580585793497</v>
      </c>
      <c r="K16">
        <f t="shared" si="12"/>
        <v>1.6967481645793647</v>
      </c>
      <c r="L16">
        <f t="shared" si="12"/>
        <v>2.6442677656294959</v>
      </c>
      <c r="M16">
        <f t="shared" si="12"/>
        <v>2.9307958793780768</v>
      </c>
      <c r="N16">
        <f t="shared" si="12"/>
        <v>2.7209209816769326</v>
      </c>
      <c r="O16">
        <f t="shared" si="12"/>
        <v>2.2744737726359694</v>
      </c>
      <c r="P16">
        <f t="shared" si="12"/>
        <v>1.7782582897391277</v>
      </c>
      <c r="Q16">
        <f t="shared" si="12"/>
        <v>1.3295711041488323</v>
      </c>
      <c r="R16">
        <f t="shared" si="12"/>
        <v>0.96399844699168524</v>
      </c>
      <c r="S16">
        <f t="shared" si="12"/>
        <v>0.68400140845033552</v>
      </c>
      <c r="V16" s="1">
        <v>11</v>
      </c>
      <c r="W16">
        <f t="shared" si="1"/>
        <v>13884</v>
      </c>
      <c r="X16">
        <f t="shared" si="2"/>
        <v>9307</v>
      </c>
      <c r="Y16">
        <f t="shared" si="3"/>
        <v>6238</v>
      </c>
      <c r="Z16">
        <f t="shared" si="4"/>
        <v>4182</v>
      </c>
      <c r="AA16">
        <f t="shared" si="5"/>
        <v>2803</v>
      </c>
      <c r="AB16">
        <f t="shared" si="6"/>
        <v>1879</v>
      </c>
      <c r="AC16">
        <f t="shared" si="7"/>
        <v>1260</v>
      </c>
      <c r="AD16">
        <f t="shared" si="8"/>
        <v>844</v>
      </c>
      <c r="AE16">
        <f t="shared" si="9"/>
        <v>566</v>
      </c>
      <c r="AF16">
        <f t="shared" si="10"/>
        <v>379</v>
      </c>
    </row>
    <row r="17" spans="1:32" x14ac:dyDescent="0.25">
      <c r="A17" s="1">
        <v>12</v>
      </c>
      <c r="B17" s="10">
        <v>2.542685171962945E-3</v>
      </c>
      <c r="C17">
        <v>0</v>
      </c>
      <c r="D17" s="3">
        <v>0</v>
      </c>
      <c r="E17" s="3">
        <v>1</v>
      </c>
      <c r="F17" s="2">
        <v>0</v>
      </c>
      <c r="G17" s="2">
        <v>0</v>
      </c>
      <c r="H17">
        <f t="shared" si="11"/>
        <v>124.97297620197875</v>
      </c>
      <c r="J17">
        <f t="shared" si="12"/>
        <v>3.2734049250877515</v>
      </c>
      <c r="K17">
        <f t="shared" si="12"/>
        <v>12.130240837164868</v>
      </c>
      <c r="L17">
        <f t="shared" si="12"/>
        <v>18.904163566895246</v>
      </c>
      <c r="M17">
        <f t="shared" si="12"/>
        <v>20.952584834673956</v>
      </c>
      <c r="N17">
        <f t="shared" si="12"/>
        <v>19.452165911031656</v>
      </c>
      <c r="O17">
        <f t="shared" si="12"/>
        <v>16.260465292283961</v>
      </c>
      <c r="P17">
        <f t="shared" si="12"/>
        <v>12.71296576328877</v>
      </c>
      <c r="Q17">
        <f t="shared" si="12"/>
        <v>9.5052513037247284</v>
      </c>
      <c r="R17">
        <f t="shared" si="12"/>
        <v>6.8917318272514283</v>
      </c>
      <c r="S17">
        <f t="shared" si="12"/>
        <v>4.8900019405764041</v>
      </c>
      <c r="V17" s="1">
        <v>12</v>
      </c>
      <c r="W17">
        <f t="shared" si="1"/>
        <v>99257</v>
      </c>
      <c r="X17">
        <f t="shared" si="2"/>
        <v>66534</v>
      </c>
      <c r="Y17">
        <f t="shared" si="3"/>
        <v>44599</v>
      </c>
      <c r="Z17">
        <f t="shared" si="4"/>
        <v>29896</v>
      </c>
      <c r="AA17">
        <f t="shared" si="5"/>
        <v>20040</v>
      </c>
      <c r="AB17">
        <f t="shared" si="6"/>
        <v>13433</v>
      </c>
      <c r="AC17">
        <f t="shared" si="7"/>
        <v>9004</v>
      </c>
      <c r="AD17">
        <f t="shared" si="8"/>
        <v>6036</v>
      </c>
      <c r="AE17">
        <f t="shared" si="9"/>
        <v>4046</v>
      </c>
      <c r="AF17">
        <f t="shared" si="10"/>
        <v>2712</v>
      </c>
    </row>
    <row r="18" spans="1:32" x14ac:dyDescent="0.25">
      <c r="A18" s="1">
        <v>13</v>
      </c>
      <c r="B18" s="10">
        <v>1.0652230735179296E-2</v>
      </c>
      <c r="C18">
        <v>0</v>
      </c>
      <c r="D18" s="3">
        <v>0</v>
      </c>
      <c r="E18" s="3">
        <v>1</v>
      </c>
      <c r="F18" s="2">
        <v>0</v>
      </c>
      <c r="G18" s="2">
        <v>0</v>
      </c>
      <c r="H18">
        <f t="shared" si="11"/>
        <v>523.55714063406242</v>
      </c>
      <c r="J18">
        <f t="shared" si="12"/>
        <v>13.713480904436242</v>
      </c>
      <c r="K18">
        <f t="shared" si="12"/>
        <v>50.817980021892268</v>
      </c>
      <c r="L18">
        <f t="shared" si="12"/>
        <v>79.196400085457711</v>
      </c>
      <c r="M18">
        <f t="shared" si="12"/>
        <v>87.777979994692842</v>
      </c>
      <c r="N18">
        <f t="shared" si="12"/>
        <v>81.492180734012663</v>
      </c>
      <c r="O18">
        <f t="shared" si="12"/>
        <v>68.120988813202402</v>
      </c>
      <c r="P18">
        <f t="shared" si="12"/>
        <v>53.259226164614716</v>
      </c>
      <c r="Q18">
        <f t="shared" si="12"/>
        <v>39.820946454402495</v>
      </c>
      <c r="R18">
        <f t="shared" si="12"/>
        <v>28.871965117170582</v>
      </c>
      <c r="S18">
        <f t="shared" si="12"/>
        <v>20.48599234418058</v>
      </c>
      <c r="V18" s="1">
        <v>13</v>
      </c>
      <c r="W18">
        <f t="shared" si="1"/>
        <v>415824</v>
      </c>
      <c r="X18">
        <f t="shared" si="2"/>
        <v>278735</v>
      </c>
      <c r="Y18">
        <f t="shared" si="3"/>
        <v>186842</v>
      </c>
      <c r="Z18">
        <f t="shared" si="4"/>
        <v>125244</v>
      </c>
      <c r="AA18">
        <f t="shared" si="5"/>
        <v>83953</v>
      </c>
      <c r="AB18">
        <f t="shared" si="6"/>
        <v>56276</v>
      </c>
      <c r="AC18">
        <f t="shared" si="7"/>
        <v>37723</v>
      </c>
      <c r="AD18">
        <f t="shared" si="8"/>
        <v>25286</v>
      </c>
      <c r="AE18">
        <f t="shared" si="9"/>
        <v>16950</v>
      </c>
      <c r="AF18">
        <f t="shared" si="10"/>
        <v>11362</v>
      </c>
    </row>
    <row r="19" spans="1:32" x14ac:dyDescent="0.25">
      <c r="A19" s="1">
        <v>14</v>
      </c>
      <c r="B19" s="10">
        <v>3.6639161162871629E-2</v>
      </c>
      <c r="C19">
        <v>0</v>
      </c>
      <c r="D19" s="3">
        <v>0</v>
      </c>
      <c r="E19" s="3">
        <v>1</v>
      </c>
      <c r="F19" s="2">
        <v>0</v>
      </c>
      <c r="G19" s="2">
        <v>0</v>
      </c>
      <c r="H19">
        <f t="shared" si="11"/>
        <v>1800.8147711551405</v>
      </c>
      <c r="J19">
        <f t="shared" si="12"/>
        <v>47.168564918730603</v>
      </c>
      <c r="K19">
        <f t="shared" si="12"/>
        <v>174.79232343744025</v>
      </c>
      <c r="L19">
        <f t="shared" si="12"/>
        <v>272.40206660821121</v>
      </c>
      <c r="M19">
        <f t="shared" si="12"/>
        <v>301.91906611218741</v>
      </c>
      <c r="N19">
        <f t="shared" si="12"/>
        <v>280.29857948595173</v>
      </c>
      <c r="O19">
        <f t="shared" si="12"/>
        <v>234.30734366824507</v>
      </c>
      <c r="P19">
        <f t="shared" si="12"/>
        <v>183.18917599209351</v>
      </c>
      <c r="Q19">
        <f t="shared" si="12"/>
        <v>136.9671865990027</v>
      </c>
      <c r="R19">
        <f t="shared" si="12"/>
        <v>99.30732907645897</v>
      </c>
      <c r="S19">
        <f t="shared" si="12"/>
        <v>70.463135256819314</v>
      </c>
      <c r="V19" s="1">
        <v>14</v>
      </c>
      <c r="W19">
        <f t="shared" si="1"/>
        <v>1430258</v>
      </c>
      <c r="X19">
        <f t="shared" si="2"/>
        <v>958731</v>
      </c>
      <c r="Y19">
        <f t="shared" si="3"/>
        <v>642656</v>
      </c>
      <c r="Z19">
        <f t="shared" si="4"/>
        <v>430785</v>
      </c>
      <c r="AA19">
        <f t="shared" si="5"/>
        <v>288764</v>
      </c>
      <c r="AB19">
        <f t="shared" si="6"/>
        <v>193564</v>
      </c>
      <c r="AC19">
        <f t="shared" si="7"/>
        <v>129750</v>
      </c>
      <c r="AD19">
        <f t="shared" si="8"/>
        <v>86974</v>
      </c>
      <c r="AE19">
        <f t="shared" si="9"/>
        <v>58300</v>
      </c>
      <c r="AF19">
        <f t="shared" si="10"/>
        <v>39080</v>
      </c>
    </row>
    <row r="20" spans="1:32" x14ac:dyDescent="0.25">
      <c r="A20" s="1">
        <v>15</v>
      </c>
      <c r="B20" s="10">
        <v>1.1211235065960513E-3</v>
      </c>
      <c r="C20">
        <v>0</v>
      </c>
      <c r="D20" s="3">
        <v>0</v>
      </c>
      <c r="E20" s="3">
        <v>0</v>
      </c>
      <c r="F20" s="3">
        <v>1</v>
      </c>
      <c r="G20" s="2">
        <v>0</v>
      </c>
      <c r="H20">
        <f t="shared" si="11"/>
        <v>55.103220349195922</v>
      </c>
      <c r="J20">
        <f t="shared" si="12"/>
        <v>1.443313253480776</v>
      </c>
      <c r="K20">
        <f t="shared" si="12"/>
        <v>5.3484789596338924</v>
      </c>
      <c r="L20">
        <f t="shared" si="12"/>
        <v>8.3352443240235239</v>
      </c>
      <c r="M20">
        <f t="shared" si="12"/>
        <v>9.2384364533680632</v>
      </c>
      <c r="N20">
        <f t="shared" si="12"/>
        <v>8.5768701125621689</v>
      </c>
      <c r="O20">
        <f t="shared" si="12"/>
        <v>7.1695820105386012</v>
      </c>
      <c r="P20">
        <f t="shared" si="12"/>
        <v>5.6054146667205087</v>
      </c>
      <c r="Q20">
        <f t="shared" si="12"/>
        <v>4.1910657246180909</v>
      </c>
      <c r="R20">
        <f t="shared" si="12"/>
        <v>3.0387098795730627</v>
      </c>
      <c r="S20">
        <f t="shared" si="12"/>
        <v>2.1561049646772426</v>
      </c>
      <c r="V20" s="1">
        <v>15</v>
      </c>
      <c r="W20">
        <f t="shared" si="1"/>
        <v>43765</v>
      </c>
      <c r="X20">
        <f t="shared" si="2"/>
        <v>29336</v>
      </c>
      <c r="Y20">
        <f t="shared" si="3"/>
        <v>19665</v>
      </c>
      <c r="Z20">
        <f t="shared" si="4"/>
        <v>13182</v>
      </c>
      <c r="AA20">
        <f t="shared" si="5"/>
        <v>8836</v>
      </c>
      <c r="AB20">
        <f t="shared" si="6"/>
        <v>5923</v>
      </c>
      <c r="AC20">
        <f t="shared" si="7"/>
        <v>3970</v>
      </c>
      <c r="AD20">
        <f t="shared" si="8"/>
        <v>2661</v>
      </c>
      <c r="AE20">
        <f t="shared" si="9"/>
        <v>1784</v>
      </c>
      <c r="AF20">
        <f t="shared" si="10"/>
        <v>1196</v>
      </c>
    </row>
    <row r="21" spans="1:32" x14ac:dyDescent="0.25">
      <c r="A21" s="1">
        <v>16</v>
      </c>
      <c r="B21" s="10">
        <v>3.7260979478020008E-3</v>
      </c>
      <c r="C21">
        <v>0</v>
      </c>
      <c r="D21" s="3">
        <v>0</v>
      </c>
      <c r="E21" s="3">
        <v>0</v>
      </c>
      <c r="F21" s="3">
        <v>1</v>
      </c>
      <c r="G21" s="2">
        <v>0</v>
      </c>
      <c r="H21">
        <f t="shared" si="11"/>
        <v>183.13771413446833</v>
      </c>
      <c r="J21">
        <f t="shared" si="12"/>
        <v>4.7969082087651316</v>
      </c>
      <c r="K21">
        <f t="shared" si="12"/>
        <v>17.775879604792348</v>
      </c>
      <c r="L21">
        <f t="shared" si="12"/>
        <v>27.702511442713618</v>
      </c>
      <c r="M21">
        <f t="shared" si="12"/>
        <v>30.704305910336149</v>
      </c>
      <c r="N21">
        <f t="shared" si="12"/>
        <v>28.505564228167589</v>
      </c>
      <c r="O21">
        <f t="shared" si="12"/>
        <v>23.828387023278665</v>
      </c>
      <c r="P21">
        <f t="shared" si="12"/>
        <v>18.629815505038742</v>
      </c>
      <c r="Q21">
        <f t="shared" si="12"/>
        <v>13.929171321201673</v>
      </c>
      <c r="R21">
        <f t="shared" si="12"/>
        <v>10.099271471543982</v>
      </c>
      <c r="S21">
        <f t="shared" si="12"/>
        <v>7.1658994186304525</v>
      </c>
      <c r="V21" s="1">
        <v>16</v>
      </c>
      <c r="W21">
        <f t="shared" si="1"/>
        <v>145453</v>
      </c>
      <c r="X21">
        <f t="shared" si="2"/>
        <v>97500</v>
      </c>
      <c r="Y21">
        <f t="shared" si="3"/>
        <v>65356</v>
      </c>
      <c r="Z21">
        <f t="shared" si="4"/>
        <v>43810</v>
      </c>
      <c r="AA21">
        <f t="shared" si="5"/>
        <v>29366</v>
      </c>
      <c r="AB21">
        <f t="shared" si="6"/>
        <v>19685</v>
      </c>
      <c r="AC21">
        <f t="shared" si="7"/>
        <v>13195</v>
      </c>
      <c r="AD21">
        <f t="shared" si="8"/>
        <v>8845</v>
      </c>
      <c r="AE21">
        <f t="shared" si="9"/>
        <v>5929</v>
      </c>
      <c r="AF21">
        <f t="shared" si="10"/>
        <v>3974</v>
      </c>
    </row>
    <row r="22" spans="1:32" x14ac:dyDescent="0.25">
      <c r="A22" s="1">
        <v>17</v>
      </c>
      <c r="B22" s="10">
        <v>4.5671275694624267E-3</v>
      </c>
      <c r="C22">
        <v>0</v>
      </c>
      <c r="D22" s="3">
        <v>0</v>
      </c>
      <c r="E22" s="3">
        <v>0</v>
      </c>
      <c r="F22" s="3">
        <v>1</v>
      </c>
      <c r="G22" s="2">
        <v>0</v>
      </c>
      <c r="H22">
        <f t="shared" si="11"/>
        <v>224.47432003907826</v>
      </c>
      <c r="J22">
        <f t="shared" si="12"/>
        <v>5.879633878480111</v>
      </c>
      <c r="K22">
        <f t="shared" si="12"/>
        <v>21.788130895051292</v>
      </c>
      <c r="L22">
        <f t="shared" si="12"/>
        <v>33.955334917591074</v>
      </c>
      <c r="M22">
        <f t="shared" si="12"/>
        <v>37.634674125253568</v>
      </c>
      <c r="N22">
        <f t="shared" si="12"/>
        <v>34.939647345111652</v>
      </c>
      <c r="O22">
        <f t="shared" si="12"/>
        <v>29.20676934272036</v>
      </c>
      <c r="P22">
        <f t="shared" si="12"/>
        <v>22.834811429810085</v>
      </c>
      <c r="Q22">
        <f t="shared" si="12"/>
        <v>17.073169640736996</v>
      </c>
      <c r="R22">
        <f t="shared" si="12"/>
        <v>12.378810706353685</v>
      </c>
      <c r="S22">
        <f t="shared" si="12"/>
        <v>8.7833377579694822</v>
      </c>
      <c r="V22" s="1">
        <v>17</v>
      </c>
      <c r="W22">
        <f t="shared" si="1"/>
        <v>178284</v>
      </c>
      <c r="X22">
        <f t="shared" si="2"/>
        <v>119507</v>
      </c>
      <c r="Y22">
        <f t="shared" si="3"/>
        <v>80108</v>
      </c>
      <c r="Z22">
        <f t="shared" si="4"/>
        <v>53698</v>
      </c>
      <c r="AA22">
        <f t="shared" si="5"/>
        <v>35995</v>
      </c>
      <c r="AB22">
        <f t="shared" si="6"/>
        <v>24128</v>
      </c>
      <c r="AC22">
        <f t="shared" si="7"/>
        <v>16174</v>
      </c>
      <c r="AD22">
        <f t="shared" si="8"/>
        <v>10841</v>
      </c>
      <c r="AE22">
        <f t="shared" si="9"/>
        <v>7267</v>
      </c>
      <c r="AF22">
        <f t="shared" si="10"/>
        <v>4871</v>
      </c>
    </row>
    <row r="23" spans="1:32" x14ac:dyDescent="0.25">
      <c r="A23" s="1">
        <v>18</v>
      </c>
      <c r="B23" s="10">
        <v>5.8642479237997043E-2</v>
      </c>
      <c r="C23">
        <v>0</v>
      </c>
      <c r="D23" s="3">
        <v>0</v>
      </c>
      <c r="E23" s="3">
        <v>0</v>
      </c>
      <c r="F23" s="3">
        <v>1</v>
      </c>
      <c r="G23" s="2">
        <v>0</v>
      </c>
      <c r="H23">
        <f t="shared" si="11"/>
        <v>2882.2778545475549</v>
      </c>
      <c r="J23">
        <f t="shared" si="12"/>
        <v>75.495221537325747</v>
      </c>
      <c r="K23">
        <f t="shared" si="12"/>
        <v>279.76227819670913</v>
      </c>
      <c r="L23">
        <f t="shared" si="12"/>
        <v>435.99067305195672</v>
      </c>
      <c r="M23">
        <f t="shared" si="12"/>
        <v>483.23384062572632</v>
      </c>
      <c r="N23">
        <f t="shared" si="12"/>
        <v>448.62936558170628</v>
      </c>
      <c r="O23">
        <f t="shared" si="12"/>
        <v>375.01850752792689</v>
      </c>
      <c r="P23">
        <f t="shared" si="12"/>
        <v>293.20178488770199</v>
      </c>
      <c r="Q23">
        <f t="shared" si="12"/>
        <v>219.22159627819823</v>
      </c>
      <c r="R23">
        <f t="shared" si="12"/>
        <v>158.94545067938321</v>
      </c>
      <c r="S23">
        <f t="shared" si="12"/>
        <v>112.77913618092082</v>
      </c>
      <c r="V23" s="1">
        <v>18</v>
      </c>
      <c r="W23">
        <f t="shared" si="1"/>
        <v>2289187</v>
      </c>
      <c r="X23">
        <f t="shared" si="2"/>
        <v>1534488</v>
      </c>
      <c r="Y23">
        <f t="shared" si="3"/>
        <v>1028598</v>
      </c>
      <c r="Z23">
        <f t="shared" si="4"/>
        <v>689490</v>
      </c>
      <c r="AA23">
        <f t="shared" si="5"/>
        <v>462179</v>
      </c>
      <c r="AB23">
        <f t="shared" si="6"/>
        <v>309808</v>
      </c>
      <c r="AC23">
        <f t="shared" si="7"/>
        <v>207670</v>
      </c>
      <c r="AD23">
        <f t="shared" si="8"/>
        <v>139206</v>
      </c>
      <c r="AE23">
        <f t="shared" si="9"/>
        <v>93312</v>
      </c>
      <c r="AF23">
        <f t="shared" si="10"/>
        <v>62549</v>
      </c>
    </row>
    <row r="24" spans="1:32" x14ac:dyDescent="0.25">
      <c r="A24" s="1">
        <v>19</v>
      </c>
      <c r="B24" s="10">
        <v>0.16507664140443878</v>
      </c>
      <c r="C24">
        <v>0</v>
      </c>
      <c r="D24" s="3">
        <v>0</v>
      </c>
      <c r="E24" s="3">
        <v>0</v>
      </c>
      <c r="F24" s="3">
        <v>1</v>
      </c>
      <c r="G24" s="2">
        <v>0</v>
      </c>
      <c r="H24">
        <f t="shared" si="11"/>
        <v>8113.516925028166</v>
      </c>
      <c r="J24">
        <f t="shared" si="12"/>
        <v>212.5165541328407</v>
      </c>
      <c r="K24">
        <f t="shared" si="12"/>
        <v>787.52156928664613</v>
      </c>
      <c r="L24">
        <f t="shared" si="12"/>
        <v>1227.2993387435779</v>
      </c>
      <c r="M24">
        <f t="shared" si="12"/>
        <v>1360.2872944664973</v>
      </c>
      <c r="N24">
        <f t="shared" si="12"/>
        <v>1262.8768406102211</v>
      </c>
      <c r="O24">
        <f t="shared" si="12"/>
        <v>1055.6647074208838</v>
      </c>
      <c r="P24">
        <f t="shared" si="12"/>
        <v>825.3533365568826</v>
      </c>
      <c r="Q24">
        <f t="shared" si="12"/>
        <v>617.10155005651166</v>
      </c>
      <c r="R24">
        <f t="shared" si="12"/>
        <v>447.4261918255765</v>
      </c>
      <c r="S24">
        <f t="shared" si="12"/>
        <v>317.46954192852968</v>
      </c>
      <c r="V24" s="1">
        <v>19</v>
      </c>
      <c r="W24">
        <f t="shared" si="1"/>
        <v>6443985</v>
      </c>
      <c r="X24">
        <f t="shared" si="2"/>
        <v>4319533</v>
      </c>
      <c r="Y24">
        <f t="shared" si="3"/>
        <v>2895469</v>
      </c>
      <c r="Z24">
        <f t="shared" si="4"/>
        <v>1940891</v>
      </c>
      <c r="AA24">
        <f t="shared" si="5"/>
        <v>1301018</v>
      </c>
      <c r="AB24">
        <f t="shared" si="6"/>
        <v>872099</v>
      </c>
      <c r="AC24">
        <f t="shared" si="7"/>
        <v>584585</v>
      </c>
      <c r="AD24">
        <f t="shared" si="8"/>
        <v>391859</v>
      </c>
      <c r="AE24">
        <f t="shared" si="9"/>
        <v>262671</v>
      </c>
      <c r="AF24">
        <f t="shared" si="10"/>
        <v>176074</v>
      </c>
    </row>
    <row r="25" spans="1:32" x14ac:dyDescent="0.25">
      <c r="A25" s="1">
        <v>20</v>
      </c>
      <c r="B25" s="10">
        <v>2.2365116365516736E-2</v>
      </c>
      <c r="C25">
        <v>0</v>
      </c>
      <c r="D25">
        <v>0</v>
      </c>
      <c r="E25">
        <v>0</v>
      </c>
      <c r="F25" s="3">
        <v>0</v>
      </c>
      <c r="G25" s="3">
        <v>1</v>
      </c>
      <c r="H25">
        <f t="shared" si="11"/>
        <v>1099.2454693651475</v>
      </c>
      <c r="J25">
        <f t="shared" si="12"/>
        <v>28.792428912669987</v>
      </c>
      <c r="K25">
        <f t="shared" si="12"/>
        <v>106.69596490213418</v>
      </c>
      <c r="L25">
        <f t="shared" si="12"/>
        <v>166.27847703220709</v>
      </c>
      <c r="M25">
        <f t="shared" si="12"/>
        <v>184.29611465586245</v>
      </c>
      <c r="N25">
        <f t="shared" si="12"/>
        <v>171.09863185527746</v>
      </c>
      <c r="O25">
        <f t="shared" si="12"/>
        <v>143.02486301858085</v>
      </c>
      <c r="P25">
        <f t="shared" si="12"/>
        <v>111.8215348804996</v>
      </c>
      <c r="Q25">
        <f t="shared" si="12"/>
        <v>83.60691045646341</v>
      </c>
      <c r="R25">
        <f t="shared" si="12"/>
        <v>60.6187450872741</v>
      </c>
      <c r="S25">
        <f t="shared" si="12"/>
        <v>43.011798564178569</v>
      </c>
      <c r="V25" s="1">
        <v>20</v>
      </c>
      <c r="W25">
        <f t="shared" si="1"/>
        <v>873052</v>
      </c>
      <c r="X25">
        <f t="shared" si="2"/>
        <v>585224</v>
      </c>
      <c r="Y25">
        <f t="shared" si="3"/>
        <v>392288</v>
      </c>
      <c r="Z25">
        <f t="shared" si="4"/>
        <v>262958</v>
      </c>
      <c r="AA25">
        <f t="shared" si="5"/>
        <v>176266</v>
      </c>
      <c r="AB25">
        <f t="shared" si="6"/>
        <v>118155</v>
      </c>
      <c r="AC25">
        <f t="shared" si="7"/>
        <v>79201</v>
      </c>
      <c r="AD25">
        <f t="shared" si="8"/>
        <v>53090</v>
      </c>
      <c r="AE25">
        <f t="shared" si="9"/>
        <v>35588</v>
      </c>
      <c r="AF25">
        <f t="shared" si="10"/>
        <v>23855</v>
      </c>
    </row>
    <row r="26" spans="1:32" x14ac:dyDescent="0.25">
      <c r="A26" s="1">
        <v>21</v>
      </c>
      <c r="B26" s="10">
        <v>1.8287795996333272E-2</v>
      </c>
      <c r="C26">
        <v>0</v>
      </c>
      <c r="D26">
        <v>0</v>
      </c>
      <c r="E26">
        <v>0</v>
      </c>
      <c r="F26" s="3">
        <v>0</v>
      </c>
      <c r="G26" s="3">
        <v>1</v>
      </c>
      <c r="H26">
        <f t="shared" si="11"/>
        <v>898.84517321978035</v>
      </c>
      <c r="J26">
        <f t="shared" si="12"/>
        <v>23.543363584089754</v>
      </c>
      <c r="K26">
        <f t="shared" si="12"/>
        <v>87.244528840039536</v>
      </c>
      <c r="L26">
        <f t="shared" si="12"/>
        <v>135.96472367273253</v>
      </c>
      <c r="M26">
        <f t="shared" si="12"/>
        <v>150.69761733678277</v>
      </c>
      <c r="N26">
        <f t="shared" si="12"/>
        <v>139.90612986237193</v>
      </c>
      <c r="O26">
        <f t="shared" si="12"/>
        <v>116.95040949217457</v>
      </c>
      <c r="P26">
        <f t="shared" si="12"/>
        <v>91.435670821925271</v>
      </c>
      <c r="Q26">
        <f t="shared" si="12"/>
        <v>68.364773843472889</v>
      </c>
      <c r="R26">
        <f t="shared" si="12"/>
        <v>49.567515124537792</v>
      </c>
      <c r="S26">
        <f t="shared" si="12"/>
        <v>35.170440641653428</v>
      </c>
      <c r="V26" s="1">
        <v>21</v>
      </c>
      <c r="W26">
        <f t="shared" si="1"/>
        <v>713888</v>
      </c>
      <c r="X26">
        <f t="shared" si="2"/>
        <v>478534</v>
      </c>
      <c r="Y26">
        <f t="shared" si="3"/>
        <v>320771</v>
      </c>
      <c r="Z26">
        <f t="shared" si="4"/>
        <v>215019</v>
      </c>
      <c r="AA26">
        <f t="shared" si="5"/>
        <v>144132</v>
      </c>
      <c r="AB26">
        <f t="shared" si="6"/>
        <v>96614</v>
      </c>
      <c r="AC26">
        <f t="shared" si="7"/>
        <v>64762</v>
      </c>
      <c r="AD26">
        <f t="shared" si="8"/>
        <v>43412</v>
      </c>
      <c r="AE26">
        <f t="shared" si="9"/>
        <v>29100</v>
      </c>
      <c r="AF26">
        <f t="shared" si="10"/>
        <v>19506</v>
      </c>
    </row>
    <row r="27" spans="1:32" x14ac:dyDescent="0.25">
      <c r="A27" s="1">
        <v>22</v>
      </c>
      <c r="B27" s="10">
        <v>0.14919450874507786</v>
      </c>
      <c r="C27">
        <v>0</v>
      </c>
      <c r="D27">
        <v>0</v>
      </c>
      <c r="E27">
        <v>0</v>
      </c>
      <c r="F27" s="3">
        <v>0</v>
      </c>
      <c r="G27" s="3">
        <v>1</v>
      </c>
      <c r="H27">
        <f t="shared" si="11"/>
        <v>7332.9101048205766</v>
      </c>
      <c r="J27">
        <f t="shared" si="12"/>
        <v>192.07019614825623</v>
      </c>
      <c r="K27">
        <f t="shared" si="12"/>
        <v>711.75359915406329</v>
      </c>
      <c r="L27">
        <f t="shared" si="12"/>
        <v>1109.2200590536331</v>
      </c>
      <c r="M27">
        <f t="shared" si="12"/>
        <v>1229.4131557527739</v>
      </c>
      <c r="N27">
        <f t="shared" si="12"/>
        <v>1141.3746259760746</v>
      </c>
      <c r="O27">
        <f t="shared" si="12"/>
        <v>954.09850893016824</v>
      </c>
      <c r="P27">
        <f t="shared" si="12"/>
        <v>745.94554711726721</v>
      </c>
      <c r="Q27">
        <f t="shared" si="12"/>
        <v>557.7298024918</v>
      </c>
      <c r="R27">
        <f t="shared" si="12"/>
        <v>404.37902250234964</v>
      </c>
      <c r="S27">
        <f t="shared" si="12"/>
        <v>286.92558769419134</v>
      </c>
      <c r="V27" s="1">
        <v>22</v>
      </c>
      <c r="W27">
        <f t="shared" si="1"/>
        <v>5824005</v>
      </c>
      <c r="X27">
        <f t="shared" si="2"/>
        <v>3903947</v>
      </c>
      <c r="Y27">
        <f t="shared" si="3"/>
        <v>2616894</v>
      </c>
      <c r="Z27">
        <f t="shared" si="4"/>
        <v>1754157</v>
      </c>
      <c r="AA27">
        <f t="shared" si="5"/>
        <v>1175846</v>
      </c>
      <c r="AB27">
        <f t="shared" si="6"/>
        <v>788193</v>
      </c>
      <c r="AC27">
        <f t="shared" si="7"/>
        <v>528342</v>
      </c>
      <c r="AD27">
        <f t="shared" si="8"/>
        <v>354158</v>
      </c>
      <c r="AE27">
        <f t="shared" si="9"/>
        <v>237399</v>
      </c>
      <c r="AF27">
        <f t="shared" si="10"/>
        <v>159134</v>
      </c>
    </row>
    <row r="28" spans="1:32" x14ac:dyDescent="0.25">
      <c r="A28" s="1">
        <v>23</v>
      </c>
      <c r="B28" s="10">
        <v>0.21807345312450707</v>
      </c>
      <c r="C28">
        <v>0</v>
      </c>
      <c r="D28">
        <v>0</v>
      </c>
      <c r="E28">
        <v>0</v>
      </c>
      <c r="F28" s="3">
        <v>0</v>
      </c>
      <c r="G28" s="3">
        <v>1</v>
      </c>
      <c r="H28">
        <f t="shared" si="11"/>
        <v>10718.310221069523</v>
      </c>
      <c r="J28">
        <f t="shared" si="12"/>
        <v>280.74364980764409</v>
      </c>
      <c r="K28">
        <f t="shared" si="12"/>
        <v>1040.3503885423233</v>
      </c>
      <c r="L28">
        <f t="shared" si="12"/>
        <v>1621.3160295738819</v>
      </c>
      <c r="M28">
        <f t="shared" si="12"/>
        <v>1796.9989274189691</v>
      </c>
      <c r="N28">
        <f t="shared" si="12"/>
        <v>1668.3154634101575</v>
      </c>
      <c r="O28">
        <f t="shared" si="12"/>
        <v>1394.5791853429021</v>
      </c>
      <c r="P28">
        <f t="shared" si="12"/>
        <v>1090.3278054332472</v>
      </c>
      <c r="Q28">
        <f t="shared" si="12"/>
        <v>815.21809993458453</v>
      </c>
      <c r="R28">
        <f t="shared" si="12"/>
        <v>591.06954103033956</v>
      </c>
      <c r="S28">
        <f t="shared" si="12"/>
        <v>419.39113057547564</v>
      </c>
      <c r="V28" s="1">
        <v>23</v>
      </c>
      <c r="W28">
        <f t="shared" si="1"/>
        <v>8512786</v>
      </c>
      <c r="X28">
        <f t="shared" si="2"/>
        <v>5706291</v>
      </c>
      <c r="Y28">
        <f t="shared" si="3"/>
        <v>3825041</v>
      </c>
      <c r="Z28">
        <f t="shared" si="4"/>
        <v>2564002</v>
      </c>
      <c r="AA28">
        <f t="shared" si="5"/>
        <v>1718702</v>
      </c>
      <c r="AB28">
        <f t="shared" si="6"/>
        <v>1152080</v>
      </c>
      <c r="AC28">
        <f t="shared" si="7"/>
        <v>772263</v>
      </c>
      <c r="AD28">
        <f t="shared" si="8"/>
        <v>517663</v>
      </c>
      <c r="AE28">
        <f t="shared" si="9"/>
        <v>347000</v>
      </c>
      <c r="AF28">
        <f t="shared" si="10"/>
        <v>232601</v>
      </c>
    </row>
    <row r="29" spans="1:32" x14ac:dyDescent="0.25">
      <c r="A29" s="1">
        <v>24</v>
      </c>
      <c r="B29" s="10">
        <v>0.30790704522176787</v>
      </c>
      <c r="C29">
        <v>0</v>
      </c>
      <c r="D29">
        <v>0</v>
      </c>
      <c r="E29">
        <v>0</v>
      </c>
      <c r="F29">
        <v>0</v>
      </c>
      <c r="G29" s="3">
        <v>1</v>
      </c>
      <c r="H29">
        <f t="shared" si="11"/>
        <v>15133.631272649891</v>
      </c>
      <c r="J29">
        <f t="shared" si="12"/>
        <v>396.39372164979937</v>
      </c>
      <c r="K29">
        <f t="shared" si="12"/>
        <v>1468.9143017719571</v>
      </c>
      <c r="L29">
        <f t="shared" si="12"/>
        <v>2289.2040314130318</v>
      </c>
      <c r="M29">
        <f t="shared" si="12"/>
        <v>2537.2580755730696</v>
      </c>
      <c r="N29">
        <f t="shared" si="12"/>
        <v>2355.5645012101563</v>
      </c>
      <c r="O29">
        <f t="shared" si="12"/>
        <v>1969.0647813127011</v>
      </c>
      <c r="P29">
        <f t="shared" si="12"/>
        <v>1539.479510614296</v>
      </c>
      <c r="Q29">
        <f t="shared" si="12"/>
        <v>1151.0405909831175</v>
      </c>
      <c r="R29">
        <f t="shared" si="12"/>
        <v>834.55584937855872</v>
      </c>
      <c r="S29">
        <f t="shared" si="12"/>
        <v>592.15590874320549</v>
      </c>
      <c r="V29" s="1">
        <v>24</v>
      </c>
      <c r="W29">
        <f t="shared" si="1"/>
        <v>12019559</v>
      </c>
      <c r="X29">
        <f t="shared" si="2"/>
        <v>8056952</v>
      </c>
      <c r="Y29">
        <f t="shared" si="3"/>
        <v>5400736</v>
      </c>
      <c r="Z29">
        <f t="shared" si="4"/>
        <v>3620222</v>
      </c>
      <c r="AA29">
        <f t="shared" si="5"/>
        <v>2426707</v>
      </c>
      <c r="AB29">
        <f t="shared" si="6"/>
        <v>1626670</v>
      </c>
      <c r="AC29">
        <f t="shared" si="7"/>
        <v>1090390</v>
      </c>
      <c r="AD29">
        <f t="shared" si="8"/>
        <v>730910</v>
      </c>
      <c r="AE29">
        <f t="shared" si="9"/>
        <v>489944</v>
      </c>
      <c r="AF29">
        <f t="shared" si="10"/>
        <v>328419</v>
      </c>
    </row>
    <row r="31" spans="1:32" x14ac:dyDescent="0.25">
      <c r="I31" t="s">
        <v>24</v>
      </c>
      <c r="J31" s="3">
        <v>2</v>
      </c>
      <c r="K31" s="3">
        <v>7</v>
      </c>
      <c r="L31" s="3">
        <v>12</v>
      </c>
      <c r="M31" s="3">
        <v>17</v>
      </c>
      <c r="N31" s="3">
        <v>22</v>
      </c>
      <c r="O31" s="3">
        <v>27</v>
      </c>
      <c r="P31" s="3">
        <v>32</v>
      </c>
      <c r="Q31" s="3">
        <v>37</v>
      </c>
      <c r="R31" s="3">
        <v>42</v>
      </c>
      <c r="S31" s="3">
        <v>47</v>
      </c>
      <c r="V31" s="1" t="s">
        <v>25</v>
      </c>
      <c r="W31">
        <f>ROUND((274*(J$33*$O$41)),0)</f>
        <v>245</v>
      </c>
      <c r="X31">
        <f t="shared" ref="X31:AF31" si="13">ROUND((274*(K$33*$O$41)),0)</f>
        <v>1354</v>
      </c>
      <c r="Y31">
        <f t="shared" si="13"/>
        <v>3147</v>
      </c>
      <c r="Z31">
        <f t="shared" si="13"/>
        <v>5204</v>
      </c>
      <c r="AA31">
        <f t="shared" si="13"/>
        <v>7208</v>
      </c>
      <c r="AB31">
        <f t="shared" si="13"/>
        <v>8988</v>
      </c>
      <c r="AC31">
        <f t="shared" si="13"/>
        <v>10484</v>
      </c>
      <c r="AD31">
        <f t="shared" si="13"/>
        <v>11694</v>
      </c>
      <c r="AE31">
        <f t="shared" si="13"/>
        <v>12648</v>
      </c>
      <c r="AF31">
        <f t="shared" si="13"/>
        <v>13388</v>
      </c>
    </row>
    <row r="32" spans="1:32" x14ac:dyDescent="0.25">
      <c r="I32" t="s">
        <v>26</v>
      </c>
      <c r="J32">
        <f>($I$41*(1-(EXP(-$J$41*(J31-$K$41)))))</f>
        <v>16.605353605478896</v>
      </c>
      <c r="K32">
        <f t="shared" ref="K32:S32" si="14">($I$41*(1-(EXP(-$J$41*(K31-$K$41)))))</f>
        <v>28.992855099898996</v>
      </c>
      <c r="L32">
        <f t="shared" si="14"/>
        <v>38.16974191568741</v>
      </c>
      <c r="M32">
        <f t="shared" si="14"/>
        <v>44.968146877957309</v>
      </c>
      <c r="N32">
        <f t="shared" si="14"/>
        <v>50.004529145579845</v>
      </c>
      <c r="O32">
        <f t="shared" si="14"/>
        <v>53.735572895752931</v>
      </c>
      <c r="P32">
        <f t="shared" si="14"/>
        <v>56.499598088041807</v>
      </c>
      <c r="Q32">
        <f t="shared" si="14"/>
        <v>58.54723831291269</v>
      </c>
      <c r="R32">
        <f t="shared" si="14"/>
        <v>60.064167500897852</v>
      </c>
      <c r="S32">
        <f t="shared" si="14"/>
        <v>61.187936282841179</v>
      </c>
      <c r="V32" s="1" t="s">
        <v>27</v>
      </c>
      <c r="W32">
        <f>ROUND((726*(J$33*$O$41)),0)</f>
        <v>649</v>
      </c>
      <c r="X32">
        <f t="shared" ref="X32:AF32" si="15">ROUND((726*(K$33*$O$41)),0)</f>
        <v>3587</v>
      </c>
      <c r="Y32">
        <f t="shared" si="15"/>
        <v>8339</v>
      </c>
      <c r="Z32">
        <f t="shared" si="15"/>
        <v>13789</v>
      </c>
      <c r="AA32">
        <f t="shared" si="15"/>
        <v>19098</v>
      </c>
      <c r="AB32">
        <f t="shared" si="15"/>
        <v>23816</v>
      </c>
      <c r="AC32">
        <f t="shared" si="15"/>
        <v>27778</v>
      </c>
      <c r="AD32">
        <f t="shared" si="15"/>
        <v>30984</v>
      </c>
      <c r="AE32">
        <f t="shared" si="15"/>
        <v>33513</v>
      </c>
      <c r="AF32">
        <f t="shared" si="15"/>
        <v>35474</v>
      </c>
    </row>
    <row r="33" spans="8:22" x14ac:dyDescent="0.25">
      <c r="I33" t="s">
        <v>28</v>
      </c>
      <c r="J33">
        <f>($L$41*(J32^$M$41))</f>
        <v>32.979056218018933</v>
      </c>
      <c r="K33">
        <f t="shared" ref="K33:S33" si="16">($L$41*(K32^$M$41))</f>
        <v>182.316387866404</v>
      </c>
      <c r="L33">
        <f t="shared" si="16"/>
        <v>423.86889080171238</v>
      </c>
      <c r="M33">
        <f t="shared" si="16"/>
        <v>700.857100372275</v>
      </c>
      <c r="N33">
        <f t="shared" si="16"/>
        <v>970.68345581891049</v>
      </c>
      <c r="O33">
        <f t="shared" si="16"/>
        <v>1210.4878204352613</v>
      </c>
      <c r="P33">
        <f t="shared" si="16"/>
        <v>1411.8615970665501</v>
      </c>
      <c r="Q33">
        <f t="shared" si="16"/>
        <v>1574.8044895832054</v>
      </c>
      <c r="R33">
        <f t="shared" si="16"/>
        <v>1703.3708205469372</v>
      </c>
      <c r="S33">
        <f t="shared" si="16"/>
        <v>1803.0495333934552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85.214378896621128</v>
      </c>
      <c r="K34">
        <f t="shared" ref="K34:S34" si="17">($H$34*(EXP(-$N$41*K31)))</f>
        <v>57.120906384881486</v>
      </c>
      <c r="L34">
        <f t="shared" si="17"/>
        <v>38.289288597511209</v>
      </c>
      <c r="M34">
        <f t="shared" si="17"/>
        <v>25.66607769535559</v>
      </c>
      <c r="N34">
        <f t="shared" si="17"/>
        <v>17.204486382305053</v>
      </c>
      <c r="O34">
        <f t="shared" si="17"/>
        <v>11.532512103806251</v>
      </c>
      <c r="P34">
        <f t="shared" si="17"/>
        <v>7.7304740443299744</v>
      </c>
      <c r="Q34">
        <f t="shared" si="17"/>
        <v>5.1818917172725829</v>
      </c>
      <c r="R34">
        <f t="shared" si="17"/>
        <v>3.4735258944738563</v>
      </c>
      <c r="S34">
        <f t="shared" si="17"/>
        <v>2.3283740374897</v>
      </c>
    </row>
    <row r="35" spans="8:22" x14ac:dyDescent="0.25">
      <c r="I35" t="s">
        <v>31</v>
      </c>
      <c r="J35">
        <f>(J33*J34)</f>
        <v>2810.2897922152342</v>
      </c>
      <c r="K35">
        <f t="shared" ref="K35:S35" si="18">(K33*K34)</f>
        <v>10414.077323746606</v>
      </c>
      <c r="L35">
        <f t="shared" si="18"/>
        <v>16229.638287413731</v>
      </c>
      <c r="M35">
        <f t="shared" si="18"/>
        <v>17988.252791496441</v>
      </c>
      <c r="N35">
        <f t="shared" si="18"/>
        <v>16700.110297165254</v>
      </c>
      <c r="O35">
        <f t="shared" si="18"/>
        <v>13959.965440679698</v>
      </c>
      <c r="P35">
        <f t="shared" si="18"/>
        <v>10914.35943030923</v>
      </c>
      <c r="Q35">
        <f t="shared" si="18"/>
        <v>8160.46634089489</v>
      </c>
      <c r="R35">
        <f t="shared" si="18"/>
        <v>5916.7026530609664</v>
      </c>
      <c r="S35">
        <f t="shared" si="18"/>
        <v>4198.1737218612388</v>
      </c>
      <c r="T35" t="s">
        <v>32</v>
      </c>
      <c r="U35">
        <f>SUM(J35:S35)</f>
        <v>107292.03607884327</v>
      </c>
    </row>
    <row r="36" spans="8:22" x14ac:dyDescent="0.25">
      <c r="I36" t="s">
        <v>33</v>
      </c>
      <c r="J36">
        <f>(J35/$U$35)</f>
        <v>2.6192902054259649E-2</v>
      </c>
      <c r="K36">
        <f t="shared" ref="K36:S36" si="19">(K35/$U$35)</f>
        <v>9.7062910765285948E-2</v>
      </c>
      <c r="L36">
        <f t="shared" si="19"/>
        <v>0.15126601079214699</v>
      </c>
      <c r="M36">
        <f t="shared" si="19"/>
        <v>0.1676569244923064</v>
      </c>
      <c r="N36">
        <f t="shared" si="19"/>
        <v>0.15565097753288251</v>
      </c>
      <c r="O36">
        <f t="shared" si="19"/>
        <v>0.13011185126938268</v>
      </c>
      <c r="P36">
        <f t="shared" si="19"/>
        <v>0.10172571822841392</v>
      </c>
      <c r="Q36">
        <f t="shared" si="19"/>
        <v>7.6058453536087173E-2</v>
      </c>
      <c r="R36">
        <f t="shared" si="19"/>
        <v>5.5145776604640935E-2</v>
      </c>
      <c r="S36">
        <f t="shared" si="19"/>
        <v>3.912847472459393E-2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64.400000000000006</v>
      </c>
      <c r="J41">
        <v>0.06</v>
      </c>
      <c r="K41">
        <v>-2.97</v>
      </c>
      <c r="L41">
        <v>5.9500000000000004E-3</v>
      </c>
      <c r="M41">
        <v>3.0680000000000001</v>
      </c>
      <c r="N41" s="8">
        <v>0.08</v>
      </c>
      <c r="O41" s="3">
        <v>2.7099999999999999E-2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</cols>
  <sheetData>
    <row r="1" spans="1:32" x14ac:dyDescent="0.25">
      <c r="A1" t="s">
        <v>0</v>
      </c>
      <c r="B1" s="3" t="s">
        <v>48</v>
      </c>
      <c r="C1" t="s">
        <v>49</v>
      </c>
    </row>
    <row r="2" spans="1:32" x14ac:dyDescent="0.25">
      <c r="A2" t="s">
        <v>1</v>
      </c>
      <c r="B2" s="3">
        <v>27</v>
      </c>
    </row>
    <row r="3" spans="1:32" x14ac:dyDescent="0.25">
      <c r="A3" t="s">
        <v>2</v>
      </c>
      <c r="B3" s="3">
        <v>80185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3.0007855978366545E-4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24.061799316253214</v>
      </c>
      <c r="J6">
        <f t="shared" ref="J6:S15" si="0">($H6*J$36)</f>
        <v>2.2535640891051116</v>
      </c>
      <c r="K6">
        <f t="shared" si="0"/>
        <v>4.5004421531844763</v>
      </c>
      <c r="L6">
        <f t="shared" si="0"/>
        <v>4.8468160429202669</v>
      </c>
      <c r="M6">
        <f t="shared" si="0"/>
        <v>4.0616309473890899</v>
      </c>
      <c r="N6">
        <f t="shared" si="0"/>
        <v>3.0107069087505729</v>
      </c>
      <c r="O6">
        <f t="shared" si="0"/>
        <v>2.0907500937035963</v>
      </c>
      <c r="P6">
        <f t="shared" si="0"/>
        <v>1.4002268457937137</v>
      </c>
      <c r="Q6">
        <f t="shared" si="0"/>
        <v>0.91863698691687357</v>
      </c>
      <c r="R6">
        <f t="shared" si="0"/>
        <v>0.59556613827205929</v>
      </c>
      <c r="S6">
        <f t="shared" si="0"/>
        <v>0.38345911021745538</v>
      </c>
      <c r="V6" s="1">
        <v>1</v>
      </c>
      <c r="W6">
        <f t="shared" ref="W6:W29" si="1">ROUND(((J6/J$33)*1000000),0)</f>
        <v>5558</v>
      </c>
      <c r="X6">
        <f t="shared" ref="X6:X29" si="2">ROUND(((K6/K$33)*1000000),0)</f>
        <v>3544</v>
      </c>
      <c r="Y6">
        <f t="shared" ref="Y6:Y29" si="3">ROUND(((L6/L$33)*1000000),0)</f>
        <v>2260</v>
      </c>
      <c r="Z6">
        <f t="shared" ref="Z6:Z29" si="4">ROUND(((M6/M$33)*1000000),0)</f>
        <v>1441</v>
      </c>
      <c r="AA6">
        <f t="shared" ref="AA6:AA29" si="5">ROUND(((N6/N$33)*1000000),0)</f>
        <v>919</v>
      </c>
      <c r="AB6">
        <f t="shared" ref="AB6:AB29" si="6">ROUND(((O6/O$33)*1000000),0)</f>
        <v>586</v>
      </c>
      <c r="AC6">
        <f t="shared" ref="AC6:AC29" si="7">ROUND(((P6/P$33)*1000000),0)</f>
        <v>374</v>
      </c>
      <c r="AD6">
        <f t="shared" ref="AD6:AD29" si="8">ROUND(((Q6/Q$33)*1000000),0)</f>
        <v>238</v>
      </c>
      <c r="AE6">
        <f t="shared" ref="AE6:AE29" si="9">ROUND(((R6/R$33)*1000000),0)</f>
        <v>152</v>
      </c>
      <c r="AF6">
        <f t="shared" ref="AF6:AF29" si="10">ROUND(((S6/S$33)*1000000),0)</f>
        <v>97</v>
      </c>
    </row>
    <row r="7" spans="1:32" x14ac:dyDescent="0.25">
      <c r="A7" s="1">
        <v>2</v>
      </c>
      <c r="B7" s="10">
        <v>1.5003927989183274E-2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1203.0899658126607</v>
      </c>
      <c r="J7">
        <f t="shared" si="0"/>
        <v>112.67820445525557</v>
      </c>
      <c r="K7">
        <f t="shared" si="0"/>
        <v>225.02210765922382</v>
      </c>
      <c r="L7">
        <f t="shared" si="0"/>
        <v>242.34080214601335</v>
      </c>
      <c r="M7">
        <f t="shared" si="0"/>
        <v>203.08154736945448</v>
      </c>
      <c r="N7">
        <f t="shared" si="0"/>
        <v>150.53534543752866</v>
      </c>
      <c r="O7">
        <f t="shared" si="0"/>
        <v>104.53750468517981</v>
      </c>
      <c r="P7">
        <f t="shared" si="0"/>
        <v>70.011342289685686</v>
      </c>
      <c r="Q7">
        <f t="shared" si="0"/>
        <v>45.931849345843681</v>
      </c>
      <c r="R7">
        <f t="shared" si="0"/>
        <v>29.778306913602965</v>
      </c>
      <c r="S7">
        <f t="shared" si="0"/>
        <v>19.172955510872768</v>
      </c>
      <c r="V7" s="1">
        <v>2</v>
      </c>
      <c r="W7">
        <f t="shared" si="1"/>
        <v>277913</v>
      </c>
      <c r="X7">
        <f t="shared" si="2"/>
        <v>177205</v>
      </c>
      <c r="Y7">
        <f t="shared" si="3"/>
        <v>112991</v>
      </c>
      <c r="Z7">
        <f t="shared" si="4"/>
        <v>72046</v>
      </c>
      <c r="AA7">
        <f t="shared" si="5"/>
        <v>45939</v>
      </c>
      <c r="AB7">
        <f t="shared" si="6"/>
        <v>29292</v>
      </c>
      <c r="AC7">
        <f t="shared" si="7"/>
        <v>18677</v>
      </c>
      <c r="AD7">
        <f t="shared" si="8"/>
        <v>11909</v>
      </c>
      <c r="AE7">
        <f t="shared" si="9"/>
        <v>7594</v>
      </c>
      <c r="AF7">
        <f t="shared" si="10"/>
        <v>4842</v>
      </c>
    </row>
    <row r="8" spans="1:32" x14ac:dyDescent="0.25">
      <c r="A8" s="1">
        <v>3</v>
      </c>
      <c r="B8" s="10">
        <v>1.0607264820985906E-2</v>
      </c>
      <c r="C8">
        <v>0.1</v>
      </c>
      <c r="D8" s="3">
        <v>0.9</v>
      </c>
      <c r="E8" s="2">
        <v>0</v>
      </c>
      <c r="F8" s="2">
        <v>0</v>
      </c>
      <c r="G8" s="2">
        <v>0</v>
      </c>
      <c r="H8">
        <f t="shared" si="11"/>
        <v>850.54352967075488</v>
      </c>
      <c r="J8">
        <f t="shared" si="0"/>
        <v>79.659643466147429</v>
      </c>
      <c r="K8">
        <f t="shared" si="0"/>
        <v>159.08294736142062</v>
      </c>
      <c r="L8">
        <f t="shared" si="0"/>
        <v>171.32667306495387</v>
      </c>
      <c r="M8">
        <f t="shared" si="0"/>
        <v>143.57172033592627</v>
      </c>
      <c r="N8">
        <f t="shared" si="0"/>
        <v>106.42334961388853</v>
      </c>
      <c r="O8">
        <f t="shared" si="0"/>
        <v>73.904446670242706</v>
      </c>
      <c r="P8">
        <f t="shared" si="0"/>
        <v>49.495628656360289</v>
      </c>
      <c r="Q8">
        <f t="shared" si="0"/>
        <v>32.472249272339589</v>
      </c>
      <c r="R8">
        <f t="shared" si="0"/>
        <v>21.052246290497962</v>
      </c>
      <c r="S8">
        <f t="shared" si="0"/>
        <v>13.554624938977664</v>
      </c>
      <c r="V8" s="1">
        <v>3</v>
      </c>
      <c r="W8">
        <f t="shared" si="1"/>
        <v>196475</v>
      </c>
      <c r="X8">
        <f t="shared" si="2"/>
        <v>125278</v>
      </c>
      <c r="Y8">
        <f t="shared" si="3"/>
        <v>79881</v>
      </c>
      <c r="Z8">
        <f t="shared" si="4"/>
        <v>50934</v>
      </c>
      <c r="AA8">
        <f t="shared" si="5"/>
        <v>32477</v>
      </c>
      <c r="AB8">
        <f t="shared" si="6"/>
        <v>20708</v>
      </c>
      <c r="AC8">
        <f t="shared" si="7"/>
        <v>13204</v>
      </c>
      <c r="AD8">
        <f t="shared" si="8"/>
        <v>8419</v>
      </c>
      <c r="AE8">
        <f t="shared" si="9"/>
        <v>5368</v>
      </c>
      <c r="AF8">
        <f t="shared" si="10"/>
        <v>3423</v>
      </c>
    </row>
    <row r="9" spans="1:32" x14ac:dyDescent="0.25">
      <c r="A9" s="1">
        <v>4</v>
      </c>
      <c r="B9" s="10">
        <v>1.494079698133637E-3</v>
      </c>
      <c r="C9">
        <v>0.1</v>
      </c>
      <c r="D9" s="3">
        <v>0.9</v>
      </c>
      <c r="E9" s="2">
        <v>0</v>
      </c>
      <c r="F9" s="2">
        <v>0</v>
      </c>
      <c r="G9" s="2">
        <v>0</v>
      </c>
      <c r="H9">
        <f t="shared" si="11"/>
        <v>119.80278059484569</v>
      </c>
      <c r="J9">
        <f t="shared" si="0"/>
        <v>11.220409603412959</v>
      </c>
      <c r="K9">
        <f t="shared" si="0"/>
        <v>22.407529743362144</v>
      </c>
      <c r="L9">
        <f t="shared" si="0"/>
        <v>24.132112122692774</v>
      </c>
      <c r="M9">
        <f t="shared" si="0"/>
        <v>20.222705494788428</v>
      </c>
      <c r="N9">
        <f t="shared" si="0"/>
        <v>14.990194809778508</v>
      </c>
      <c r="O9">
        <f t="shared" si="0"/>
        <v>10.409764933307912</v>
      </c>
      <c r="P9">
        <f t="shared" si="0"/>
        <v>6.9716760324039839</v>
      </c>
      <c r="Q9">
        <f t="shared" si="0"/>
        <v>4.5738585025755922</v>
      </c>
      <c r="R9">
        <f t="shared" si="0"/>
        <v>2.9653010755904434</v>
      </c>
      <c r="S9">
        <f t="shared" si="0"/>
        <v>1.9092282769329498</v>
      </c>
      <c r="V9" s="1">
        <v>4</v>
      </c>
      <c r="W9">
        <f t="shared" si="1"/>
        <v>27674</v>
      </c>
      <c r="X9">
        <f t="shared" si="2"/>
        <v>17646</v>
      </c>
      <c r="Y9">
        <f t="shared" si="3"/>
        <v>11252</v>
      </c>
      <c r="Z9">
        <f t="shared" si="4"/>
        <v>7174</v>
      </c>
      <c r="AA9">
        <f t="shared" si="5"/>
        <v>4575</v>
      </c>
      <c r="AB9">
        <f t="shared" si="6"/>
        <v>2917</v>
      </c>
      <c r="AC9">
        <f t="shared" si="7"/>
        <v>1860</v>
      </c>
      <c r="AD9">
        <f t="shared" si="8"/>
        <v>1186</v>
      </c>
      <c r="AE9">
        <f t="shared" si="9"/>
        <v>756</v>
      </c>
      <c r="AF9">
        <f t="shared" si="10"/>
        <v>482</v>
      </c>
    </row>
    <row r="10" spans="1:32" x14ac:dyDescent="0.25">
      <c r="A10" s="1">
        <v>5</v>
      </c>
      <c r="B10" s="10">
        <v>8.2119262461428488E-3</v>
      </c>
      <c r="C10">
        <v>0.1</v>
      </c>
      <c r="D10" s="3">
        <v>0.9</v>
      </c>
      <c r="E10" s="2">
        <v>0</v>
      </c>
      <c r="F10" s="2">
        <v>0</v>
      </c>
      <c r="G10" s="2">
        <v>0</v>
      </c>
      <c r="H10">
        <f t="shared" si="11"/>
        <v>658.47330604696435</v>
      </c>
      <c r="J10">
        <f t="shared" si="0"/>
        <v>61.670857471552793</v>
      </c>
      <c r="K10">
        <f t="shared" si="0"/>
        <v>123.15874570854623</v>
      </c>
      <c r="L10">
        <f t="shared" si="0"/>
        <v>132.63758630998913</v>
      </c>
      <c r="M10">
        <f t="shared" si="0"/>
        <v>111.15027279208536</v>
      </c>
      <c r="N10">
        <f t="shared" si="0"/>
        <v>82.390768274935752</v>
      </c>
      <c r="O10">
        <f t="shared" si="0"/>
        <v>57.215302489414199</v>
      </c>
      <c r="P10">
        <f t="shared" si="0"/>
        <v>38.318497642140208</v>
      </c>
      <c r="Q10">
        <f t="shared" si="0"/>
        <v>25.139347472804349</v>
      </c>
      <c r="R10">
        <f t="shared" si="0"/>
        <v>16.298216059541648</v>
      </c>
      <c r="S10">
        <f t="shared" si="0"/>
        <v>10.493711825954703</v>
      </c>
      <c r="V10" s="1">
        <v>5</v>
      </c>
      <c r="W10">
        <f t="shared" si="1"/>
        <v>152107</v>
      </c>
      <c r="X10">
        <f t="shared" si="2"/>
        <v>96988</v>
      </c>
      <c r="Y10">
        <f t="shared" si="3"/>
        <v>61842</v>
      </c>
      <c r="Z10">
        <f t="shared" si="4"/>
        <v>39432</v>
      </c>
      <c r="AA10">
        <f t="shared" si="5"/>
        <v>25143</v>
      </c>
      <c r="AB10">
        <f t="shared" si="6"/>
        <v>16032</v>
      </c>
      <c r="AC10">
        <f t="shared" si="7"/>
        <v>10222</v>
      </c>
      <c r="AD10">
        <f t="shared" si="8"/>
        <v>6518</v>
      </c>
      <c r="AE10">
        <f t="shared" si="9"/>
        <v>4156</v>
      </c>
      <c r="AF10">
        <f t="shared" si="10"/>
        <v>2650</v>
      </c>
    </row>
    <row r="11" spans="1:32" x14ac:dyDescent="0.25">
      <c r="A11" s="1">
        <v>6</v>
      </c>
      <c r="B11" s="10">
        <v>1.6485096679581517E-2</v>
      </c>
      <c r="C11">
        <v>0.1</v>
      </c>
      <c r="D11" s="3">
        <v>0.9</v>
      </c>
      <c r="E11" s="2">
        <v>0</v>
      </c>
      <c r="F11" s="2">
        <v>0</v>
      </c>
      <c r="G11" s="2">
        <v>0</v>
      </c>
      <c r="H11">
        <f t="shared" si="11"/>
        <v>1321.8574772522441</v>
      </c>
      <c r="J11">
        <f t="shared" si="0"/>
        <v>123.80165350471356</v>
      </c>
      <c r="K11">
        <f t="shared" si="0"/>
        <v>247.23600396374803</v>
      </c>
      <c r="L11">
        <f t="shared" si="0"/>
        <v>266.26437794586025</v>
      </c>
      <c r="M11">
        <f t="shared" si="0"/>
        <v>223.12949946427375</v>
      </c>
      <c r="N11">
        <f t="shared" si="0"/>
        <v>165.39600330132907</v>
      </c>
      <c r="O11">
        <f t="shared" si="0"/>
        <v>114.85731420597162</v>
      </c>
      <c r="P11">
        <f t="shared" si="0"/>
        <v>76.922772966172275</v>
      </c>
      <c r="Q11">
        <f t="shared" si="0"/>
        <v>50.466183101124258</v>
      </c>
      <c r="R11">
        <f t="shared" si="0"/>
        <v>32.717983502646582</v>
      </c>
      <c r="S11">
        <f t="shared" si="0"/>
        <v>21.065685296404691</v>
      </c>
      <c r="V11" s="1">
        <v>6</v>
      </c>
      <c r="W11">
        <f t="shared" si="1"/>
        <v>305349</v>
      </c>
      <c r="X11">
        <f t="shared" si="2"/>
        <v>194699</v>
      </c>
      <c r="Y11">
        <f t="shared" si="3"/>
        <v>124146</v>
      </c>
      <c r="Z11">
        <f t="shared" si="4"/>
        <v>79159</v>
      </c>
      <c r="AA11">
        <f t="shared" si="5"/>
        <v>50474</v>
      </c>
      <c r="AB11">
        <f t="shared" si="6"/>
        <v>32184</v>
      </c>
      <c r="AC11">
        <f t="shared" si="7"/>
        <v>20521</v>
      </c>
      <c r="AD11">
        <f t="shared" si="8"/>
        <v>13085</v>
      </c>
      <c r="AE11">
        <f t="shared" si="9"/>
        <v>8343</v>
      </c>
      <c r="AF11">
        <f t="shared" si="10"/>
        <v>5320</v>
      </c>
    </row>
    <row r="12" spans="1:32" x14ac:dyDescent="0.25">
      <c r="A12" s="1">
        <v>7</v>
      </c>
      <c r="B12" s="10">
        <v>1.6323403302677952E-2</v>
      </c>
      <c r="C12">
        <v>0.1</v>
      </c>
      <c r="D12" s="3">
        <v>0.9</v>
      </c>
      <c r="E12" s="2">
        <v>0</v>
      </c>
      <c r="F12" s="2">
        <v>0</v>
      </c>
      <c r="G12" s="2">
        <v>0</v>
      </c>
      <c r="H12">
        <f t="shared" si="11"/>
        <v>1308.8920938252315</v>
      </c>
      <c r="J12">
        <f t="shared" si="0"/>
        <v>122.58735019727729</v>
      </c>
      <c r="K12">
        <f t="shared" si="0"/>
        <v>244.81100002533881</v>
      </c>
      <c r="L12">
        <f t="shared" si="0"/>
        <v>263.65273500217529</v>
      </c>
      <c r="M12">
        <f t="shared" si="0"/>
        <v>220.94094316057502</v>
      </c>
      <c r="N12">
        <f t="shared" si="0"/>
        <v>163.77372356467035</v>
      </c>
      <c r="O12">
        <f t="shared" si="0"/>
        <v>113.73074107406876</v>
      </c>
      <c r="P12">
        <f t="shared" si="0"/>
        <v>76.168279185308236</v>
      </c>
      <c r="Q12">
        <f t="shared" si="0"/>
        <v>49.971187668360947</v>
      </c>
      <c r="R12">
        <f t="shared" si="0"/>
        <v>32.397070538601263</v>
      </c>
      <c r="S12">
        <f t="shared" si="0"/>
        <v>20.859063408855654</v>
      </c>
      <c r="V12" s="1">
        <v>7</v>
      </c>
      <c r="W12">
        <f t="shared" si="1"/>
        <v>302354</v>
      </c>
      <c r="X12">
        <f t="shared" si="2"/>
        <v>192789</v>
      </c>
      <c r="Y12">
        <f t="shared" si="3"/>
        <v>122928</v>
      </c>
      <c r="Z12">
        <f t="shared" si="4"/>
        <v>78382</v>
      </c>
      <c r="AA12">
        <f t="shared" si="5"/>
        <v>49979</v>
      </c>
      <c r="AB12">
        <f t="shared" si="6"/>
        <v>31868</v>
      </c>
      <c r="AC12">
        <f t="shared" si="7"/>
        <v>20320</v>
      </c>
      <c r="AD12">
        <f t="shared" si="8"/>
        <v>12956</v>
      </c>
      <c r="AE12">
        <f t="shared" si="9"/>
        <v>8261</v>
      </c>
      <c r="AF12">
        <f t="shared" si="10"/>
        <v>5268</v>
      </c>
    </row>
    <row r="13" spans="1:32" x14ac:dyDescent="0.25">
      <c r="A13" s="1">
        <v>8</v>
      </c>
      <c r="B13" s="10">
        <v>1.5522789334250346E-4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12.44694862766864</v>
      </c>
      <c r="J13">
        <f t="shared" si="0"/>
        <v>1.165748083822769</v>
      </c>
      <c r="K13">
        <f t="shared" si="0"/>
        <v>2.3280375480749491</v>
      </c>
      <c r="L13">
        <f t="shared" si="0"/>
        <v>2.5072135920125675</v>
      </c>
      <c r="M13">
        <f t="shared" si="0"/>
        <v>2.1010445263148871</v>
      </c>
      <c r="N13">
        <f t="shared" si="0"/>
        <v>1.5574111367836279</v>
      </c>
      <c r="O13">
        <f t="shared" si="0"/>
        <v>1.0815258937033767</v>
      </c>
      <c r="P13">
        <f t="shared" si="0"/>
        <v>0.72432453565117427</v>
      </c>
      <c r="Q13">
        <f t="shared" si="0"/>
        <v>0.47520250806460118</v>
      </c>
      <c r="R13">
        <f t="shared" si="0"/>
        <v>0.30808091406713772</v>
      </c>
      <c r="S13">
        <f t="shared" si="0"/>
        <v>0.19835988917355021</v>
      </c>
      <c r="V13" s="1">
        <v>8</v>
      </c>
      <c r="W13">
        <f t="shared" si="1"/>
        <v>2875</v>
      </c>
      <c r="X13">
        <f t="shared" si="2"/>
        <v>1833</v>
      </c>
      <c r="Y13">
        <f t="shared" si="3"/>
        <v>1169</v>
      </c>
      <c r="Z13">
        <f t="shared" si="4"/>
        <v>745</v>
      </c>
      <c r="AA13">
        <f t="shared" si="5"/>
        <v>475</v>
      </c>
      <c r="AB13">
        <f t="shared" si="6"/>
        <v>303</v>
      </c>
      <c r="AC13">
        <f t="shared" si="7"/>
        <v>193</v>
      </c>
      <c r="AD13">
        <f t="shared" si="8"/>
        <v>123</v>
      </c>
      <c r="AE13">
        <f t="shared" si="9"/>
        <v>79</v>
      </c>
      <c r="AF13">
        <f t="shared" si="10"/>
        <v>50</v>
      </c>
    </row>
    <row r="14" spans="1:32" x14ac:dyDescent="0.25">
      <c r="A14" s="1">
        <v>9</v>
      </c>
      <c r="B14" s="10">
        <v>6.9941670263643013E-3</v>
      </c>
      <c r="C14">
        <v>0.1</v>
      </c>
      <c r="D14">
        <v>0.1</v>
      </c>
      <c r="E14" s="3">
        <v>0.8</v>
      </c>
      <c r="F14" s="2">
        <v>0</v>
      </c>
      <c r="G14" s="2">
        <v>0</v>
      </c>
      <c r="H14">
        <f t="shared" si="11"/>
        <v>560.82728300902147</v>
      </c>
      <c r="J14">
        <f t="shared" si="0"/>
        <v>52.525590815887583</v>
      </c>
      <c r="K14">
        <f t="shared" si="0"/>
        <v>104.89534518745795</v>
      </c>
      <c r="L14">
        <f t="shared" si="0"/>
        <v>112.96855388364111</v>
      </c>
      <c r="M14">
        <f t="shared" si="0"/>
        <v>94.667627257240383</v>
      </c>
      <c r="N14">
        <f t="shared" si="0"/>
        <v>70.172914060942162</v>
      </c>
      <c r="O14">
        <f t="shared" si="0"/>
        <v>48.73075696008376</v>
      </c>
      <c r="P14">
        <f t="shared" si="0"/>
        <v>32.636188474580848</v>
      </c>
      <c r="Q14">
        <f t="shared" si="0"/>
        <v>21.411394828489829</v>
      </c>
      <c r="R14">
        <f t="shared" si="0"/>
        <v>13.881328440540937</v>
      </c>
      <c r="S14">
        <f t="shared" si="0"/>
        <v>8.9375831001569352</v>
      </c>
      <c r="V14" s="1">
        <v>9</v>
      </c>
      <c r="W14">
        <f t="shared" si="1"/>
        <v>129551</v>
      </c>
      <c r="X14">
        <f t="shared" si="2"/>
        <v>82605</v>
      </c>
      <c r="Y14">
        <f t="shared" si="3"/>
        <v>52671</v>
      </c>
      <c r="Z14">
        <f t="shared" si="4"/>
        <v>33585</v>
      </c>
      <c r="AA14">
        <f t="shared" si="5"/>
        <v>21415</v>
      </c>
      <c r="AB14">
        <f t="shared" si="6"/>
        <v>13655</v>
      </c>
      <c r="AC14">
        <f t="shared" si="7"/>
        <v>8707</v>
      </c>
      <c r="AD14">
        <f t="shared" si="8"/>
        <v>5552</v>
      </c>
      <c r="AE14">
        <f t="shared" si="9"/>
        <v>3540</v>
      </c>
      <c r="AF14">
        <f t="shared" si="10"/>
        <v>2257</v>
      </c>
    </row>
    <row r="15" spans="1:32" x14ac:dyDescent="0.25">
      <c r="A15" s="1">
        <v>10</v>
      </c>
      <c r="B15" s="10">
        <v>7.1799127148742163E-3</v>
      </c>
      <c r="C15">
        <v>0.1</v>
      </c>
      <c r="D15">
        <v>0.1</v>
      </c>
      <c r="E15" s="3">
        <v>0.8</v>
      </c>
      <c r="F15" s="2">
        <v>0</v>
      </c>
      <c r="G15" s="2">
        <v>0</v>
      </c>
      <c r="H15">
        <f t="shared" si="11"/>
        <v>575.721301042189</v>
      </c>
      <c r="J15">
        <f t="shared" si="0"/>
        <v>53.920524907926087</v>
      </c>
      <c r="K15">
        <f t="shared" si="0"/>
        <v>107.68107478754982</v>
      </c>
      <c r="L15">
        <f t="shared" si="0"/>
        <v>115.96868552790839</v>
      </c>
      <c r="M15">
        <f t="shared" si="0"/>
        <v>97.181737020163311</v>
      </c>
      <c r="N15">
        <f t="shared" si="0"/>
        <v>72.036512140293766</v>
      </c>
      <c r="O15">
        <f t="shared" si="0"/>
        <v>50.024910784126078</v>
      </c>
      <c r="P15">
        <f t="shared" si="0"/>
        <v>33.502915173514367</v>
      </c>
      <c r="Q15">
        <f t="shared" si="0"/>
        <v>21.980022123117482</v>
      </c>
      <c r="R15">
        <f t="shared" si="0"/>
        <v>14.249978045118773</v>
      </c>
      <c r="S15">
        <f t="shared" si="0"/>
        <v>9.1749405324709556</v>
      </c>
      <c r="V15" s="1">
        <v>10</v>
      </c>
      <c r="W15">
        <f t="shared" si="1"/>
        <v>132991</v>
      </c>
      <c r="X15">
        <f t="shared" si="2"/>
        <v>84799</v>
      </c>
      <c r="Y15">
        <f t="shared" si="3"/>
        <v>54070</v>
      </c>
      <c r="Z15">
        <f t="shared" si="4"/>
        <v>34477</v>
      </c>
      <c r="AA15">
        <f t="shared" si="5"/>
        <v>21983</v>
      </c>
      <c r="AB15">
        <f t="shared" si="6"/>
        <v>14017</v>
      </c>
      <c r="AC15">
        <f t="shared" si="7"/>
        <v>8938</v>
      </c>
      <c r="AD15">
        <f t="shared" si="8"/>
        <v>5699</v>
      </c>
      <c r="AE15">
        <f t="shared" si="9"/>
        <v>3634</v>
      </c>
      <c r="AF15">
        <f t="shared" si="10"/>
        <v>2317</v>
      </c>
    </row>
    <row r="16" spans="1:32" x14ac:dyDescent="0.25">
      <c r="A16" s="1">
        <v>11</v>
      </c>
      <c r="B16" s="10">
        <v>1.868358745648014E-2</v>
      </c>
      <c r="C16">
        <v>0.1</v>
      </c>
      <c r="D16">
        <v>0.1</v>
      </c>
      <c r="E16" s="3">
        <v>0.8</v>
      </c>
      <c r="F16" s="2">
        <v>0</v>
      </c>
      <c r="G16" s="2">
        <v>0</v>
      </c>
      <c r="H16">
        <f t="shared" si="11"/>
        <v>1498.1434601978601</v>
      </c>
      <c r="J16">
        <f t="shared" ref="J16:S29" si="12">($H16*J$36)</f>
        <v>140.31212952345786</v>
      </c>
      <c r="K16">
        <f t="shared" si="12"/>
        <v>280.20797161406875</v>
      </c>
      <c r="L16">
        <f t="shared" si="12"/>
        <v>301.77401374045502</v>
      </c>
      <c r="M16">
        <f t="shared" si="12"/>
        <v>252.88656769146868</v>
      </c>
      <c r="N16">
        <f t="shared" si="12"/>
        <v>187.45359840444115</v>
      </c>
      <c r="O16">
        <f t="shared" si="12"/>
        <v>130.174952364196</v>
      </c>
      <c r="P16">
        <f t="shared" si="12"/>
        <v>87.181372608421356</v>
      </c>
      <c r="Q16">
        <f t="shared" si="12"/>
        <v>57.196470478238709</v>
      </c>
      <c r="R16">
        <f t="shared" si="12"/>
        <v>37.081329764266187</v>
      </c>
      <c r="S16">
        <f t="shared" si="12"/>
        <v>23.875054008846497</v>
      </c>
      <c r="V16" s="1">
        <v>11</v>
      </c>
      <c r="W16">
        <f t="shared" si="1"/>
        <v>346071</v>
      </c>
      <c r="X16">
        <f t="shared" si="2"/>
        <v>220664</v>
      </c>
      <c r="Y16">
        <f t="shared" si="3"/>
        <v>140702</v>
      </c>
      <c r="Z16">
        <f t="shared" si="4"/>
        <v>89715</v>
      </c>
      <c r="AA16">
        <f t="shared" si="5"/>
        <v>57205</v>
      </c>
      <c r="AB16">
        <f t="shared" si="6"/>
        <v>36476</v>
      </c>
      <c r="AC16">
        <f t="shared" si="7"/>
        <v>23258</v>
      </c>
      <c r="AD16">
        <f t="shared" si="8"/>
        <v>14830</v>
      </c>
      <c r="AE16">
        <f t="shared" si="9"/>
        <v>9456</v>
      </c>
      <c r="AF16">
        <f t="shared" si="10"/>
        <v>6029</v>
      </c>
    </row>
    <row r="17" spans="1:32" x14ac:dyDescent="0.25">
      <c r="A17" s="1">
        <v>12</v>
      </c>
      <c r="B17" s="10">
        <v>5.5669491604455898E-3</v>
      </c>
      <c r="C17">
        <v>0.1</v>
      </c>
      <c r="D17">
        <v>0.1</v>
      </c>
      <c r="E17" s="3">
        <v>0.8</v>
      </c>
      <c r="F17" s="2">
        <v>0</v>
      </c>
      <c r="G17" s="2">
        <v>0</v>
      </c>
      <c r="H17">
        <f t="shared" si="11"/>
        <v>446.38581843032961</v>
      </c>
      <c r="J17">
        <f t="shared" si="12"/>
        <v>41.807307802658059</v>
      </c>
      <c r="K17">
        <f t="shared" si="12"/>
        <v>83.490578881630739</v>
      </c>
      <c r="L17">
        <f t="shared" si="12"/>
        <v>89.916382298092913</v>
      </c>
      <c r="M17">
        <f t="shared" si="12"/>
        <v>75.349911732808593</v>
      </c>
      <c r="N17">
        <f t="shared" si="12"/>
        <v>55.853548184514722</v>
      </c>
      <c r="O17">
        <f t="shared" si="12"/>
        <v>38.786841309941323</v>
      </c>
      <c r="P17">
        <f t="shared" si="12"/>
        <v>25.976503183847274</v>
      </c>
      <c r="Q17">
        <f t="shared" si="12"/>
        <v>17.04222189935188</v>
      </c>
      <c r="R17">
        <f t="shared" si="12"/>
        <v>11.048728092515786</v>
      </c>
      <c r="S17">
        <f t="shared" si="12"/>
        <v>7.1137950449683434</v>
      </c>
      <c r="V17" s="1">
        <v>12</v>
      </c>
      <c r="W17">
        <f t="shared" si="1"/>
        <v>103115</v>
      </c>
      <c r="X17">
        <f t="shared" si="2"/>
        <v>65749</v>
      </c>
      <c r="Y17">
        <f t="shared" si="3"/>
        <v>41923</v>
      </c>
      <c r="Z17">
        <f t="shared" si="4"/>
        <v>26732</v>
      </c>
      <c r="AA17">
        <f t="shared" si="5"/>
        <v>17045</v>
      </c>
      <c r="AB17">
        <f t="shared" si="6"/>
        <v>10868</v>
      </c>
      <c r="AC17">
        <f t="shared" si="7"/>
        <v>6930</v>
      </c>
      <c r="AD17">
        <f t="shared" si="8"/>
        <v>4419</v>
      </c>
      <c r="AE17">
        <f t="shared" si="9"/>
        <v>2817</v>
      </c>
      <c r="AF17">
        <f t="shared" si="10"/>
        <v>1797</v>
      </c>
    </row>
    <row r="18" spans="1:32" x14ac:dyDescent="0.25">
      <c r="A18" s="1">
        <v>13</v>
      </c>
      <c r="B18" s="10">
        <v>8.2929680481543915E-3</v>
      </c>
      <c r="C18">
        <v>0.1</v>
      </c>
      <c r="D18">
        <v>0.1</v>
      </c>
      <c r="E18" s="3">
        <v>0.8</v>
      </c>
      <c r="F18" s="2">
        <v>0</v>
      </c>
      <c r="G18" s="2">
        <v>0</v>
      </c>
      <c r="H18">
        <f t="shared" si="11"/>
        <v>664.97164294125992</v>
      </c>
      <c r="J18">
        <f t="shared" si="12"/>
        <v>62.279474411267664</v>
      </c>
      <c r="K18">
        <f t="shared" si="12"/>
        <v>124.37417390243557</v>
      </c>
      <c r="L18">
        <f t="shared" si="12"/>
        <v>133.94655922168229</v>
      </c>
      <c r="M18">
        <f t="shared" si="12"/>
        <v>112.24719184994662</v>
      </c>
      <c r="N18">
        <f t="shared" si="12"/>
        <v>83.203865729781072</v>
      </c>
      <c r="O18">
        <f t="shared" si="12"/>
        <v>57.779948478356879</v>
      </c>
      <c r="P18">
        <f t="shared" si="12"/>
        <v>38.69665497164042</v>
      </c>
      <c r="Q18">
        <f t="shared" si="12"/>
        <v>25.387442494547553</v>
      </c>
      <c r="R18">
        <f t="shared" si="12"/>
        <v>16.459059783589844</v>
      </c>
      <c r="S18">
        <f t="shared" si="12"/>
        <v>10.597272098012024</v>
      </c>
      <c r="V18" s="1">
        <v>13</v>
      </c>
      <c r="W18">
        <f t="shared" si="1"/>
        <v>153608</v>
      </c>
      <c r="X18">
        <f t="shared" si="2"/>
        <v>97945</v>
      </c>
      <c r="Y18">
        <f t="shared" si="3"/>
        <v>62452</v>
      </c>
      <c r="Z18">
        <f t="shared" si="4"/>
        <v>39821</v>
      </c>
      <c r="AA18">
        <f t="shared" si="5"/>
        <v>25391</v>
      </c>
      <c r="AB18">
        <f t="shared" si="6"/>
        <v>16190</v>
      </c>
      <c r="AC18">
        <f t="shared" si="7"/>
        <v>10323</v>
      </c>
      <c r="AD18">
        <f t="shared" si="8"/>
        <v>6582</v>
      </c>
      <c r="AE18">
        <f t="shared" si="9"/>
        <v>4197</v>
      </c>
      <c r="AF18">
        <f t="shared" si="10"/>
        <v>2676</v>
      </c>
    </row>
    <row r="19" spans="1:32" x14ac:dyDescent="0.25">
      <c r="A19" s="1">
        <v>14</v>
      </c>
      <c r="B19" s="10">
        <v>9.8973821395215954E-3</v>
      </c>
      <c r="C19">
        <v>0.1</v>
      </c>
      <c r="D19">
        <v>0.1</v>
      </c>
      <c r="E19" s="3">
        <v>0.8</v>
      </c>
      <c r="F19" s="2">
        <v>0</v>
      </c>
      <c r="G19" s="2">
        <v>0</v>
      </c>
      <c r="H19">
        <f t="shared" si="11"/>
        <v>793.62158685753911</v>
      </c>
      <c r="J19">
        <f t="shared" si="12"/>
        <v>74.328485786708654</v>
      </c>
      <c r="K19">
        <f t="shared" si="12"/>
        <v>148.43644883856442</v>
      </c>
      <c r="L19">
        <f t="shared" si="12"/>
        <v>159.86077302999985</v>
      </c>
      <c r="M19">
        <f t="shared" si="12"/>
        <v>133.96329822763025</v>
      </c>
      <c r="N19">
        <f t="shared" si="12"/>
        <v>99.301052389362454</v>
      </c>
      <c r="O19">
        <f t="shared" si="12"/>
        <v>68.958450915464169</v>
      </c>
      <c r="P19">
        <f t="shared" si="12"/>
        <v>46.183173449074062</v>
      </c>
      <c r="Q19">
        <f t="shared" si="12"/>
        <v>30.299070062085519</v>
      </c>
      <c r="R19">
        <f t="shared" si="12"/>
        <v>19.643341610567784</v>
      </c>
      <c r="S19">
        <f t="shared" si="12"/>
        <v>12.647492548081994</v>
      </c>
      <c r="V19" s="1">
        <v>14</v>
      </c>
      <c r="W19">
        <f t="shared" si="1"/>
        <v>183326</v>
      </c>
      <c r="X19">
        <f t="shared" si="2"/>
        <v>116894</v>
      </c>
      <c r="Y19">
        <f t="shared" si="3"/>
        <v>74535</v>
      </c>
      <c r="Z19">
        <f t="shared" si="4"/>
        <v>47526</v>
      </c>
      <c r="AA19">
        <f t="shared" si="5"/>
        <v>30304</v>
      </c>
      <c r="AB19">
        <f t="shared" si="6"/>
        <v>19322</v>
      </c>
      <c r="AC19">
        <f t="shared" si="7"/>
        <v>12321</v>
      </c>
      <c r="AD19">
        <f t="shared" si="8"/>
        <v>7856</v>
      </c>
      <c r="AE19">
        <f t="shared" si="9"/>
        <v>5009</v>
      </c>
      <c r="AF19">
        <f t="shared" si="10"/>
        <v>3194</v>
      </c>
    </row>
    <row r="20" spans="1:32" x14ac:dyDescent="0.25">
      <c r="A20" s="1">
        <v>15</v>
      </c>
      <c r="B20" s="10">
        <v>4.398838635366676E-2</v>
      </c>
      <c r="C20">
        <v>0.1</v>
      </c>
      <c r="D20" s="3">
        <v>0.05</v>
      </c>
      <c r="E20" s="3">
        <v>0.05</v>
      </c>
      <c r="F20" s="3">
        <v>0.8</v>
      </c>
      <c r="G20" s="2">
        <v>0</v>
      </c>
      <c r="H20">
        <f t="shared" si="11"/>
        <v>3527.2087597687691</v>
      </c>
      <c r="J20">
        <f t="shared" si="12"/>
        <v>330.34898559820681</v>
      </c>
      <c r="K20">
        <f t="shared" si="12"/>
        <v>659.71786967828177</v>
      </c>
      <c r="L20">
        <f t="shared" si="12"/>
        <v>710.49266843599594</v>
      </c>
      <c r="M20">
        <f t="shared" si="12"/>
        <v>595.3927247203693</v>
      </c>
      <c r="N20">
        <f t="shared" si="12"/>
        <v>441.33822421452118</v>
      </c>
      <c r="O20">
        <f t="shared" si="12"/>
        <v>306.48215239736368</v>
      </c>
      <c r="P20">
        <f t="shared" si="12"/>
        <v>205.25864800189186</v>
      </c>
      <c r="Q20">
        <f t="shared" si="12"/>
        <v>134.66259878213199</v>
      </c>
      <c r="R20">
        <f t="shared" si="12"/>
        <v>87.303782743957072</v>
      </c>
      <c r="S20">
        <f t="shared" si="12"/>
        <v>56.211105196049715</v>
      </c>
      <c r="V20" s="1">
        <v>15</v>
      </c>
      <c r="W20">
        <f t="shared" si="1"/>
        <v>814784</v>
      </c>
      <c r="X20">
        <f t="shared" si="2"/>
        <v>519529</v>
      </c>
      <c r="Y20">
        <f t="shared" si="3"/>
        <v>331267</v>
      </c>
      <c r="Z20">
        <f t="shared" si="4"/>
        <v>211225</v>
      </c>
      <c r="AA20">
        <f t="shared" si="5"/>
        <v>134683</v>
      </c>
      <c r="AB20">
        <f t="shared" si="6"/>
        <v>85878</v>
      </c>
      <c r="AC20">
        <f t="shared" si="7"/>
        <v>54758</v>
      </c>
      <c r="AD20">
        <f t="shared" si="8"/>
        <v>34915</v>
      </c>
      <c r="AE20">
        <f t="shared" si="9"/>
        <v>22263</v>
      </c>
      <c r="AF20">
        <f t="shared" si="10"/>
        <v>14195</v>
      </c>
    </row>
    <row r="21" spans="1:32" x14ac:dyDescent="0.25">
      <c r="A21" s="1">
        <v>16</v>
      </c>
      <c r="B21" s="10">
        <v>5.688781202339966E-2</v>
      </c>
      <c r="C21">
        <v>0.1</v>
      </c>
      <c r="D21" s="3">
        <v>0.05</v>
      </c>
      <c r="E21" s="3">
        <v>0.05</v>
      </c>
      <c r="F21" s="3">
        <v>0.8</v>
      </c>
      <c r="G21" s="2">
        <v>0</v>
      </c>
      <c r="H21">
        <f t="shared" si="11"/>
        <v>4561.5492070963019</v>
      </c>
      <c r="J21">
        <f t="shared" si="12"/>
        <v>427.22255923954867</v>
      </c>
      <c r="K21">
        <f t="shared" si="12"/>
        <v>853.17760594797016</v>
      </c>
      <c r="L21">
        <f t="shared" si="12"/>
        <v>918.84191979734635</v>
      </c>
      <c r="M21">
        <f t="shared" si="12"/>
        <v>769.989358820132</v>
      </c>
      <c r="N21">
        <f t="shared" si="12"/>
        <v>570.75896660537217</v>
      </c>
      <c r="O21">
        <f t="shared" si="12"/>
        <v>396.35686869552126</v>
      </c>
      <c r="P21">
        <f t="shared" si="12"/>
        <v>265.44995967408204</v>
      </c>
      <c r="Q21">
        <f t="shared" si="12"/>
        <v>174.15188964897868</v>
      </c>
      <c r="R21">
        <f t="shared" si="12"/>
        <v>112.90528235655448</v>
      </c>
      <c r="S21">
        <f t="shared" si="12"/>
        <v>72.694796310796377</v>
      </c>
      <c r="V21" s="1">
        <v>16</v>
      </c>
      <c r="W21">
        <f t="shared" si="1"/>
        <v>1053717</v>
      </c>
      <c r="X21">
        <f t="shared" si="2"/>
        <v>671879</v>
      </c>
      <c r="Y21">
        <f t="shared" si="3"/>
        <v>428409</v>
      </c>
      <c r="Z21">
        <f t="shared" si="4"/>
        <v>273166</v>
      </c>
      <c r="AA21">
        <f t="shared" si="5"/>
        <v>174178</v>
      </c>
      <c r="AB21">
        <f t="shared" si="6"/>
        <v>111061</v>
      </c>
      <c r="AC21">
        <f t="shared" si="7"/>
        <v>70816</v>
      </c>
      <c r="AD21">
        <f t="shared" si="8"/>
        <v>45154</v>
      </c>
      <c r="AE21">
        <f t="shared" si="9"/>
        <v>28791</v>
      </c>
      <c r="AF21">
        <f t="shared" si="10"/>
        <v>18358</v>
      </c>
    </row>
    <row r="22" spans="1:32" x14ac:dyDescent="0.25">
      <c r="A22" s="1">
        <v>17</v>
      </c>
      <c r="B22" s="10">
        <v>0.12922642808132059</v>
      </c>
      <c r="C22">
        <v>0.1</v>
      </c>
      <c r="D22" s="3">
        <v>0.05</v>
      </c>
      <c r="E22" s="3">
        <v>0.05</v>
      </c>
      <c r="F22" s="3">
        <v>0.8</v>
      </c>
      <c r="G22" s="2">
        <v>0</v>
      </c>
      <c r="H22">
        <f t="shared" si="11"/>
        <v>10362.021135700692</v>
      </c>
      <c r="J22">
        <f t="shared" si="12"/>
        <v>970.4793234722822</v>
      </c>
      <c r="K22">
        <f t="shared" si="12"/>
        <v>1938.0793638236298</v>
      </c>
      <c r="L22">
        <f t="shared" si="12"/>
        <v>2087.2425049139447</v>
      </c>
      <c r="M22">
        <f t="shared" si="12"/>
        <v>1749.1088330137111</v>
      </c>
      <c r="N22">
        <f t="shared" si="12"/>
        <v>1296.5368138865924</v>
      </c>
      <c r="O22">
        <f t="shared" si="12"/>
        <v>900.36478052541338</v>
      </c>
      <c r="P22">
        <f t="shared" si="12"/>
        <v>602.99647504288441</v>
      </c>
      <c r="Q22">
        <f t="shared" si="12"/>
        <v>395.6036599490385</v>
      </c>
      <c r="R22">
        <f t="shared" si="12"/>
        <v>256.47578684251442</v>
      </c>
      <c r="S22">
        <f t="shared" si="12"/>
        <v>165.13359423068175</v>
      </c>
      <c r="V22" s="1">
        <v>17</v>
      </c>
      <c r="W22">
        <f t="shared" si="1"/>
        <v>2393624</v>
      </c>
      <c r="X22">
        <f t="shared" si="2"/>
        <v>1526242</v>
      </c>
      <c r="Y22">
        <f t="shared" si="3"/>
        <v>973175</v>
      </c>
      <c r="Z22">
        <f t="shared" si="4"/>
        <v>620524</v>
      </c>
      <c r="AA22">
        <f t="shared" si="5"/>
        <v>395663</v>
      </c>
      <c r="AB22">
        <f t="shared" si="6"/>
        <v>252286</v>
      </c>
      <c r="AC22">
        <f t="shared" si="7"/>
        <v>160865</v>
      </c>
      <c r="AD22">
        <f t="shared" si="8"/>
        <v>102572</v>
      </c>
      <c r="AE22">
        <f t="shared" si="9"/>
        <v>65403</v>
      </c>
      <c r="AF22">
        <f t="shared" si="10"/>
        <v>41703</v>
      </c>
    </row>
    <row r="23" spans="1:32" x14ac:dyDescent="0.25">
      <c r="A23" s="1">
        <v>18</v>
      </c>
      <c r="B23" s="10">
        <v>1.2443694065180503E-2</v>
      </c>
      <c r="C23">
        <v>0.1</v>
      </c>
      <c r="D23" s="3">
        <v>0.05</v>
      </c>
      <c r="E23" s="3">
        <v>0.05</v>
      </c>
      <c r="F23" s="3">
        <v>0.8</v>
      </c>
      <c r="G23" s="2">
        <v>0</v>
      </c>
      <c r="H23">
        <f t="shared" si="11"/>
        <v>997.79760861649868</v>
      </c>
      <c r="J23">
        <f t="shared" si="12"/>
        <v>93.451068617890854</v>
      </c>
      <c r="K23">
        <f t="shared" si="12"/>
        <v>186.62488034014575</v>
      </c>
      <c r="L23">
        <f t="shared" si="12"/>
        <v>200.98835475546571</v>
      </c>
      <c r="M23">
        <f t="shared" si="12"/>
        <v>168.42820410567126</v>
      </c>
      <c r="N23">
        <f t="shared" si="12"/>
        <v>124.8483587745371</v>
      </c>
      <c r="O23">
        <f t="shared" si="12"/>
        <v>86.699478135162721</v>
      </c>
      <c r="P23">
        <f t="shared" si="12"/>
        <v>58.064776448777508</v>
      </c>
      <c r="Q23">
        <f t="shared" si="12"/>
        <v>38.094149846606435</v>
      </c>
      <c r="R23">
        <f t="shared" si="12"/>
        <v>24.69700876190992</v>
      </c>
      <c r="S23">
        <f t="shared" si="12"/>
        <v>15.901328830331474</v>
      </c>
      <c r="V23" s="1">
        <v>18</v>
      </c>
      <c r="W23">
        <f t="shared" si="1"/>
        <v>230491</v>
      </c>
      <c r="X23">
        <f t="shared" si="2"/>
        <v>146968</v>
      </c>
      <c r="Y23">
        <f t="shared" si="3"/>
        <v>93711</v>
      </c>
      <c r="Z23">
        <f t="shared" si="4"/>
        <v>59753</v>
      </c>
      <c r="AA23">
        <f t="shared" si="5"/>
        <v>38100</v>
      </c>
      <c r="AB23">
        <f t="shared" si="6"/>
        <v>24294</v>
      </c>
      <c r="AC23">
        <f t="shared" si="7"/>
        <v>15490</v>
      </c>
      <c r="AD23">
        <f t="shared" si="8"/>
        <v>9877</v>
      </c>
      <c r="AE23">
        <f t="shared" si="9"/>
        <v>6298</v>
      </c>
      <c r="AF23">
        <f t="shared" si="10"/>
        <v>4016</v>
      </c>
    </row>
    <row r="24" spans="1:32" x14ac:dyDescent="0.25">
      <c r="A24" s="1">
        <v>19</v>
      </c>
      <c r="B24" s="10">
        <v>1.6945865124437073E-2</v>
      </c>
      <c r="C24">
        <v>0.1</v>
      </c>
      <c r="D24" s="3">
        <v>0.05</v>
      </c>
      <c r="E24" s="3">
        <v>0.05</v>
      </c>
      <c r="F24" s="3">
        <v>0.8</v>
      </c>
      <c r="G24" s="2">
        <v>0</v>
      </c>
      <c r="H24">
        <f t="shared" si="11"/>
        <v>1358.8041950029867</v>
      </c>
      <c r="J24">
        <f t="shared" si="12"/>
        <v>127.261984764194</v>
      </c>
      <c r="K24">
        <f t="shared" si="12"/>
        <v>254.14640013993656</v>
      </c>
      <c r="L24">
        <f t="shared" si="12"/>
        <v>273.70662870915152</v>
      </c>
      <c r="M24">
        <f t="shared" si="12"/>
        <v>229.36610422722268</v>
      </c>
      <c r="N24">
        <f t="shared" si="12"/>
        <v>170.01892185059489</v>
      </c>
      <c r="O24">
        <f t="shared" si="12"/>
        <v>118.06764576032164</v>
      </c>
      <c r="P24">
        <f t="shared" si="12"/>
        <v>79.072811098341717</v>
      </c>
      <c r="Q24">
        <f t="shared" si="12"/>
        <v>51.876743509550749</v>
      </c>
      <c r="R24">
        <f t="shared" si="12"/>
        <v>33.632470973987687</v>
      </c>
      <c r="S24">
        <f t="shared" si="12"/>
        <v>21.654483969685344</v>
      </c>
      <c r="V24" s="1">
        <v>19</v>
      </c>
      <c r="W24">
        <f t="shared" si="1"/>
        <v>313883</v>
      </c>
      <c r="X24">
        <f t="shared" si="2"/>
        <v>200141</v>
      </c>
      <c r="Y24">
        <f t="shared" si="3"/>
        <v>127615</v>
      </c>
      <c r="Z24">
        <f t="shared" si="4"/>
        <v>81371</v>
      </c>
      <c r="AA24">
        <f t="shared" si="5"/>
        <v>51885</v>
      </c>
      <c r="AB24">
        <f t="shared" si="6"/>
        <v>33083</v>
      </c>
      <c r="AC24">
        <f t="shared" si="7"/>
        <v>21095</v>
      </c>
      <c r="AD24">
        <f t="shared" si="8"/>
        <v>13451</v>
      </c>
      <c r="AE24">
        <f t="shared" si="9"/>
        <v>8576</v>
      </c>
      <c r="AF24">
        <f t="shared" si="10"/>
        <v>5469</v>
      </c>
    </row>
    <row r="25" spans="1:32" x14ac:dyDescent="0.25">
      <c r="A25" s="1">
        <v>20</v>
      </c>
      <c r="B25" s="10">
        <v>0.22648248585881589</v>
      </c>
      <c r="C25">
        <v>0.1</v>
      </c>
      <c r="D25">
        <v>0.02</v>
      </c>
      <c r="E25">
        <v>0.03</v>
      </c>
      <c r="F25" s="3">
        <v>0.05</v>
      </c>
      <c r="G25" s="3">
        <v>0.8</v>
      </c>
      <c r="H25">
        <f t="shared" si="11"/>
        <v>18160.498128589152</v>
      </c>
      <c r="J25">
        <f t="shared" si="12"/>
        <v>1700.8639248023562</v>
      </c>
      <c r="K25">
        <f t="shared" si="12"/>
        <v>3396.6816124812171</v>
      </c>
      <c r="L25">
        <f t="shared" si="12"/>
        <v>3658.1052198209222</v>
      </c>
      <c r="M25">
        <f t="shared" si="12"/>
        <v>3065.4914975230158</v>
      </c>
      <c r="N25">
        <f t="shared" si="12"/>
        <v>2272.3129082521614</v>
      </c>
      <c r="O25">
        <f t="shared" si="12"/>
        <v>1577.9810422741116</v>
      </c>
      <c r="P25">
        <f t="shared" si="12"/>
        <v>1056.8127793942836</v>
      </c>
      <c r="Q25">
        <f t="shared" si="12"/>
        <v>693.3357336451445</v>
      </c>
      <c r="R25">
        <f t="shared" si="12"/>
        <v>449.49995623290658</v>
      </c>
      <c r="S25">
        <f t="shared" si="12"/>
        <v>289.41345416303346</v>
      </c>
      <c r="V25" s="1">
        <v>20</v>
      </c>
      <c r="W25">
        <f t="shared" si="1"/>
        <v>4195070</v>
      </c>
      <c r="X25">
        <f t="shared" si="2"/>
        <v>2674895</v>
      </c>
      <c r="Y25">
        <f t="shared" si="3"/>
        <v>1705588</v>
      </c>
      <c r="Z25">
        <f t="shared" si="4"/>
        <v>1087531</v>
      </c>
      <c r="AA25">
        <f t="shared" si="5"/>
        <v>693440</v>
      </c>
      <c r="AB25">
        <f t="shared" si="6"/>
        <v>442157</v>
      </c>
      <c r="AC25">
        <f t="shared" si="7"/>
        <v>281932</v>
      </c>
      <c r="AD25">
        <f t="shared" si="8"/>
        <v>179768</v>
      </c>
      <c r="AE25">
        <f t="shared" si="9"/>
        <v>114625</v>
      </c>
      <c r="AF25">
        <f t="shared" si="10"/>
        <v>73088</v>
      </c>
    </row>
    <row r="26" spans="1:32" x14ac:dyDescent="0.25">
      <c r="A26" s="1">
        <v>21</v>
      </c>
      <c r="B26" s="10">
        <v>0.17462780380145906</v>
      </c>
      <c r="C26">
        <v>0.1</v>
      </c>
      <c r="D26">
        <v>0.02</v>
      </c>
      <c r="E26">
        <v>0.03</v>
      </c>
      <c r="F26" s="3">
        <v>0.05</v>
      </c>
      <c r="G26" s="3">
        <v>0.8</v>
      </c>
      <c r="H26">
        <f t="shared" si="11"/>
        <v>14002.530447819994</v>
      </c>
      <c r="J26">
        <f t="shared" si="12"/>
        <v>1311.4397372807005</v>
      </c>
      <c r="K26">
        <f t="shared" si="12"/>
        <v>2618.9886072256959</v>
      </c>
      <c r="L26">
        <f t="shared" si="12"/>
        <v>2820.5575287185748</v>
      </c>
      <c r="M26">
        <f t="shared" si="12"/>
        <v>2363.6266873112504</v>
      </c>
      <c r="N26">
        <f t="shared" si="12"/>
        <v>1752.0516485550372</v>
      </c>
      <c r="O26">
        <f t="shared" si="12"/>
        <v>1216.691713744448</v>
      </c>
      <c r="P26">
        <f t="shared" si="12"/>
        <v>814.8484152985817</v>
      </c>
      <c r="Q26">
        <f t="shared" si="12"/>
        <v>534.59187364713421</v>
      </c>
      <c r="R26">
        <f t="shared" si="12"/>
        <v>346.58393062118091</v>
      </c>
      <c r="S26">
        <f t="shared" si="12"/>
        <v>223.15030541739131</v>
      </c>
      <c r="V26" s="1">
        <v>21</v>
      </c>
      <c r="W26">
        <f t="shared" si="1"/>
        <v>3234581</v>
      </c>
      <c r="X26">
        <f t="shared" si="2"/>
        <v>2062460</v>
      </c>
      <c r="Y26">
        <f t="shared" si="3"/>
        <v>1315082</v>
      </c>
      <c r="Z26">
        <f t="shared" si="4"/>
        <v>838534</v>
      </c>
      <c r="AA26">
        <f t="shared" si="5"/>
        <v>534673</v>
      </c>
      <c r="AB26">
        <f t="shared" si="6"/>
        <v>340922</v>
      </c>
      <c r="AC26">
        <f t="shared" si="7"/>
        <v>217382</v>
      </c>
      <c r="AD26">
        <f t="shared" si="8"/>
        <v>138609</v>
      </c>
      <c r="AE26">
        <f t="shared" si="9"/>
        <v>88381</v>
      </c>
      <c r="AF26">
        <f t="shared" si="10"/>
        <v>56354</v>
      </c>
    </row>
    <row r="27" spans="1:32" x14ac:dyDescent="0.25">
      <c r="A27" s="1">
        <v>22</v>
      </c>
      <c r="B27" s="10">
        <v>0.20305561849135467</v>
      </c>
      <c r="C27">
        <v>0.1</v>
      </c>
      <c r="D27">
        <v>0.02</v>
      </c>
      <c r="E27">
        <v>0.03</v>
      </c>
      <c r="F27" s="3">
        <v>0.05</v>
      </c>
      <c r="G27" s="3">
        <v>0.8</v>
      </c>
      <c r="H27">
        <f t="shared" si="11"/>
        <v>16282.014768729274</v>
      </c>
      <c r="J27">
        <f t="shared" si="12"/>
        <v>1524.9301724623037</v>
      </c>
      <c r="K27">
        <f t="shared" si="12"/>
        <v>3045.3360798527201</v>
      </c>
      <c r="L27">
        <f t="shared" si="12"/>
        <v>3279.7185844217306</v>
      </c>
      <c r="M27">
        <f t="shared" si="12"/>
        <v>2748.4035670535509</v>
      </c>
      <c r="N27">
        <f t="shared" si="12"/>
        <v>2037.2696866223096</v>
      </c>
      <c r="O27">
        <f t="shared" si="12"/>
        <v>1414.7580343424152</v>
      </c>
      <c r="P27">
        <f t="shared" si="12"/>
        <v>947.49830979533442</v>
      </c>
      <c r="Q27">
        <f t="shared" si="12"/>
        <v>621.61855776006723</v>
      </c>
      <c r="R27">
        <f t="shared" si="12"/>
        <v>403.0046353412402</v>
      </c>
      <c r="S27">
        <f t="shared" si="12"/>
        <v>259.47714107760254</v>
      </c>
      <c r="V27" s="1">
        <v>22</v>
      </c>
      <c r="W27">
        <f t="shared" si="1"/>
        <v>3761141</v>
      </c>
      <c r="X27">
        <f t="shared" si="2"/>
        <v>2398209</v>
      </c>
      <c r="Y27">
        <f t="shared" si="3"/>
        <v>1529166</v>
      </c>
      <c r="Z27">
        <f t="shared" si="4"/>
        <v>975039</v>
      </c>
      <c r="AA27">
        <f t="shared" si="5"/>
        <v>621712</v>
      </c>
      <c r="AB27">
        <f t="shared" si="6"/>
        <v>396421</v>
      </c>
      <c r="AC27">
        <f t="shared" si="7"/>
        <v>252769</v>
      </c>
      <c r="AD27">
        <f t="shared" si="8"/>
        <v>161173</v>
      </c>
      <c r="AE27">
        <f t="shared" si="9"/>
        <v>102768</v>
      </c>
      <c r="AF27">
        <f t="shared" si="10"/>
        <v>65528</v>
      </c>
    </row>
    <row r="28" spans="1:32" x14ac:dyDescent="0.25">
      <c r="A28" s="1">
        <v>23</v>
      </c>
      <c r="B28" s="10">
        <v>6.8699637936973272E-3</v>
      </c>
      <c r="C28">
        <v>0.1</v>
      </c>
      <c r="D28">
        <v>0.02</v>
      </c>
      <c r="E28">
        <v>0.03</v>
      </c>
      <c r="F28" s="3">
        <v>0.05</v>
      </c>
      <c r="G28" s="3">
        <v>0.8</v>
      </c>
      <c r="H28">
        <f t="shared" si="11"/>
        <v>550.8680467976202</v>
      </c>
      <c r="J28">
        <f t="shared" si="12"/>
        <v>51.59283525650725</v>
      </c>
      <c r="K28">
        <f t="shared" si="12"/>
        <v>103.03260143042577</v>
      </c>
      <c r="L28">
        <f t="shared" si="12"/>
        <v>110.96244514629301</v>
      </c>
      <c r="M28">
        <f t="shared" si="12"/>
        <v>92.986508506438497</v>
      </c>
      <c r="N28">
        <f t="shared" si="12"/>
        <v>68.926775279986956</v>
      </c>
      <c r="O28">
        <f t="shared" si="12"/>
        <v>47.865390502300258</v>
      </c>
      <c r="P28">
        <f t="shared" si="12"/>
        <v>32.056631238502277</v>
      </c>
      <c r="Q28">
        <f t="shared" si="12"/>
        <v>21.03116878533373</v>
      </c>
      <c r="R28">
        <f t="shared" si="12"/>
        <v>13.634822193331194</v>
      </c>
      <c r="S28">
        <f t="shared" si="12"/>
        <v>8.7788684585012806</v>
      </c>
      <c r="V28" s="1">
        <v>23</v>
      </c>
      <c r="W28">
        <f t="shared" si="1"/>
        <v>127250</v>
      </c>
      <c r="X28">
        <f t="shared" si="2"/>
        <v>81138</v>
      </c>
      <c r="Y28">
        <f t="shared" si="3"/>
        <v>51736</v>
      </c>
      <c r="Z28">
        <f t="shared" si="4"/>
        <v>32988</v>
      </c>
      <c r="AA28">
        <f t="shared" si="5"/>
        <v>21034</v>
      </c>
      <c r="AB28">
        <f t="shared" si="6"/>
        <v>13412</v>
      </c>
      <c r="AC28">
        <f t="shared" si="7"/>
        <v>8552</v>
      </c>
      <c r="AD28">
        <f t="shared" si="8"/>
        <v>5453</v>
      </c>
      <c r="AE28">
        <f t="shared" si="9"/>
        <v>3477</v>
      </c>
      <c r="AF28">
        <f t="shared" si="10"/>
        <v>2217</v>
      </c>
    </row>
    <row r="29" spans="1:32" x14ac:dyDescent="0.25">
      <c r="A29" s="1">
        <v>24</v>
      </c>
      <c r="B29" s="10">
        <v>4.2759706709968679E-3</v>
      </c>
      <c r="C29">
        <v>0.1</v>
      </c>
      <c r="D29">
        <v>0.02</v>
      </c>
      <c r="E29">
        <v>0.03</v>
      </c>
      <c r="F29" s="3">
        <v>0.05</v>
      </c>
      <c r="G29" s="3">
        <v>0.8</v>
      </c>
      <c r="H29">
        <f t="shared" si="11"/>
        <v>342.86870825388388</v>
      </c>
      <c r="J29">
        <f t="shared" si="12"/>
        <v>32.112170750126907</v>
      </c>
      <c r="K29">
        <f t="shared" si="12"/>
        <v>64.129068959169061</v>
      </c>
      <c r="L29">
        <f t="shared" si="12"/>
        <v>69.064725124598183</v>
      </c>
      <c r="M29">
        <f t="shared" si="12"/>
        <v>57.876226878620045</v>
      </c>
      <c r="N29">
        <f t="shared" si="12"/>
        <v>42.901080470614367</v>
      </c>
      <c r="O29">
        <f t="shared" si="12"/>
        <v>29.792152053467611</v>
      </c>
      <c r="P29">
        <f t="shared" si="12"/>
        <v>19.952538194240862</v>
      </c>
      <c r="Q29">
        <f t="shared" si="12"/>
        <v>13.090121520782194</v>
      </c>
      <c r="R29">
        <f t="shared" si="12"/>
        <v>8.4865221351572693</v>
      </c>
      <c r="S29">
        <f t="shared" si="12"/>
        <v>5.464102167107403</v>
      </c>
      <c r="V29" s="1">
        <v>24</v>
      </c>
      <c r="W29">
        <f t="shared" si="1"/>
        <v>79203</v>
      </c>
      <c r="X29">
        <f t="shared" si="2"/>
        <v>50502</v>
      </c>
      <c r="Y29">
        <f t="shared" si="3"/>
        <v>32201</v>
      </c>
      <c r="Z29">
        <f t="shared" si="4"/>
        <v>20532</v>
      </c>
      <c r="AA29">
        <f t="shared" si="5"/>
        <v>13092</v>
      </c>
      <c r="AB29">
        <f t="shared" si="6"/>
        <v>8348</v>
      </c>
      <c r="AC29">
        <f t="shared" si="7"/>
        <v>5323</v>
      </c>
      <c r="AD29">
        <f t="shared" si="8"/>
        <v>3394</v>
      </c>
      <c r="AE29">
        <f t="shared" si="9"/>
        <v>2164</v>
      </c>
      <c r="AF29">
        <f t="shared" si="10"/>
        <v>1380</v>
      </c>
    </row>
    <row r="31" spans="1:32" x14ac:dyDescent="0.25">
      <c r="I31" t="s">
        <v>24</v>
      </c>
      <c r="J31" s="3">
        <v>2</v>
      </c>
      <c r="K31" s="3">
        <v>7</v>
      </c>
      <c r="L31" s="3">
        <v>12</v>
      </c>
      <c r="M31" s="3">
        <v>17</v>
      </c>
      <c r="N31" s="3">
        <v>22</v>
      </c>
      <c r="O31" s="3">
        <v>27</v>
      </c>
      <c r="P31" s="3">
        <v>32</v>
      </c>
      <c r="Q31" s="3">
        <v>37</v>
      </c>
      <c r="R31" s="3">
        <v>42</v>
      </c>
      <c r="S31" s="3">
        <v>47</v>
      </c>
      <c r="V31" s="1" t="s">
        <v>25</v>
      </c>
      <c r="W31">
        <f>ROUND((274*(J$33*$O$41)),0)</f>
        <v>3011</v>
      </c>
      <c r="X31">
        <f t="shared" ref="X31:AF31" si="13">ROUND((274*(K$33*$O$41)),0)</f>
        <v>9429</v>
      </c>
      <c r="Y31">
        <f t="shared" si="13"/>
        <v>15926</v>
      </c>
      <c r="Z31">
        <f t="shared" si="13"/>
        <v>20930</v>
      </c>
      <c r="AA31">
        <f t="shared" si="13"/>
        <v>24332</v>
      </c>
      <c r="AB31">
        <f t="shared" si="13"/>
        <v>26500</v>
      </c>
      <c r="AC31">
        <f t="shared" si="13"/>
        <v>27834</v>
      </c>
      <c r="AD31">
        <f t="shared" si="13"/>
        <v>28639</v>
      </c>
      <c r="AE31">
        <f t="shared" si="13"/>
        <v>29119</v>
      </c>
      <c r="AF31">
        <f t="shared" si="13"/>
        <v>29403</v>
      </c>
    </row>
    <row r="32" spans="1:32" x14ac:dyDescent="0.25">
      <c r="I32" t="s">
        <v>26</v>
      </c>
      <c r="J32">
        <f>($I$41*(1-(EXP(-$J$41*(J31-$K$41)))))</f>
        <v>42.58198319910867</v>
      </c>
      <c r="K32">
        <f t="shared" ref="K32:S32" si="14">($I$41*(1-(EXP(-$J$41*(K31-$K$41)))))</f>
        <v>59.971025776041891</v>
      </c>
      <c r="L32">
        <f t="shared" si="14"/>
        <v>70.180746421178995</v>
      </c>
      <c r="M32">
        <f t="shared" si="14"/>
        <v>76.175233765181034</v>
      </c>
      <c r="N32">
        <f t="shared" si="14"/>
        <v>79.694808860951753</v>
      </c>
      <c r="O32">
        <f t="shared" si="14"/>
        <v>81.761275623478824</v>
      </c>
      <c r="P32">
        <f t="shared" si="14"/>
        <v>82.974571195936008</v>
      </c>
      <c r="Q32">
        <f t="shared" si="14"/>
        <v>83.686939849929715</v>
      </c>
      <c r="R32">
        <f t="shared" si="14"/>
        <v>84.10519662982145</v>
      </c>
      <c r="S32">
        <f t="shared" si="14"/>
        <v>84.350769947716117</v>
      </c>
      <c r="V32" s="1" t="s">
        <v>27</v>
      </c>
      <c r="W32">
        <f>ROUND((726*(J$33*$O$41)),0)</f>
        <v>7977</v>
      </c>
      <c r="X32">
        <f t="shared" ref="X32:AF32" si="15">ROUND((726*(K$33*$O$41)),0)</f>
        <v>24984</v>
      </c>
      <c r="Y32">
        <f t="shared" si="15"/>
        <v>42198</v>
      </c>
      <c r="Z32">
        <f t="shared" si="15"/>
        <v>55458</v>
      </c>
      <c r="AA32">
        <f t="shared" si="15"/>
        <v>64471</v>
      </c>
      <c r="AB32">
        <f t="shared" si="15"/>
        <v>70215</v>
      </c>
      <c r="AC32">
        <f t="shared" si="15"/>
        <v>73750</v>
      </c>
      <c r="AD32">
        <f t="shared" si="15"/>
        <v>75882</v>
      </c>
      <c r="AE32">
        <f t="shared" si="15"/>
        <v>77154</v>
      </c>
      <c r="AF32">
        <f t="shared" si="15"/>
        <v>77907</v>
      </c>
    </row>
    <row r="33" spans="8:22" x14ac:dyDescent="0.25">
      <c r="I33" t="s">
        <v>28</v>
      </c>
      <c r="J33">
        <f>($L$41*(J32^$M$41))</f>
        <v>405.44351391209352</v>
      </c>
      <c r="K33">
        <f t="shared" ref="K33:S33" si="16">($L$41*(K32^$M$41))</f>
        <v>1269.8374887706666</v>
      </c>
      <c r="L33">
        <f t="shared" si="16"/>
        <v>2144.7763599405525</v>
      </c>
      <c r="M33">
        <f t="shared" si="16"/>
        <v>2818.7622963506797</v>
      </c>
      <c r="N33">
        <f t="shared" si="16"/>
        <v>3276.8683240950354</v>
      </c>
      <c r="O33">
        <f t="shared" si="16"/>
        <v>3568.8241813353675</v>
      </c>
      <c r="P33">
        <f t="shared" si="16"/>
        <v>3748.4691826447383</v>
      </c>
      <c r="Q33">
        <f t="shared" si="16"/>
        <v>3856.8432538855923</v>
      </c>
      <c r="R33">
        <f t="shared" si="16"/>
        <v>3921.4851605891572</v>
      </c>
      <c r="S33">
        <f t="shared" si="16"/>
        <v>3959.7900095639034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83.527021141127193</v>
      </c>
      <c r="K34">
        <f t="shared" ref="K34:S34" si="17">($H$34*(EXP(-$N$41*K31)))</f>
        <v>53.259180100689719</v>
      </c>
      <c r="L34">
        <f t="shared" si="17"/>
        <v>33.959552564493912</v>
      </c>
      <c r="M34">
        <f t="shared" si="17"/>
        <v>21.653566731600709</v>
      </c>
      <c r="N34">
        <f t="shared" si="17"/>
        <v>13.806923731089283</v>
      </c>
      <c r="O34">
        <f t="shared" si="17"/>
        <v>8.8036832582372586</v>
      </c>
      <c r="P34">
        <f t="shared" si="17"/>
        <v>5.6134762834133722</v>
      </c>
      <c r="Q34">
        <f t="shared" si="17"/>
        <v>3.5793105067655295</v>
      </c>
      <c r="R34">
        <f t="shared" si="17"/>
        <v>2.282269142509298</v>
      </c>
      <c r="S34">
        <f t="shared" si="17"/>
        <v>1.4552390548416136</v>
      </c>
    </row>
    <row r="35" spans="8:22" x14ac:dyDescent="0.25">
      <c r="I35" t="s">
        <v>31</v>
      </c>
      <c r="J35">
        <f>(J33*J34)</f>
        <v>33865.48895806833</v>
      </c>
      <c r="K35">
        <f t="shared" ref="K35:S35" si="18">(K33*K34)</f>
        <v>67630.503513044488</v>
      </c>
      <c r="L35">
        <f t="shared" si="18"/>
        <v>72835.645534485113</v>
      </c>
      <c r="M35">
        <f t="shared" si="18"/>
        <v>61036.257484549496</v>
      </c>
      <c r="N35">
        <f t="shared" si="18"/>
        <v>45243.471027602514</v>
      </c>
      <c r="O35">
        <f t="shared" si="18"/>
        <v>31418.797696814465</v>
      </c>
      <c r="P35">
        <f t="shared" si="18"/>
        <v>21041.942855882146</v>
      </c>
      <c r="Q35">
        <f t="shared" si="18"/>
        <v>13804.839581580452</v>
      </c>
      <c r="R35">
        <f t="shared" si="18"/>
        <v>8949.8845748207532</v>
      </c>
      <c r="S35">
        <f t="shared" si="18"/>
        <v>5762.4410708890391</v>
      </c>
      <c r="T35" t="s">
        <v>32</v>
      </c>
      <c r="U35">
        <f>SUM(J35:S35)</f>
        <v>361589.27229773678</v>
      </c>
    </row>
    <row r="36" spans="8:22" x14ac:dyDescent="0.25">
      <c r="I36" t="s">
        <v>33</v>
      </c>
      <c r="J36">
        <f>(J35/$U$35)</f>
        <v>9.3657338733719661E-2</v>
      </c>
      <c r="K36">
        <f t="shared" ref="K36:S36" si="19">(K35/$U$35)</f>
        <v>0.18703680859579472</v>
      </c>
      <c r="L36">
        <f t="shared" si="19"/>
        <v>0.2014319868276164</v>
      </c>
      <c r="M36">
        <f t="shared" si="19"/>
        <v>0.16879996770006919</v>
      </c>
      <c r="N36">
        <f t="shared" si="19"/>
        <v>0.12512393064125121</v>
      </c>
      <c r="O36">
        <f t="shared" si="19"/>
        <v>8.689084578522524E-2</v>
      </c>
      <c r="P36">
        <f t="shared" si="19"/>
        <v>5.8192940078587198E-2</v>
      </c>
      <c r="Q36">
        <f t="shared" si="19"/>
        <v>3.8178233258572419E-2</v>
      </c>
      <c r="R36">
        <f t="shared" si="19"/>
        <v>2.4751521299147712E-2</v>
      </c>
      <c r="S36">
        <f t="shared" si="19"/>
        <v>1.5936427080016299E-2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84.7</v>
      </c>
      <c r="J41" s="3">
        <v>0.1065</v>
      </c>
      <c r="K41" s="3">
        <v>-4.5599999999999996</v>
      </c>
      <c r="L41" s="3">
        <v>1.5E-3</v>
      </c>
      <c r="M41" s="3">
        <v>3.3340000000000001</v>
      </c>
      <c r="N41" s="3">
        <v>0.09</v>
      </c>
      <c r="O41" s="3">
        <v>2.7099999999999999E-2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</cols>
  <sheetData>
    <row r="1" spans="1:32" x14ac:dyDescent="0.25">
      <c r="A1" t="s">
        <v>0</v>
      </c>
      <c r="B1" s="3" t="s">
        <v>50</v>
      </c>
      <c r="C1" t="s">
        <v>51</v>
      </c>
    </row>
    <row r="2" spans="1:32" x14ac:dyDescent="0.25">
      <c r="A2" t="s">
        <v>1</v>
      </c>
      <c r="B2" s="3">
        <v>28</v>
      </c>
    </row>
    <row r="3" spans="1:32" x14ac:dyDescent="0.25">
      <c r="A3" t="s">
        <v>2</v>
      </c>
      <c r="B3" s="3">
        <v>18470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3.9044560999268287E-3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72.115304165648524</v>
      </c>
      <c r="J6">
        <f t="shared" ref="J6:S15" si="0">($H6*J$36)</f>
        <v>0.76282876976196667</v>
      </c>
      <c r="K6">
        <f t="shared" si="0"/>
        <v>3.2677288346444149</v>
      </c>
      <c r="L6">
        <f t="shared" si="0"/>
        <v>6.2491152227876494</v>
      </c>
      <c r="M6">
        <f t="shared" si="0"/>
        <v>8.59532707226745</v>
      </c>
      <c r="N6">
        <f t="shared" si="0"/>
        <v>9.8964221129935641</v>
      </c>
      <c r="O6">
        <f t="shared" si="0"/>
        <v>10.209131303847949</v>
      </c>
      <c r="P6">
        <f t="shared" si="0"/>
        <v>9.7851852064791611</v>
      </c>
      <c r="Q6">
        <f t="shared" si="0"/>
        <v>8.9047745306548904</v>
      </c>
      <c r="R6">
        <f t="shared" si="0"/>
        <v>7.8017311941165612</v>
      </c>
      <c r="S6">
        <f t="shared" si="0"/>
        <v>6.6430599180949077</v>
      </c>
      <c r="V6" s="1">
        <v>1</v>
      </c>
      <c r="W6">
        <f t="shared" ref="W6:W29" si="1">ROUND(((J6/J$33)*1000000),0)</f>
        <v>1853</v>
      </c>
      <c r="X6">
        <f t="shared" ref="X6:X29" si="2">ROUND(((K6/K$33)*1000000),0)</f>
        <v>1415</v>
      </c>
      <c r="Y6">
        <f t="shared" ref="Y6:Y29" si="3">ROUND(((L6/L$33)*1000000),0)</f>
        <v>1080</v>
      </c>
      <c r="Z6">
        <f t="shared" ref="Z6:Z29" si="4">ROUND(((M6/M$33)*1000000),0)</f>
        <v>824</v>
      </c>
      <c r="AA6">
        <f t="shared" ref="AA6:AA29" si="5">ROUND(((N6/N$33)*1000000),0)</f>
        <v>629</v>
      </c>
      <c r="AB6">
        <f t="shared" ref="AB6:AB29" si="6">ROUND(((O6/O$33)*1000000),0)</f>
        <v>480</v>
      </c>
      <c r="AC6">
        <f t="shared" ref="AC6:AC29" si="7">ROUND(((P6/P$33)*1000000),0)</f>
        <v>367</v>
      </c>
      <c r="AD6">
        <f t="shared" ref="AD6:AD29" si="8">ROUND(((Q6/Q$33)*1000000),0)</f>
        <v>280</v>
      </c>
      <c r="AE6">
        <f t="shared" ref="AE6:AE29" si="9">ROUND(((R6/R$33)*1000000),0)</f>
        <v>214</v>
      </c>
      <c r="AF6">
        <f t="shared" ref="AF6:AF29" si="10">ROUND(((S6/S$33)*1000000),0)</f>
        <v>163</v>
      </c>
    </row>
    <row r="7" spans="1:32" x14ac:dyDescent="0.25">
      <c r="A7" s="1">
        <v>2</v>
      </c>
      <c r="B7" s="10">
        <v>7.808912199853657E-2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1442.3060833129705</v>
      </c>
      <c r="J7">
        <f t="shared" si="0"/>
        <v>15.256575395239333</v>
      </c>
      <c r="K7">
        <f t="shared" si="0"/>
        <v>65.354576692888301</v>
      </c>
      <c r="L7">
        <f t="shared" si="0"/>
        <v>124.98230445575298</v>
      </c>
      <c r="M7">
        <f t="shared" si="0"/>
        <v>171.90654144534898</v>
      </c>
      <c r="N7">
        <f t="shared" si="0"/>
        <v>197.92844225987128</v>
      </c>
      <c r="O7">
        <f t="shared" si="0"/>
        <v>204.18262607695897</v>
      </c>
      <c r="P7">
        <f t="shared" si="0"/>
        <v>195.70370412958323</v>
      </c>
      <c r="Q7">
        <f t="shared" si="0"/>
        <v>178.09549061309781</v>
      </c>
      <c r="R7">
        <f t="shared" si="0"/>
        <v>156.03462388233123</v>
      </c>
      <c r="S7">
        <f t="shared" si="0"/>
        <v>132.86119836189815</v>
      </c>
      <c r="V7" s="1">
        <v>2</v>
      </c>
      <c r="W7">
        <f t="shared" si="1"/>
        <v>37066</v>
      </c>
      <c r="X7">
        <f t="shared" si="2"/>
        <v>28296</v>
      </c>
      <c r="Y7">
        <f t="shared" si="3"/>
        <v>21600</v>
      </c>
      <c r="Z7">
        <f t="shared" si="4"/>
        <v>16489</v>
      </c>
      <c r="AA7">
        <f t="shared" si="5"/>
        <v>12588</v>
      </c>
      <c r="AB7">
        <f t="shared" si="6"/>
        <v>9609</v>
      </c>
      <c r="AC7">
        <f t="shared" si="7"/>
        <v>7335</v>
      </c>
      <c r="AD7">
        <f t="shared" si="8"/>
        <v>5600</v>
      </c>
      <c r="AE7">
        <f t="shared" si="9"/>
        <v>4275</v>
      </c>
      <c r="AF7">
        <f t="shared" si="10"/>
        <v>3263</v>
      </c>
    </row>
    <row r="8" spans="1:32" x14ac:dyDescent="0.25">
      <c r="A8" s="1">
        <v>3</v>
      </c>
      <c r="B8" s="10">
        <v>4.5412880764791497E-2</v>
      </c>
      <c r="C8">
        <v>0</v>
      </c>
      <c r="D8" s="3">
        <v>1</v>
      </c>
      <c r="E8" s="2">
        <v>0</v>
      </c>
      <c r="F8" s="2">
        <v>0</v>
      </c>
      <c r="G8" s="2">
        <v>0</v>
      </c>
      <c r="H8">
        <f t="shared" si="11"/>
        <v>838.77590772569897</v>
      </c>
      <c r="J8">
        <f t="shared" si="0"/>
        <v>8.8724910918583486</v>
      </c>
      <c r="K8">
        <f t="shared" si="0"/>
        <v>38.007081176340776</v>
      </c>
      <c r="L8">
        <f t="shared" si="0"/>
        <v>72.683702219937203</v>
      </c>
      <c r="M8">
        <f t="shared" si="0"/>
        <v>99.97258349878264</v>
      </c>
      <c r="N8">
        <f t="shared" si="0"/>
        <v>115.10567052446693</v>
      </c>
      <c r="O8">
        <f t="shared" si="0"/>
        <v>118.7428032863363</v>
      </c>
      <c r="P8">
        <f t="shared" si="0"/>
        <v>113.81186973816088</v>
      </c>
      <c r="Q8">
        <f t="shared" si="0"/>
        <v>103.57177892346164</v>
      </c>
      <c r="R8">
        <f t="shared" si="0"/>
        <v>90.742238972544598</v>
      </c>
      <c r="S8">
        <f t="shared" si="0"/>
        <v>77.265688293809546</v>
      </c>
      <c r="V8" s="1">
        <v>3</v>
      </c>
      <c r="W8">
        <f t="shared" si="1"/>
        <v>21556</v>
      </c>
      <c r="X8">
        <f t="shared" si="2"/>
        <v>16455</v>
      </c>
      <c r="Y8">
        <f t="shared" si="3"/>
        <v>12562</v>
      </c>
      <c r="Z8">
        <f t="shared" si="4"/>
        <v>9589</v>
      </c>
      <c r="AA8">
        <f t="shared" si="5"/>
        <v>7320</v>
      </c>
      <c r="AB8">
        <f t="shared" si="6"/>
        <v>5588</v>
      </c>
      <c r="AC8">
        <f t="shared" si="7"/>
        <v>4266</v>
      </c>
      <c r="AD8">
        <f t="shared" si="8"/>
        <v>3257</v>
      </c>
      <c r="AE8">
        <f t="shared" si="9"/>
        <v>2486</v>
      </c>
      <c r="AF8">
        <f t="shared" si="10"/>
        <v>1898</v>
      </c>
    </row>
    <row r="9" spans="1:32" x14ac:dyDescent="0.25">
      <c r="A9" s="1">
        <v>4</v>
      </c>
      <c r="B9" s="10">
        <v>1.5277603248806811E-2</v>
      </c>
      <c r="C9">
        <v>0</v>
      </c>
      <c r="D9" s="3">
        <v>1</v>
      </c>
      <c r="E9" s="2">
        <v>0</v>
      </c>
      <c r="F9" s="2">
        <v>0</v>
      </c>
      <c r="G9" s="2">
        <v>0</v>
      </c>
      <c r="H9">
        <f t="shared" si="11"/>
        <v>282.17733200546178</v>
      </c>
      <c r="J9">
        <f t="shared" si="0"/>
        <v>2.9848447499299913</v>
      </c>
      <c r="K9">
        <f t="shared" si="0"/>
        <v>12.786176456515618</v>
      </c>
      <c r="L9">
        <f t="shared" si="0"/>
        <v>24.45193404316106</v>
      </c>
      <c r="M9">
        <f t="shared" si="0"/>
        <v>33.632340444624603</v>
      </c>
      <c r="N9">
        <f t="shared" si="0"/>
        <v>38.723347568914264</v>
      </c>
      <c r="O9">
        <f t="shared" si="0"/>
        <v>39.946935906920736</v>
      </c>
      <c r="P9">
        <f t="shared" si="0"/>
        <v>38.288092752146447</v>
      </c>
      <c r="Q9">
        <f t="shared" si="0"/>
        <v>34.843166069142079</v>
      </c>
      <c r="R9">
        <f t="shared" si="0"/>
        <v>30.527108203313212</v>
      </c>
      <c r="S9">
        <f t="shared" si="0"/>
        <v>25.993385810793733</v>
      </c>
      <c r="V9" s="1">
        <v>4</v>
      </c>
      <c r="W9">
        <f t="shared" si="1"/>
        <v>7252</v>
      </c>
      <c r="X9">
        <f t="shared" si="2"/>
        <v>5536</v>
      </c>
      <c r="Y9">
        <f t="shared" si="3"/>
        <v>4226</v>
      </c>
      <c r="Z9">
        <f t="shared" si="4"/>
        <v>3226</v>
      </c>
      <c r="AA9">
        <f t="shared" si="5"/>
        <v>2463</v>
      </c>
      <c r="AB9">
        <f t="shared" si="6"/>
        <v>1880</v>
      </c>
      <c r="AC9">
        <f t="shared" si="7"/>
        <v>1435</v>
      </c>
      <c r="AD9">
        <f t="shared" si="8"/>
        <v>1096</v>
      </c>
      <c r="AE9">
        <f t="shared" si="9"/>
        <v>836</v>
      </c>
      <c r="AF9">
        <f t="shared" si="10"/>
        <v>638</v>
      </c>
    </row>
    <row r="10" spans="1:32" x14ac:dyDescent="0.25">
      <c r="A10" s="1">
        <v>5</v>
      </c>
      <c r="B10" s="10">
        <v>8.7600482006558386E-2</v>
      </c>
      <c r="C10">
        <v>0</v>
      </c>
      <c r="D10" s="3">
        <v>1</v>
      </c>
      <c r="E10" s="2">
        <v>0</v>
      </c>
      <c r="F10" s="2">
        <v>0</v>
      </c>
      <c r="G10" s="2">
        <v>0</v>
      </c>
      <c r="H10">
        <f t="shared" si="11"/>
        <v>1617.9809026611333</v>
      </c>
      <c r="J10">
        <f t="shared" si="0"/>
        <v>17.114846782595542</v>
      </c>
      <c r="K10">
        <f t="shared" si="0"/>
        <v>73.314851967971833</v>
      </c>
      <c r="L10">
        <f t="shared" si="0"/>
        <v>140.20531710959142</v>
      </c>
      <c r="M10">
        <f t="shared" si="0"/>
        <v>192.8449892287839</v>
      </c>
      <c r="N10">
        <f t="shared" si="0"/>
        <v>222.03639253489004</v>
      </c>
      <c r="O10">
        <f t="shared" si="0"/>
        <v>229.05234434626738</v>
      </c>
      <c r="P10">
        <f t="shared" si="0"/>
        <v>219.54067831037545</v>
      </c>
      <c r="Q10">
        <f t="shared" si="0"/>
        <v>199.78776072286018</v>
      </c>
      <c r="R10">
        <f t="shared" si="0"/>
        <v>175.03985077537968</v>
      </c>
      <c r="S10">
        <f t="shared" si="0"/>
        <v>149.04387088241765</v>
      </c>
      <c r="V10" s="1">
        <v>5</v>
      </c>
      <c r="W10">
        <f t="shared" si="1"/>
        <v>41581</v>
      </c>
      <c r="X10">
        <f t="shared" si="2"/>
        <v>31742</v>
      </c>
      <c r="Y10">
        <f t="shared" si="3"/>
        <v>24231</v>
      </c>
      <c r="Z10">
        <f t="shared" si="4"/>
        <v>18498</v>
      </c>
      <c r="AA10">
        <f t="shared" si="5"/>
        <v>14121</v>
      </c>
      <c r="AB10">
        <f t="shared" si="6"/>
        <v>10779</v>
      </c>
      <c r="AC10">
        <f t="shared" si="7"/>
        <v>8229</v>
      </c>
      <c r="AD10">
        <f t="shared" si="8"/>
        <v>6282</v>
      </c>
      <c r="AE10">
        <f t="shared" si="9"/>
        <v>4795</v>
      </c>
      <c r="AF10">
        <f t="shared" si="10"/>
        <v>3661</v>
      </c>
    </row>
    <row r="11" spans="1:32" x14ac:dyDescent="0.25">
      <c r="A11" s="1">
        <v>6</v>
      </c>
      <c r="B11" s="10">
        <v>4.3492677967174938E-2</v>
      </c>
      <c r="C11">
        <v>0</v>
      </c>
      <c r="D11" s="3">
        <v>1</v>
      </c>
      <c r="E11" s="2">
        <v>0</v>
      </c>
      <c r="F11" s="2">
        <v>0</v>
      </c>
      <c r="G11" s="2">
        <v>0</v>
      </c>
      <c r="H11">
        <f t="shared" si="11"/>
        <v>803.3097620537211</v>
      </c>
      <c r="J11">
        <f t="shared" si="0"/>
        <v>8.497333605050704</v>
      </c>
      <c r="K11">
        <f t="shared" si="0"/>
        <v>36.400019427009262</v>
      </c>
      <c r="L11">
        <f t="shared" si="0"/>
        <v>69.61040129752449</v>
      </c>
      <c r="M11">
        <f t="shared" si="0"/>
        <v>95.745420824087276</v>
      </c>
      <c r="N11">
        <f t="shared" si="0"/>
        <v>110.23863221198066</v>
      </c>
      <c r="O11">
        <f t="shared" si="0"/>
        <v>113.72197529156104</v>
      </c>
      <c r="P11">
        <f t="shared" si="0"/>
        <v>108.9995374880865</v>
      </c>
      <c r="Q11">
        <f t="shared" si="0"/>
        <v>99.192430679226376</v>
      </c>
      <c r="R11">
        <f t="shared" si="0"/>
        <v>86.905364979909436</v>
      </c>
      <c r="S11">
        <f t="shared" si="0"/>
        <v>73.998646249285258</v>
      </c>
      <c r="V11" s="1">
        <v>6</v>
      </c>
      <c r="W11">
        <f t="shared" si="1"/>
        <v>20645</v>
      </c>
      <c r="X11">
        <f t="shared" si="2"/>
        <v>15760</v>
      </c>
      <c r="Y11">
        <f t="shared" si="3"/>
        <v>12031</v>
      </c>
      <c r="Z11">
        <f t="shared" si="4"/>
        <v>9184</v>
      </c>
      <c r="AA11">
        <f t="shared" si="5"/>
        <v>7011</v>
      </c>
      <c r="AB11">
        <f t="shared" si="6"/>
        <v>5352</v>
      </c>
      <c r="AC11">
        <f t="shared" si="7"/>
        <v>4086</v>
      </c>
      <c r="AD11">
        <f t="shared" si="8"/>
        <v>3119</v>
      </c>
      <c r="AE11">
        <f t="shared" si="9"/>
        <v>2381</v>
      </c>
      <c r="AF11">
        <f t="shared" si="10"/>
        <v>1817</v>
      </c>
    </row>
    <row r="12" spans="1:32" x14ac:dyDescent="0.25">
      <c r="A12" s="1">
        <v>7</v>
      </c>
      <c r="B12" s="10">
        <v>2.5519040852814753E-2</v>
      </c>
      <c r="C12">
        <v>0</v>
      </c>
      <c r="D12" s="3">
        <v>1</v>
      </c>
      <c r="E12" s="2">
        <v>0</v>
      </c>
      <c r="F12" s="2">
        <v>0</v>
      </c>
      <c r="G12" s="2">
        <v>0</v>
      </c>
      <c r="H12">
        <f t="shared" si="11"/>
        <v>471.33668455148847</v>
      </c>
      <c r="J12">
        <f t="shared" si="0"/>
        <v>4.9857542359415588</v>
      </c>
      <c r="K12">
        <f t="shared" si="0"/>
        <v>21.357470411506053</v>
      </c>
      <c r="L12">
        <f t="shared" si="0"/>
        <v>40.843442103819058</v>
      </c>
      <c r="M12">
        <f t="shared" si="0"/>
        <v>56.177991783441563</v>
      </c>
      <c r="N12">
        <f t="shared" si="0"/>
        <v>64.681787612598569</v>
      </c>
      <c r="O12">
        <f t="shared" si="0"/>
        <v>66.725616102977341</v>
      </c>
      <c r="P12">
        <f t="shared" si="0"/>
        <v>63.954756986813081</v>
      </c>
      <c r="Q12">
        <f t="shared" si="0"/>
        <v>58.200501994924487</v>
      </c>
      <c r="R12">
        <f t="shared" si="0"/>
        <v>50.991147542693803</v>
      </c>
      <c r="S12">
        <f t="shared" si="0"/>
        <v>43.41821577677289</v>
      </c>
      <c r="V12" s="1">
        <v>7</v>
      </c>
      <c r="W12">
        <f t="shared" si="1"/>
        <v>12113</v>
      </c>
      <c r="X12">
        <f t="shared" si="2"/>
        <v>9247</v>
      </c>
      <c r="Y12">
        <f t="shared" si="3"/>
        <v>7059</v>
      </c>
      <c r="Z12">
        <f t="shared" si="4"/>
        <v>5389</v>
      </c>
      <c r="AA12">
        <f t="shared" si="5"/>
        <v>4114</v>
      </c>
      <c r="AB12">
        <f t="shared" si="6"/>
        <v>3140</v>
      </c>
      <c r="AC12">
        <f t="shared" si="7"/>
        <v>2397</v>
      </c>
      <c r="AD12">
        <f t="shared" si="8"/>
        <v>1830</v>
      </c>
      <c r="AE12">
        <f t="shared" si="9"/>
        <v>1397</v>
      </c>
      <c r="AF12">
        <f t="shared" si="10"/>
        <v>1066</v>
      </c>
    </row>
    <row r="13" spans="1:32" x14ac:dyDescent="0.25">
      <c r="A13" s="1">
        <v>8</v>
      </c>
      <c r="B13" s="10">
        <v>2.0681989218083664E-3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38.199634085800525</v>
      </c>
      <c r="J13">
        <f t="shared" si="0"/>
        <v>0.40407206503760368</v>
      </c>
      <c r="K13">
        <f t="shared" si="0"/>
        <v>1.7309230990458164</v>
      </c>
      <c r="L13">
        <f t="shared" si="0"/>
        <v>3.3101699789294274</v>
      </c>
      <c r="M13">
        <f t="shared" si="0"/>
        <v>4.5529635187310591</v>
      </c>
      <c r="N13">
        <f t="shared" si="0"/>
        <v>5.2421564028437508</v>
      </c>
      <c r="O13">
        <f t="shared" si="0"/>
        <v>5.4077991440636408</v>
      </c>
      <c r="P13">
        <f t="shared" si="0"/>
        <v>5.1832339705688186</v>
      </c>
      <c r="Q13">
        <f t="shared" si="0"/>
        <v>4.7168785131409692</v>
      </c>
      <c r="R13">
        <f t="shared" si="0"/>
        <v>4.1325940491975199</v>
      </c>
      <c r="S13">
        <f t="shared" si="0"/>
        <v>3.518843344241914</v>
      </c>
      <c r="V13" s="1">
        <v>8</v>
      </c>
      <c r="W13">
        <f t="shared" si="1"/>
        <v>982</v>
      </c>
      <c r="X13">
        <f t="shared" si="2"/>
        <v>749</v>
      </c>
      <c r="Y13">
        <f t="shared" si="3"/>
        <v>572</v>
      </c>
      <c r="Z13">
        <f t="shared" si="4"/>
        <v>437</v>
      </c>
      <c r="AA13">
        <f t="shared" si="5"/>
        <v>333</v>
      </c>
      <c r="AB13">
        <f t="shared" si="6"/>
        <v>254</v>
      </c>
      <c r="AC13">
        <f t="shared" si="7"/>
        <v>194</v>
      </c>
      <c r="AD13">
        <f t="shared" si="8"/>
        <v>148</v>
      </c>
      <c r="AE13">
        <f t="shared" si="9"/>
        <v>113</v>
      </c>
      <c r="AF13">
        <f t="shared" si="10"/>
        <v>86</v>
      </c>
    </row>
    <row r="14" spans="1:32" x14ac:dyDescent="0.25">
      <c r="A14" s="1">
        <v>9</v>
      </c>
      <c r="B14" s="10">
        <v>4.1961563544773213E-2</v>
      </c>
      <c r="C14">
        <v>0</v>
      </c>
      <c r="D14" s="3">
        <v>0</v>
      </c>
      <c r="E14" s="3">
        <v>1</v>
      </c>
      <c r="F14" s="2">
        <v>0</v>
      </c>
      <c r="G14" s="2">
        <v>0</v>
      </c>
      <c r="H14">
        <f t="shared" si="11"/>
        <v>775.03007867196129</v>
      </c>
      <c r="J14">
        <f t="shared" si="0"/>
        <v>8.1981938269834345</v>
      </c>
      <c r="K14">
        <f t="shared" si="0"/>
        <v>35.118594660236802</v>
      </c>
      <c r="L14">
        <f t="shared" si="0"/>
        <v>67.159839631575764</v>
      </c>
      <c r="M14">
        <f t="shared" si="0"/>
        <v>92.374803020020963</v>
      </c>
      <c r="N14">
        <f t="shared" si="0"/>
        <v>106.3577959982853</v>
      </c>
      <c r="O14">
        <f t="shared" si="0"/>
        <v>109.71851161327626</v>
      </c>
      <c r="P14">
        <f t="shared" si="0"/>
        <v>105.16232231340622</v>
      </c>
      <c r="Q14">
        <f t="shared" si="0"/>
        <v>95.700464483889519</v>
      </c>
      <c r="R14">
        <f t="shared" si="0"/>
        <v>83.845952133332119</v>
      </c>
      <c r="S14">
        <f t="shared" si="0"/>
        <v>71.393600990954766</v>
      </c>
      <c r="V14" s="1">
        <v>9</v>
      </c>
      <c r="W14">
        <f t="shared" si="1"/>
        <v>19918</v>
      </c>
      <c r="X14">
        <f t="shared" si="2"/>
        <v>15205</v>
      </c>
      <c r="Y14">
        <f t="shared" si="3"/>
        <v>11607</v>
      </c>
      <c r="Z14">
        <f t="shared" si="4"/>
        <v>8861</v>
      </c>
      <c r="AA14">
        <f t="shared" si="5"/>
        <v>6764</v>
      </c>
      <c r="AB14">
        <f t="shared" si="6"/>
        <v>5163</v>
      </c>
      <c r="AC14">
        <f t="shared" si="7"/>
        <v>3942</v>
      </c>
      <c r="AD14">
        <f t="shared" si="8"/>
        <v>3009</v>
      </c>
      <c r="AE14">
        <f t="shared" si="9"/>
        <v>2297</v>
      </c>
      <c r="AF14">
        <f t="shared" si="10"/>
        <v>1753</v>
      </c>
    </row>
    <row r="15" spans="1:32" x14ac:dyDescent="0.25">
      <c r="A15" s="1">
        <v>10</v>
      </c>
      <c r="B15" s="10">
        <v>5.7322132361396674E-2</v>
      </c>
      <c r="C15">
        <v>0</v>
      </c>
      <c r="D15" s="3">
        <v>0</v>
      </c>
      <c r="E15" s="3">
        <v>1</v>
      </c>
      <c r="F15" s="2">
        <v>0</v>
      </c>
      <c r="G15" s="2">
        <v>0</v>
      </c>
      <c r="H15">
        <f t="shared" si="11"/>
        <v>1058.7397847149966</v>
      </c>
      <c r="J15">
        <f t="shared" si="0"/>
        <v>11.199247882489011</v>
      </c>
      <c r="K15">
        <f t="shared" si="0"/>
        <v>47.974206902761694</v>
      </c>
      <c r="L15">
        <f t="shared" si="0"/>
        <v>91.74456077223293</v>
      </c>
      <c r="M15">
        <f t="shared" si="0"/>
        <v>126.18978508562164</v>
      </c>
      <c r="N15">
        <f t="shared" si="0"/>
        <v>145.29143208343442</v>
      </c>
      <c r="O15">
        <f t="shared" si="0"/>
        <v>149.8823807764204</v>
      </c>
      <c r="P15">
        <f t="shared" si="0"/>
        <v>143.6583399150245</v>
      </c>
      <c r="Q15">
        <f t="shared" si="0"/>
        <v>130.73284760562669</v>
      </c>
      <c r="R15">
        <f t="shared" si="0"/>
        <v>114.53883888349208</v>
      </c>
      <c r="S15">
        <f t="shared" si="0"/>
        <v>97.528144807893099</v>
      </c>
      <c r="V15" s="1">
        <v>10</v>
      </c>
      <c r="W15">
        <f t="shared" si="1"/>
        <v>27209</v>
      </c>
      <c r="X15">
        <f t="shared" si="2"/>
        <v>20771</v>
      </c>
      <c r="Y15">
        <f t="shared" si="3"/>
        <v>15856</v>
      </c>
      <c r="Z15">
        <f t="shared" si="4"/>
        <v>12104</v>
      </c>
      <c r="AA15">
        <f t="shared" si="5"/>
        <v>9240</v>
      </c>
      <c r="AB15">
        <f t="shared" si="6"/>
        <v>7054</v>
      </c>
      <c r="AC15">
        <f t="shared" si="7"/>
        <v>5385</v>
      </c>
      <c r="AD15">
        <f t="shared" si="8"/>
        <v>4111</v>
      </c>
      <c r="AE15">
        <f t="shared" si="9"/>
        <v>3138</v>
      </c>
      <c r="AF15">
        <f t="shared" si="10"/>
        <v>2395</v>
      </c>
    </row>
    <row r="16" spans="1:32" x14ac:dyDescent="0.25">
      <c r="A16" s="1">
        <v>11</v>
      </c>
      <c r="B16" s="10">
        <v>0.11157509877270637</v>
      </c>
      <c r="C16">
        <v>0</v>
      </c>
      <c r="D16" s="3">
        <v>0</v>
      </c>
      <c r="E16" s="3">
        <v>1</v>
      </c>
      <c r="F16" s="2">
        <v>0</v>
      </c>
      <c r="G16" s="2">
        <v>0</v>
      </c>
      <c r="H16">
        <f t="shared" si="11"/>
        <v>2060.7920743318869</v>
      </c>
      <c r="J16">
        <f t="shared" ref="J16:S29" si="12">($H16*J$36)</f>
        <v>21.798860879611009</v>
      </c>
      <c r="K16">
        <f t="shared" si="12"/>
        <v>93.379758449506966</v>
      </c>
      <c r="L16">
        <f t="shared" si="12"/>
        <v>178.57689531651329</v>
      </c>
      <c r="M16">
        <f t="shared" si="12"/>
        <v>245.62306311753139</v>
      </c>
      <c r="N16">
        <f t="shared" si="12"/>
        <v>282.80360861896889</v>
      </c>
      <c r="O16">
        <f t="shared" si="12"/>
        <v>291.73969548068692</v>
      </c>
      <c r="P16">
        <f t="shared" si="12"/>
        <v>279.62486399644712</v>
      </c>
      <c r="Q16">
        <f t="shared" si="12"/>
        <v>254.46594157509392</v>
      </c>
      <c r="R16">
        <f t="shared" si="12"/>
        <v>222.94499062186227</v>
      </c>
      <c r="S16">
        <f t="shared" si="12"/>
        <v>189.83439627566477</v>
      </c>
      <c r="V16" s="1">
        <v>11</v>
      </c>
      <c r="W16">
        <f t="shared" si="1"/>
        <v>52961</v>
      </c>
      <c r="X16">
        <f t="shared" si="2"/>
        <v>40429</v>
      </c>
      <c r="Y16">
        <f t="shared" si="3"/>
        <v>30863</v>
      </c>
      <c r="Z16">
        <f t="shared" si="4"/>
        <v>23560</v>
      </c>
      <c r="AA16">
        <f t="shared" si="5"/>
        <v>17985</v>
      </c>
      <c r="AB16">
        <f t="shared" si="6"/>
        <v>13730</v>
      </c>
      <c r="AC16">
        <f t="shared" si="7"/>
        <v>10481</v>
      </c>
      <c r="AD16">
        <f t="shared" si="8"/>
        <v>8001</v>
      </c>
      <c r="AE16">
        <f t="shared" si="9"/>
        <v>6108</v>
      </c>
      <c r="AF16">
        <f t="shared" si="10"/>
        <v>4663</v>
      </c>
    </row>
    <row r="17" spans="1:32" x14ac:dyDescent="0.25">
      <c r="A17" s="1">
        <v>12</v>
      </c>
      <c r="B17" s="10">
        <v>4.9424955926535903E-2</v>
      </c>
      <c r="C17">
        <v>0</v>
      </c>
      <c r="D17" s="3">
        <v>0</v>
      </c>
      <c r="E17" s="3">
        <v>1</v>
      </c>
      <c r="F17" s="2">
        <v>0</v>
      </c>
      <c r="G17" s="2">
        <v>0</v>
      </c>
      <c r="H17">
        <f t="shared" si="11"/>
        <v>912.87893596311812</v>
      </c>
      <c r="J17">
        <f t="shared" si="12"/>
        <v>9.6563458161779234</v>
      </c>
      <c r="K17">
        <f t="shared" si="12"/>
        <v>41.364878871399647</v>
      </c>
      <c r="L17">
        <f t="shared" si="12"/>
        <v>79.105062667220764</v>
      </c>
      <c r="M17">
        <f t="shared" si="12"/>
        <v>108.80482475624223</v>
      </c>
      <c r="N17">
        <f t="shared" si="12"/>
        <v>125.27486908465144</v>
      </c>
      <c r="O17">
        <f t="shared" si="12"/>
        <v>129.23333028391818</v>
      </c>
      <c r="P17">
        <f t="shared" si="12"/>
        <v>123.86676535363971</v>
      </c>
      <c r="Q17">
        <f t="shared" si="12"/>
        <v>112.72199698226993</v>
      </c>
      <c r="R17">
        <f t="shared" si="12"/>
        <v>98.759010359245096</v>
      </c>
      <c r="S17">
        <f t="shared" si="12"/>
        <v>84.091851788353097</v>
      </c>
      <c r="V17" s="1">
        <v>12</v>
      </c>
      <c r="W17">
        <f t="shared" si="1"/>
        <v>23460</v>
      </c>
      <c r="X17">
        <f t="shared" si="2"/>
        <v>17909</v>
      </c>
      <c r="Y17">
        <f t="shared" si="3"/>
        <v>13672</v>
      </c>
      <c r="Z17">
        <f t="shared" si="4"/>
        <v>10437</v>
      </c>
      <c r="AA17">
        <f t="shared" si="5"/>
        <v>7967</v>
      </c>
      <c r="AB17">
        <f t="shared" si="6"/>
        <v>6082</v>
      </c>
      <c r="AC17">
        <f t="shared" si="7"/>
        <v>4643</v>
      </c>
      <c r="AD17">
        <f t="shared" si="8"/>
        <v>3544</v>
      </c>
      <c r="AE17">
        <f t="shared" si="9"/>
        <v>2706</v>
      </c>
      <c r="AF17">
        <f t="shared" si="10"/>
        <v>2065</v>
      </c>
    </row>
    <row r="18" spans="1:32" x14ac:dyDescent="0.25">
      <c r="A18" s="1">
        <v>13</v>
      </c>
      <c r="B18" s="10">
        <v>7.8464000212989729E-2</v>
      </c>
      <c r="C18">
        <v>0</v>
      </c>
      <c r="D18" s="3">
        <v>0</v>
      </c>
      <c r="E18" s="3">
        <v>1</v>
      </c>
      <c r="F18" s="2">
        <v>0</v>
      </c>
      <c r="G18" s="2">
        <v>0</v>
      </c>
      <c r="H18">
        <f t="shared" si="11"/>
        <v>1449.2300839339202</v>
      </c>
      <c r="J18">
        <f t="shared" si="12"/>
        <v>15.329816809618976</v>
      </c>
      <c r="K18">
        <f t="shared" si="12"/>
        <v>65.668320866083519</v>
      </c>
      <c r="L18">
        <f t="shared" si="12"/>
        <v>125.58230022896058</v>
      </c>
      <c r="M18">
        <f t="shared" si="12"/>
        <v>172.73180385912102</v>
      </c>
      <c r="N18">
        <f t="shared" si="12"/>
        <v>198.87862660213173</v>
      </c>
      <c r="O18">
        <f t="shared" si="12"/>
        <v>205.16283454040564</v>
      </c>
      <c r="P18">
        <f t="shared" si="12"/>
        <v>196.6432082921136</v>
      </c>
      <c r="Q18">
        <f t="shared" si="12"/>
        <v>178.95046397961161</v>
      </c>
      <c r="R18">
        <f t="shared" si="12"/>
        <v>156.78369084193892</v>
      </c>
      <c r="S18">
        <f t="shared" si="12"/>
        <v>133.49901791393447</v>
      </c>
      <c r="V18" s="1">
        <v>13</v>
      </c>
      <c r="W18">
        <f t="shared" si="1"/>
        <v>37244</v>
      </c>
      <c r="X18">
        <f t="shared" si="2"/>
        <v>28432</v>
      </c>
      <c r="Y18">
        <f t="shared" si="3"/>
        <v>21704</v>
      </c>
      <c r="Z18">
        <f t="shared" si="4"/>
        <v>16568</v>
      </c>
      <c r="AA18">
        <f t="shared" si="5"/>
        <v>12648</v>
      </c>
      <c r="AB18">
        <f t="shared" si="6"/>
        <v>9655</v>
      </c>
      <c r="AC18">
        <f t="shared" si="7"/>
        <v>7371</v>
      </c>
      <c r="AD18">
        <f t="shared" si="8"/>
        <v>5627</v>
      </c>
      <c r="AE18">
        <f t="shared" si="9"/>
        <v>4295</v>
      </c>
      <c r="AF18">
        <f t="shared" si="10"/>
        <v>3279</v>
      </c>
    </row>
    <row r="19" spans="1:32" x14ac:dyDescent="0.25">
      <c r="A19" s="1">
        <v>14</v>
      </c>
      <c r="B19" s="10">
        <v>4.9240994057329353E-2</v>
      </c>
      <c r="C19">
        <v>0</v>
      </c>
      <c r="D19" s="3">
        <v>0</v>
      </c>
      <c r="E19" s="3">
        <v>1</v>
      </c>
      <c r="F19" s="2">
        <v>0</v>
      </c>
      <c r="G19" s="2">
        <v>0</v>
      </c>
      <c r="H19">
        <f t="shared" si="11"/>
        <v>909.48116023887314</v>
      </c>
      <c r="J19">
        <f t="shared" si="12"/>
        <v>9.6204044705004623</v>
      </c>
      <c r="K19">
        <f t="shared" si="12"/>
        <v>41.210916965029995</v>
      </c>
      <c r="L19">
        <f t="shared" si="12"/>
        <v>78.810630129666393</v>
      </c>
      <c r="M19">
        <f t="shared" si="12"/>
        <v>108.39984839226528</v>
      </c>
      <c r="N19">
        <f t="shared" si="12"/>
        <v>124.80859048815309</v>
      </c>
      <c r="O19">
        <f t="shared" si="12"/>
        <v>128.75231811997909</v>
      </c>
      <c r="P19">
        <f t="shared" si="12"/>
        <v>123.40572778142833</v>
      </c>
      <c r="Q19">
        <f t="shared" si="12"/>
        <v>112.30244073023451</v>
      </c>
      <c r="R19">
        <f t="shared" si="12"/>
        <v>98.391424960207402</v>
      </c>
      <c r="S19">
        <f t="shared" si="12"/>
        <v>83.778858201408482</v>
      </c>
      <c r="V19" s="1">
        <v>14</v>
      </c>
      <c r="W19">
        <f t="shared" si="1"/>
        <v>23373</v>
      </c>
      <c r="X19">
        <f t="shared" si="2"/>
        <v>17843</v>
      </c>
      <c r="Y19">
        <f t="shared" si="3"/>
        <v>13621</v>
      </c>
      <c r="Z19">
        <f t="shared" si="4"/>
        <v>10398</v>
      </c>
      <c r="AA19">
        <f t="shared" si="5"/>
        <v>7937</v>
      </c>
      <c r="AB19">
        <f t="shared" si="6"/>
        <v>6059</v>
      </c>
      <c r="AC19">
        <f t="shared" si="7"/>
        <v>4626</v>
      </c>
      <c r="AD19">
        <f t="shared" si="8"/>
        <v>3531</v>
      </c>
      <c r="AE19">
        <f t="shared" si="9"/>
        <v>2696</v>
      </c>
      <c r="AF19">
        <f t="shared" si="10"/>
        <v>2058</v>
      </c>
    </row>
    <row r="20" spans="1:32" x14ac:dyDescent="0.25">
      <c r="A20" s="1">
        <v>15</v>
      </c>
      <c r="B20" s="10">
        <v>2.4407298048849304E-3</v>
      </c>
      <c r="C20">
        <v>0</v>
      </c>
      <c r="D20" s="3">
        <v>0</v>
      </c>
      <c r="E20" s="3">
        <v>0</v>
      </c>
      <c r="F20" s="3">
        <v>1</v>
      </c>
      <c r="G20" s="2">
        <v>0</v>
      </c>
      <c r="H20">
        <f t="shared" si="11"/>
        <v>45.080279496224662</v>
      </c>
      <c r="J20">
        <f t="shared" si="12"/>
        <v>0.47685487215917943</v>
      </c>
      <c r="K20">
        <f t="shared" si="12"/>
        <v>2.0427027367904049</v>
      </c>
      <c r="L20">
        <f t="shared" si="12"/>
        <v>3.9064088282882179</v>
      </c>
      <c r="M20">
        <f t="shared" si="12"/>
        <v>5.3730584826938239</v>
      </c>
      <c r="N20">
        <f t="shared" si="12"/>
        <v>6.1863910861639235</v>
      </c>
      <c r="O20">
        <f t="shared" si="12"/>
        <v>6.38186995001747</v>
      </c>
      <c r="P20">
        <f t="shared" si="12"/>
        <v>6.1168553489999207</v>
      </c>
      <c r="Q20">
        <f t="shared" si="12"/>
        <v>5.5664983922234175</v>
      </c>
      <c r="R20">
        <f t="shared" si="12"/>
        <v>4.8769706632218615</v>
      </c>
      <c r="S20">
        <f t="shared" si="12"/>
        <v>4.1526691356664358</v>
      </c>
      <c r="V20" s="1">
        <v>15</v>
      </c>
      <c r="W20">
        <f t="shared" si="1"/>
        <v>1159</v>
      </c>
      <c r="X20">
        <f t="shared" si="2"/>
        <v>884</v>
      </c>
      <c r="Y20">
        <f t="shared" si="3"/>
        <v>675</v>
      </c>
      <c r="Z20">
        <f t="shared" si="4"/>
        <v>515</v>
      </c>
      <c r="AA20">
        <f t="shared" si="5"/>
        <v>393</v>
      </c>
      <c r="AB20">
        <f t="shared" si="6"/>
        <v>300</v>
      </c>
      <c r="AC20">
        <f t="shared" si="7"/>
        <v>229</v>
      </c>
      <c r="AD20">
        <f t="shared" si="8"/>
        <v>175</v>
      </c>
      <c r="AE20">
        <f t="shared" si="9"/>
        <v>134</v>
      </c>
      <c r="AF20">
        <f t="shared" si="10"/>
        <v>102</v>
      </c>
    </row>
    <row r="21" spans="1:32" x14ac:dyDescent="0.25">
      <c r="A21" s="1">
        <v>16</v>
      </c>
      <c r="B21" s="10">
        <v>8.1424060467213434E-3</v>
      </c>
      <c r="C21">
        <v>0</v>
      </c>
      <c r="D21" s="3">
        <v>0</v>
      </c>
      <c r="E21" s="3">
        <v>0</v>
      </c>
      <c r="F21" s="3">
        <v>1</v>
      </c>
      <c r="G21" s="2">
        <v>0</v>
      </c>
      <c r="H21">
        <f t="shared" si="11"/>
        <v>150.39023968294322</v>
      </c>
      <c r="J21">
        <f t="shared" si="12"/>
        <v>1.5908135290954464</v>
      </c>
      <c r="K21">
        <f t="shared" si="12"/>
        <v>6.8145663163565864</v>
      </c>
      <c r="L21">
        <f t="shared" si="12"/>
        <v>13.031990186197284</v>
      </c>
      <c r="M21">
        <f t="shared" si="12"/>
        <v>17.924812402959205</v>
      </c>
      <c r="N21">
        <f t="shared" si="12"/>
        <v>20.638133760872797</v>
      </c>
      <c r="O21">
        <f t="shared" si="12"/>
        <v>21.290261775969647</v>
      </c>
      <c r="P21">
        <f t="shared" si="12"/>
        <v>20.406158797640806</v>
      </c>
      <c r="Q21">
        <f t="shared" si="12"/>
        <v>18.570138356646755</v>
      </c>
      <c r="R21">
        <f t="shared" si="12"/>
        <v>16.269836726057619</v>
      </c>
      <c r="S21">
        <f t="shared" si="12"/>
        <v>13.853527831147046</v>
      </c>
      <c r="V21" s="1">
        <v>16</v>
      </c>
      <c r="W21">
        <f t="shared" si="1"/>
        <v>3865</v>
      </c>
      <c r="X21">
        <f t="shared" si="2"/>
        <v>2950</v>
      </c>
      <c r="Y21">
        <f t="shared" si="3"/>
        <v>2252</v>
      </c>
      <c r="Z21">
        <f t="shared" si="4"/>
        <v>1719</v>
      </c>
      <c r="AA21">
        <f t="shared" si="5"/>
        <v>1313</v>
      </c>
      <c r="AB21">
        <f t="shared" si="6"/>
        <v>1002</v>
      </c>
      <c r="AC21">
        <f t="shared" si="7"/>
        <v>765</v>
      </c>
      <c r="AD21">
        <f t="shared" si="8"/>
        <v>584</v>
      </c>
      <c r="AE21">
        <f t="shared" si="9"/>
        <v>446</v>
      </c>
      <c r="AF21">
        <f t="shared" si="10"/>
        <v>340</v>
      </c>
    </row>
    <row r="22" spans="1:32" x14ac:dyDescent="0.25">
      <c r="A22" s="1">
        <v>17</v>
      </c>
      <c r="B22" s="10">
        <v>3.6260228060696745E-2</v>
      </c>
      <c r="C22">
        <v>0</v>
      </c>
      <c r="D22" s="3">
        <v>0</v>
      </c>
      <c r="E22" s="3">
        <v>0</v>
      </c>
      <c r="F22" s="3">
        <v>1</v>
      </c>
      <c r="G22" s="2">
        <v>0</v>
      </c>
      <c r="H22">
        <f t="shared" si="11"/>
        <v>669.72641228106886</v>
      </c>
      <c r="J22">
        <f t="shared" si="12"/>
        <v>7.0843017452156793</v>
      </c>
      <c r="K22">
        <f t="shared" si="12"/>
        <v>30.347016268653096</v>
      </c>
      <c r="L22">
        <f t="shared" si="12"/>
        <v>58.034803659362026</v>
      </c>
      <c r="M22">
        <f t="shared" si="12"/>
        <v>79.823799248899064</v>
      </c>
      <c r="N22">
        <f t="shared" si="12"/>
        <v>91.906917024574554</v>
      </c>
      <c r="O22">
        <f t="shared" si="12"/>
        <v>94.811010779724825</v>
      </c>
      <c r="P22">
        <f t="shared" si="12"/>
        <v>90.873872857666328</v>
      </c>
      <c r="Q22">
        <f t="shared" si="12"/>
        <v>82.697601675347613</v>
      </c>
      <c r="R22">
        <f t="shared" si="12"/>
        <v>72.45376695930068</v>
      </c>
      <c r="S22">
        <f t="shared" si="12"/>
        <v>61.693322062324889</v>
      </c>
      <c r="V22" s="1">
        <v>17</v>
      </c>
      <c r="W22">
        <f t="shared" si="1"/>
        <v>17212</v>
      </c>
      <c r="X22">
        <f t="shared" si="2"/>
        <v>13139</v>
      </c>
      <c r="Y22">
        <f t="shared" si="3"/>
        <v>10030</v>
      </c>
      <c r="Z22">
        <f t="shared" si="4"/>
        <v>7657</v>
      </c>
      <c r="AA22">
        <f t="shared" si="5"/>
        <v>5845</v>
      </c>
      <c r="AB22">
        <f t="shared" si="6"/>
        <v>4462</v>
      </c>
      <c r="AC22">
        <f t="shared" si="7"/>
        <v>3406</v>
      </c>
      <c r="AD22">
        <f t="shared" si="8"/>
        <v>2600</v>
      </c>
      <c r="AE22">
        <f t="shared" si="9"/>
        <v>1985</v>
      </c>
      <c r="AF22">
        <f t="shared" si="10"/>
        <v>1515</v>
      </c>
    </row>
    <row r="23" spans="1:32" x14ac:dyDescent="0.25">
      <c r="A23" s="1">
        <v>18</v>
      </c>
      <c r="B23" s="10">
        <v>7.7257182703345598E-3</v>
      </c>
      <c r="C23">
        <v>0</v>
      </c>
      <c r="D23" s="3">
        <v>0</v>
      </c>
      <c r="E23" s="3">
        <v>0</v>
      </c>
      <c r="F23" s="3">
        <v>1</v>
      </c>
      <c r="G23" s="2">
        <v>0</v>
      </c>
      <c r="H23">
        <f t="shared" si="11"/>
        <v>142.69401645307931</v>
      </c>
      <c r="J23">
        <f t="shared" si="12"/>
        <v>1.5094036180346107</v>
      </c>
      <c r="K23">
        <f t="shared" si="12"/>
        <v>6.4658307621347131</v>
      </c>
      <c r="L23">
        <f t="shared" si="12"/>
        <v>12.365077853230604</v>
      </c>
      <c r="M23">
        <f t="shared" si="12"/>
        <v>17.00750980474908</v>
      </c>
      <c r="N23">
        <f t="shared" si="12"/>
        <v>19.581976893204196</v>
      </c>
      <c r="O23">
        <f t="shared" si="12"/>
        <v>20.200732245359525</v>
      </c>
      <c r="P23">
        <f t="shared" si="12"/>
        <v>19.361873252902047</v>
      </c>
      <c r="Q23">
        <f t="shared" si="12"/>
        <v>17.619811191110486</v>
      </c>
      <c r="R23">
        <f t="shared" si="12"/>
        <v>15.437227537980242</v>
      </c>
      <c r="S23">
        <f t="shared" si="12"/>
        <v>13.144573294373791</v>
      </c>
      <c r="V23" s="1">
        <v>18</v>
      </c>
      <c r="W23">
        <f t="shared" si="1"/>
        <v>3667</v>
      </c>
      <c r="X23">
        <f t="shared" si="2"/>
        <v>2799</v>
      </c>
      <c r="Y23">
        <f t="shared" si="3"/>
        <v>2137</v>
      </c>
      <c r="Z23">
        <f t="shared" si="4"/>
        <v>1631</v>
      </c>
      <c r="AA23">
        <f t="shared" si="5"/>
        <v>1245</v>
      </c>
      <c r="AB23">
        <f t="shared" si="6"/>
        <v>951</v>
      </c>
      <c r="AC23">
        <f t="shared" si="7"/>
        <v>726</v>
      </c>
      <c r="AD23">
        <f t="shared" si="8"/>
        <v>554</v>
      </c>
      <c r="AE23">
        <f t="shared" si="9"/>
        <v>423</v>
      </c>
      <c r="AF23">
        <f t="shared" si="10"/>
        <v>323</v>
      </c>
    </row>
    <row r="24" spans="1:32" x14ac:dyDescent="0.25">
      <c r="A24" s="1">
        <v>19</v>
      </c>
      <c r="B24" s="10">
        <v>1.8033825589428992E-2</v>
      </c>
      <c r="C24">
        <v>0</v>
      </c>
      <c r="D24" s="3">
        <v>0</v>
      </c>
      <c r="E24" s="3">
        <v>0</v>
      </c>
      <c r="F24" s="3">
        <v>1</v>
      </c>
      <c r="G24" s="2">
        <v>0</v>
      </c>
      <c r="H24">
        <f t="shared" si="11"/>
        <v>333.08475863675346</v>
      </c>
      <c r="J24">
        <f t="shared" si="12"/>
        <v>3.5233386255114501</v>
      </c>
      <c r="K24">
        <f t="shared" si="12"/>
        <v>15.092922130339689</v>
      </c>
      <c r="L24">
        <f t="shared" si="12"/>
        <v>28.863291360379268</v>
      </c>
      <c r="M24">
        <f t="shared" si="12"/>
        <v>39.699928834716161</v>
      </c>
      <c r="N24">
        <f t="shared" si="12"/>
        <v>45.709401201473078</v>
      </c>
      <c r="O24">
        <f t="shared" si="12"/>
        <v>47.153736305710794</v>
      </c>
      <c r="P24">
        <f t="shared" si="12"/>
        <v>45.195622349861466</v>
      </c>
      <c r="Q24">
        <f t="shared" si="12"/>
        <v>41.129198712729583</v>
      </c>
      <c r="R24">
        <f t="shared" si="12"/>
        <v>36.034483689787763</v>
      </c>
      <c r="S24">
        <f t="shared" si="12"/>
        <v>30.682835426244161</v>
      </c>
      <c r="V24" s="1">
        <v>19</v>
      </c>
      <c r="W24">
        <f t="shared" si="1"/>
        <v>8560</v>
      </c>
      <c r="X24">
        <f t="shared" si="2"/>
        <v>6535</v>
      </c>
      <c r="Y24">
        <f t="shared" si="3"/>
        <v>4988</v>
      </c>
      <c r="Z24">
        <f t="shared" si="4"/>
        <v>3808</v>
      </c>
      <c r="AA24">
        <f t="shared" si="5"/>
        <v>2907</v>
      </c>
      <c r="AB24">
        <f t="shared" si="6"/>
        <v>2219</v>
      </c>
      <c r="AC24">
        <f t="shared" si="7"/>
        <v>1694</v>
      </c>
      <c r="AD24">
        <f t="shared" si="8"/>
        <v>1293</v>
      </c>
      <c r="AE24">
        <f t="shared" si="9"/>
        <v>987</v>
      </c>
      <c r="AF24">
        <f t="shared" si="10"/>
        <v>754</v>
      </c>
    </row>
    <row r="25" spans="1:32" x14ac:dyDescent="0.25">
      <c r="A25" s="1">
        <v>20</v>
      </c>
      <c r="B25" s="10">
        <v>3.2996903500456851E-2</v>
      </c>
      <c r="C25">
        <v>0</v>
      </c>
      <c r="D25">
        <v>0</v>
      </c>
      <c r="E25">
        <v>0</v>
      </c>
      <c r="F25" s="3">
        <v>0</v>
      </c>
      <c r="G25" s="3">
        <v>1</v>
      </c>
      <c r="H25">
        <f t="shared" si="11"/>
        <v>609.45280765343807</v>
      </c>
      <c r="J25">
        <f t="shared" si="12"/>
        <v>6.4467333372449875</v>
      </c>
      <c r="K25">
        <f t="shared" si="12"/>
        <v>27.615865119969662</v>
      </c>
      <c r="L25">
        <f t="shared" si="12"/>
        <v>52.811824923175422</v>
      </c>
      <c r="M25">
        <f t="shared" si="12"/>
        <v>72.639868575750796</v>
      </c>
      <c r="N25">
        <f t="shared" si="12"/>
        <v>83.635537730429519</v>
      </c>
      <c r="O25">
        <f t="shared" si="12"/>
        <v>86.27827073350295</v>
      </c>
      <c r="P25">
        <f t="shared" si="12"/>
        <v>82.695464804519588</v>
      </c>
      <c r="Q25">
        <f t="shared" si="12"/>
        <v>75.255036389537551</v>
      </c>
      <c r="R25">
        <f t="shared" si="12"/>
        <v>65.933119686911724</v>
      </c>
      <c r="S25">
        <f t="shared" si="12"/>
        <v>56.141086352395767</v>
      </c>
      <c r="V25" s="1">
        <v>20</v>
      </c>
      <c r="W25">
        <f t="shared" si="1"/>
        <v>15663</v>
      </c>
      <c r="X25">
        <f t="shared" si="2"/>
        <v>11956</v>
      </c>
      <c r="Y25">
        <f t="shared" si="3"/>
        <v>9127</v>
      </c>
      <c r="Z25">
        <f t="shared" si="4"/>
        <v>6968</v>
      </c>
      <c r="AA25">
        <f t="shared" si="5"/>
        <v>5319</v>
      </c>
      <c r="AB25">
        <f t="shared" si="6"/>
        <v>4060</v>
      </c>
      <c r="AC25">
        <f t="shared" si="7"/>
        <v>3100</v>
      </c>
      <c r="AD25">
        <f t="shared" si="8"/>
        <v>2366</v>
      </c>
      <c r="AE25">
        <f t="shared" si="9"/>
        <v>1806</v>
      </c>
      <c r="AF25">
        <f t="shared" si="10"/>
        <v>1379</v>
      </c>
    </row>
    <row r="26" spans="1:32" x14ac:dyDescent="0.25">
      <c r="A26" s="1">
        <v>21</v>
      </c>
      <c r="B26" s="10">
        <v>1.2928217624400093E-2</v>
      </c>
      <c r="C26">
        <v>0</v>
      </c>
      <c r="D26">
        <v>0</v>
      </c>
      <c r="E26">
        <v>0</v>
      </c>
      <c r="F26" s="3">
        <v>0</v>
      </c>
      <c r="G26" s="3">
        <v>1</v>
      </c>
      <c r="H26">
        <f t="shared" si="11"/>
        <v>238.78417952266972</v>
      </c>
      <c r="J26">
        <f t="shared" si="12"/>
        <v>2.5258361454802674</v>
      </c>
      <c r="K26">
        <f t="shared" si="12"/>
        <v>10.819921758782742</v>
      </c>
      <c r="L26">
        <f t="shared" si="12"/>
        <v>20.6917223532528</v>
      </c>
      <c r="M26">
        <f t="shared" si="12"/>
        <v>28.460368384025056</v>
      </c>
      <c r="N26">
        <f t="shared" si="12"/>
        <v>32.768481833386197</v>
      </c>
      <c r="O26">
        <f t="shared" si="12"/>
        <v>33.8039070934093</v>
      </c>
      <c r="P26">
        <f t="shared" si="12"/>
        <v>32.400160382593043</v>
      </c>
      <c r="Q26">
        <f t="shared" si="12"/>
        <v>29.484993577128215</v>
      </c>
      <c r="R26">
        <f t="shared" si="12"/>
        <v>25.832657902466856</v>
      </c>
      <c r="S26">
        <f t="shared" si="12"/>
        <v>21.996130092145208</v>
      </c>
      <c r="V26" s="1">
        <v>21</v>
      </c>
      <c r="W26">
        <f t="shared" si="1"/>
        <v>6137</v>
      </c>
      <c r="X26">
        <f t="shared" si="2"/>
        <v>4685</v>
      </c>
      <c r="Y26">
        <f t="shared" si="3"/>
        <v>3576</v>
      </c>
      <c r="Z26">
        <f t="shared" si="4"/>
        <v>2730</v>
      </c>
      <c r="AA26">
        <f t="shared" si="5"/>
        <v>2084</v>
      </c>
      <c r="AB26">
        <f t="shared" si="6"/>
        <v>1591</v>
      </c>
      <c r="AC26">
        <f t="shared" si="7"/>
        <v>1214</v>
      </c>
      <c r="AD26">
        <f t="shared" si="8"/>
        <v>927</v>
      </c>
      <c r="AE26">
        <f t="shared" si="9"/>
        <v>708</v>
      </c>
      <c r="AF26">
        <f t="shared" si="10"/>
        <v>540</v>
      </c>
    </row>
    <row r="27" spans="1:32" x14ac:dyDescent="0.25">
      <c r="A27" s="1">
        <v>22</v>
      </c>
      <c r="B27" s="10">
        <v>5.1472555562535043E-2</v>
      </c>
      <c r="C27">
        <v>0</v>
      </c>
      <c r="D27">
        <v>0</v>
      </c>
      <c r="E27">
        <v>0</v>
      </c>
      <c r="F27" s="3">
        <v>0</v>
      </c>
      <c r="G27" s="3">
        <v>1</v>
      </c>
      <c r="H27">
        <f t="shared" si="11"/>
        <v>950.6981012400222</v>
      </c>
      <c r="J27">
        <f t="shared" si="12"/>
        <v>10.056393318651711</v>
      </c>
      <c r="K27">
        <f t="shared" si="12"/>
        <v>43.078561955834168</v>
      </c>
      <c r="L27">
        <f t="shared" si="12"/>
        <v>82.382263313870752</v>
      </c>
      <c r="M27">
        <f t="shared" si="12"/>
        <v>113.31244070428636</v>
      </c>
      <c r="N27">
        <f t="shared" si="12"/>
        <v>130.4648135475023</v>
      </c>
      <c r="O27">
        <f t="shared" si="12"/>
        <v>134.5872676843203</v>
      </c>
      <c r="P27">
        <f t="shared" si="12"/>
        <v>128.99837425234043</v>
      </c>
      <c r="Q27">
        <f t="shared" si="12"/>
        <v>117.39189532943409</v>
      </c>
      <c r="R27">
        <f t="shared" si="12"/>
        <v>102.85044372266171</v>
      </c>
      <c r="S27">
        <f t="shared" si="12"/>
        <v>87.575647411120244</v>
      </c>
      <c r="V27" s="1">
        <v>22</v>
      </c>
      <c r="W27">
        <f t="shared" si="1"/>
        <v>24432</v>
      </c>
      <c r="X27">
        <f t="shared" si="2"/>
        <v>18651</v>
      </c>
      <c r="Y27">
        <f t="shared" si="3"/>
        <v>14238</v>
      </c>
      <c r="Z27">
        <f t="shared" si="4"/>
        <v>10869</v>
      </c>
      <c r="AA27">
        <f t="shared" si="5"/>
        <v>8297</v>
      </c>
      <c r="AB27">
        <f t="shared" si="6"/>
        <v>6334</v>
      </c>
      <c r="AC27">
        <f t="shared" si="7"/>
        <v>4835</v>
      </c>
      <c r="AD27">
        <f t="shared" si="8"/>
        <v>3691</v>
      </c>
      <c r="AE27">
        <f t="shared" si="9"/>
        <v>2818</v>
      </c>
      <c r="AF27">
        <f t="shared" si="10"/>
        <v>2151</v>
      </c>
    </row>
    <row r="28" spans="1:32" x14ac:dyDescent="0.25">
      <c r="A28" s="1">
        <v>23</v>
      </c>
      <c r="B28" s="10">
        <v>0.10988098837519888</v>
      </c>
      <c r="C28">
        <v>0</v>
      </c>
      <c r="D28">
        <v>0</v>
      </c>
      <c r="E28">
        <v>0</v>
      </c>
      <c r="F28" s="3">
        <v>0</v>
      </c>
      <c r="G28" s="3">
        <v>1</v>
      </c>
      <c r="H28">
        <f t="shared" si="11"/>
        <v>2029.5018552899235</v>
      </c>
      <c r="J28">
        <f t="shared" si="12"/>
        <v>21.46787594411748</v>
      </c>
      <c r="K28">
        <f t="shared" si="12"/>
        <v>91.961918613861258</v>
      </c>
      <c r="L28">
        <f t="shared" si="12"/>
        <v>175.86545720498086</v>
      </c>
      <c r="M28">
        <f t="shared" si="12"/>
        <v>241.89362357705895</v>
      </c>
      <c r="N28">
        <f t="shared" si="12"/>
        <v>278.50963497176622</v>
      </c>
      <c r="O28">
        <f t="shared" si="12"/>
        <v>287.31003996690305</v>
      </c>
      <c r="P28">
        <f t="shared" si="12"/>
        <v>275.37915509984981</v>
      </c>
      <c r="Q28">
        <f t="shared" si="12"/>
        <v>250.60223540610281</v>
      </c>
      <c r="R28">
        <f t="shared" si="12"/>
        <v>219.55988560435188</v>
      </c>
      <c r="S28">
        <f t="shared" si="12"/>
        <v>186.95202890093086</v>
      </c>
      <c r="V28" s="1">
        <v>23</v>
      </c>
      <c r="W28">
        <f t="shared" si="1"/>
        <v>52157</v>
      </c>
      <c r="X28">
        <f t="shared" si="2"/>
        <v>39816</v>
      </c>
      <c r="Y28">
        <f t="shared" si="3"/>
        <v>30394</v>
      </c>
      <c r="Z28">
        <f t="shared" si="4"/>
        <v>23202</v>
      </c>
      <c r="AA28">
        <f t="shared" si="5"/>
        <v>17712</v>
      </c>
      <c r="AB28">
        <f t="shared" si="6"/>
        <v>13521</v>
      </c>
      <c r="AC28">
        <f t="shared" si="7"/>
        <v>10322</v>
      </c>
      <c r="AD28">
        <f t="shared" si="8"/>
        <v>7879</v>
      </c>
      <c r="AE28">
        <f t="shared" si="9"/>
        <v>6015</v>
      </c>
      <c r="AF28">
        <f t="shared" si="10"/>
        <v>4592</v>
      </c>
    </row>
    <row r="29" spans="1:32" x14ac:dyDescent="0.25">
      <c r="A29" s="1">
        <v>24</v>
      </c>
      <c r="B29" s="10">
        <v>3.0765220429193375E-2</v>
      </c>
      <c r="C29">
        <v>0</v>
      </c>
      <c r="D29">
        <v>0</v>
      </c>
      <c r="E29">
        <v>0</v>
      </c>
      <c r="F29">
        <v>0</v>
      </c>
      <c r="G29" s="3">
        <v>1</v>
      </c>
      <c r="H29">
        <f t="shared" si="11"/>
        <v>568.2336213272016</v>
      </c>
      <c r="J29">
        <f t="shared" si="12"/>
        <v>6.0107207382603471</v>
      </c>
      <c r="K29">
        <f t="shared" si="12"/>
        <v>25.748118387744359</v>
      </c>
      <c r="L29">
        <f t="shared" si="12"/>
        <v>49.239997171460793</v>
      </c>
      <c r="M29">
        <f t="shared" si="12"/>
        <v>67.727008646422505</v>
      </c>
      <c r="N29">
        <f t="shared" si="12"/>
        <v>77.979006543906721</v>
      </c>
      <c r="O29">
        <f t="shared" si="12"/>
        <v>80.443003305722044</v>
      </c>
      <c r="P29">
        <f t="shared" si="12"/>
        <v>77.102513669818237</v>
      </c>
      <c r="Q29">
        <f t="shared" si="12"/>
        <v>70.165304538319376</v>
      </c>
      <c r="R29">
        <f t="shared" si="12"/>
        <v>61.473858015923952</v>
      </c>
      <c r="S29">
        <f t="shared" si="12"/>
        <v>52.344090309623205</v>
      </c>
      <c r="V29" s="1">
        <v>24</v>
      </c>
      <c r="W29">
        <f t="shared" si="1"/>
        <v>14603</v>
      </c>
      <c r="X29">
        <f t="shared" si="2"/>
        <v>11148</v>
      </c>
      <c r="Y29">
        <f t="shared" si="3"/>
        <v>8510</v>
      </c>
      <c r="Z29">
        <f t="shared" si="4"/>
        <v>6496</v>
      </c>
      <c r="AA29">
        <f t="shared" si="5"/>
        <v>4959</v>
      </c>
      <c r="AB29">
        <f t="shared" si="6"/>
        <v>3786</v>
      </c>
      <c r="AC29">
        <f t="shared" si="7"/>
        <v>2890</v>
      </c>
      <c r="AD29">
        <f t="shared" si="8"/>
        <v>2206</v>
      </c>
      <c r="AE29">
        <f t="shared" si="9"/>
        <v>1684</v>
      </c>
      <c r="AF29">
        <f t="shared" si="10"/>
        <v>1286</v>
      </c>
    </row>
    <row r="31" spans="1:32" x14ac:dyDescent="0.25">
      <c r="I31" t="s">
        <v>24</v>
      </c>
      <c r="J31" s="3">
        <v>1</v>
      </c>
      <c r="K31" s="3">
        <v>3</v>
      </c>
      <c r="L31" s="3">
        <v>5</v>
      </c>
      <c r="M31" s="3">
        <v>7</v>
      </c>
      <c r="N31" s="3">
        <v>9</v>
      </c>
      <c r="O31" s="3">
        <v>11</v>
      </c>
      <c r="P31" s="3">
        <v>13</v>
      </c>
      <c r="Q31" s="3">
        <v>15</v>
      </c>
      <c r="R31" s="3">
        <v>17</v>
      </c>
      <c r="S31" s="3">
        <v>19</v>
      </c>
      <c r="V31" s="1" t="s">
        <v>25</v>
      </c>
      <c r="W31">
        <f>ROUND((274*(J$33*$O$41)),0)</f>
        <v>3056</v>
      </c>
      <c r="X31">
        <f t="shared" ref="X31:AF31" si="13">ROUND((274*(K$33*$O$41)),0)</f>
        <v>17150</v>
      </c>
      <c r="Y31">
        <f t="shared" si="13"/>
        <v>42964</v>
      </c>
      <c r="Z31">
        <f t="shared" si="13"/>
        <v>77412</v>
      </c>
      <c r="AA31">
        <f t="shared" si="13"/>
        <v>116758</v>
      </c>
      <c r="AB31">
        <f t="shared" si="13"/>
        <v>157782</v>
      </c>
      <c r="AC31">
        <f t="shared" si="13"/>
        <v>198105</v>
      </c>
      <c r="AD31">
        <f t="shared" si="13"/>
        <v>236162</v>
      </c>
      <c r="AE31">
        <f t="shared" si="13"/>
        <v>271042</v>
      </c>
      <c r="AF31">
        <f t="shared" si="13"/>
        <v>302325</v>
      </c>
    </row>
    <row r="32" spans="1:32" x14ac:dyDescent="0.25">
      <c r="I32" t="s">
        <v>26</v>
      </c>
      <c r="J32">
        <f>($I$41*(1-(EXP(-$J$41*(J31-$K$41)))))</f>
        <v>26.750039260902593</v>
      </c>
      <c r="K32">
        <f t="shared" ref="K32:S32" si="14">($I$41*(1-(EXP(-$J$41*(K31-$K$41)))))</f>
        <v>48.163839641670933</v>
      </c>
      <c r="L32">
        <f t="shared" si="14"/>
        <v>65.872177458987153</v>
      </c>
      <c r="M32">
        <f t="shared" si="14"/>
        <v>80.516249163971437</v>
      </c>
      <c r="N32">
        <f t="shared" si="14"/>
        <v>92.626298018529766</v>
      </c>
      <c r="O32">
        <f t="shared" si="14"/>
        <v>102.64081353130715</v>
      </c>
      <c r="P32">
        <f t="shared" si="14"/>
        <v>110.92240860661587</v>
      </c>
      <c r="Q32">
        <f t="shared" si="14"/>
        <v>117.77094929776278</v>
      </c>
      <c r="R32">
        <f t="shared" si="14"/>
        <v>123.43441257648951</v>
      </c>
      <c r="S32">
        <f t="shared" si="14"/>
        <v>128.11786526458539</v>
      </c>
      <c r="V32" s="1" t="s">
        <v>27</v>
      </c>
      <c r="W32">
        <f>ROUND((726*(J$33*$O$41)),0)</f>
        <v>8098</v>
      </c>
      <c r="X32">
        <f t="shared" ref="X32:AF32" si="15">ROUND((726*(K$33*$O$41)),0)</f>
        <v>45442</v>
      </c>
      <c r="Y32">
        <f t="shared" si="15"/>
        <v>113840</v>
      </c>
      <c r="Z32">
        <f t="shared" si="15"/>
        <v>205115</v>
      </c>
      <c r="AA32">
        <f t="shared" si="15"/>
        <v>309366</v>
      </c>
      <c r="AB32">
        <f t="shared" si="15"/>
        <v>418064</v>
      </c>
      <c r="AC32">
        <f t="shared" si="15"/>
        <v>524907</v>
      </c>
      <c r="AD32">
        <f t="shared" si="15"/>
        <v>625743</v>
      </c>
      <c r="AE32">
        <f t="shared" si="15"/>
        <v>718163</v>
      </c>
      <c r="AF32">
        <f t="shared" si="15"/>
        <v>801051</v>
      </c>
    </row>
    <row r="33" spans="8:22" x14ac:dyDescent="0.25">
      <c r="I33" t="s">
        <v>28</v>
      </c>
      <c r="J33">
        <f>($L$41*(J32^$M$41))</f>
        <v>411.60186028799137</v>
      </c>
      <c r="K33">
        <f t="shared" ref="K33:S33" si="16">($L$41*(K32^$M$41))</f>
        <v>2309.7011230655021</v>
      </c>
      <c r="L33">
        <f t="shared" si="16"/>
        <v>5786.1250796728864</v>
      </c>
      <c r="M33">
        <f t="shared" si="16"/>
        <v>10425.363409300051</v>
      </c>
      <c r="N33">
        <f t="shared" si="16"/>
        <v>15724.126045972771</v>
      </c>
      <c r="O33">
        <f t="shared" si="16"/>
        <v>21248.907457212867</v>
      </c>
      <c r="P33">
        <f t="shared" si="16"/>
        <v>26679.419497568826</v>
      </c>
      <c r="Q33">
        <f t="shared" si="16"/>
        <v>31804.587220497273</v>
      </c>
      <c r="R33">
        <f t="shared" si="16"/>
        <v>36502.05614059588</v>
      </c>
      <c r="S33">
        <f t="shared" si="16"/>
        <v>40714.961241215897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87.371591168803448</v>
      </c>
      <c r="K34">
        <f t="shared" ref="K34:S34" si="17">($H$34*(EXP(-$N$41*K31)))</f>
        <v>66.697681085847435</v>
      </c>
      <c r="L34">
        <f t="shared" si="17"/>
        <v>50.915642060754919</v>
      </c>
      <c r="M34">
        <f t="shared" si="17"/>
        <v>38.867957090175295</v>
      </c>
      <c r="N34">
        <f t="shared" si="17"/>
        <v>29.671001429404527</v>
      </c>
      <c r="O34">
        <f t="shared" si="17"/>
        <v>22.650234067646874</v>
      </c>
      <c r="P34">
        <f t="shared" si="17"/>
        <v>17.290724229171637</v>
      </c>
      <c r="Q34">
        <f t="shared" si="17"/>
        <v>13.199384318783016</v>
      </c>
      <c r="R34">
        <f t="shared" si="17"/>
        <v>10.076139326830374</v>
      </c>
      <c r="S34">
        <f t="shared" si="17"/>
        <v>7.6919181441834459</v>
      </c>
    </row>
    <row r="35" spans="8:22" x14ac:dyDescent="0.25">
      <c r="I35" t="s">
        <v>31</v>
      </c>
      <c r="J35">
        <f>(J33*J34)</f>
        <v>35962.309461401339</v>
      </c>
      <c r="K35">
        <f t="shared" ref="K35:S35" si="18">(K33*K34)</f>
        <v>154051.70890984652</v>
      </c>
      <c r="L35">
        <f t="shared" si="18"/>
        <v>294604.27347538172</v>
      </c>
      <c r="M35">
        <f t="shared" si="18"/>
        <v>405212.57764215802</v>
      </c>
      <c r="N35">
        <f t="shared" si="18"/>
        <v>466550.56638619502</v>
      </c>
      <c r="O35">
        <f t="shared" si="18"/>
        <v>481292.7275876386</v>
      </c>
      <c r="P35">
        <f t="shared" si="18"/>
        <v>461306.48512684746</v>
      </c>
      <c r="Q35">
        <f t="shared" si="18"/>
        <v>419800.9698235984</v>
      </c>
      <c r="R35">
        <f t="shared" si="18"/>
        <v>367799.80338842829</v>
      </c>
      <c r="S35">
        <f t="shared" si="18"/>
        <v>313176.14911103429</v>
      </c>
      <c r="T35" t="s">
        <v>32</v>
      </c>
      <c r="U35">
        <f>SUM(J35:S35)</f>
        <v>3399757.5709125302</v>
      </c>
    </row>
    <row r="36" spans="8:22" x14ac:dyDescent="0.25">
      <c r="I36" t="s">
        <v>33</v>
      </c>
      <c r="J36">
        <f>(J35/$U$35)</f>
        <v>1.0577904074421602E-2</v>
      </c>
      <c r="K36">
        <f t="shared" ref="K36:S36" si="19">(K35/$U$35)</f>
        <v>4.5312557056383714E-2</v>
      </c>
      <c r="L36">
        <f t="shared" si="19"/>
        <v>8.6654494425114817E-2</v>
      </c>
      <c r="M36">
        <f t="shared" si="19"/>
        <v>0.11918866836537252</v>
      </c>
      <c r="N36">
        <f t="shared" si="19"/>
        <v>0.13723053972373919</v>
      </c>
      <c r="O36">
        <f t="shared" si="19"/>
        <v>0.14156677867429665</v>
      </c>
      <c r="P36">
        <f t="shared" si="19"/>
        <v>0.13568805289932129</v>
      </c>
      <c r="Q36">
        <f t="shared" si="19"/>
        <v>0.12347967790859848</v>
      </c>
      <c r="R36">
        <f t="shared" si="19"/>
        <v>0.10818412657868044</v>
      </c>
      <c r="S36">
        <f t="shared" si="19"/>
        <v>9.2117200294071139E-2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150.5</v>
      </c>
      <c r="J41" s="3">
        <v>9.5000000000000001E-2</v>
      </c>
      <c r="K41" s="3">
        <v>-1.06</v>
      </c>
      <c r="L41" s="3">
        <v>2.6800000000000001E-2</v>
      </c>
      <c r="M41" s="3">
        <v>2.9329999999999998</v>
      </c>
      <c r="N41" s="3">
        <v>0.13500000000000001</v>
      </c>
      <c r="O41" s="3">
        <v>2.7099999999999999E-2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  <col min="23" max="24" width="11.140625" customWidth="1"/>
    <col min="27" max="27" width="13.7109375" bestFit="1" customWidth="1"/>
  </cols>
  <sheetData>
    <row r="1" spans="1:27" x14ac:dyDescent="0.25">
      <c r="A1" t="s">
        <v>0</v>
      </c>
      <c r="B1" s="3" t="s">
        <v>113</v>
      </c>
      <c r="C1" t="s">
        <v>114</v>
      </c>
    </row>
    <row r="2" spans="1:27" x14ac:dyDescent="0.25">
      <c r="A2" t="s">
        <v>1</v>
      </c>
      <c r="B2" s="3">
        <v>29</v>
      </c>
    </row>
    <row r="3" spans="1:27" x14ac:dyDescent="0.25">
      <c r="A3" t="s">
        <v>2</v>
      </c>
      <c r="B3" s="3">
        <v>16261</v>
      </c>
    </row>
    <row r="4" spans="1:27" x14ac:dyDescent="0.25">
      <c r="C4" t="s">
        <v>3</v>
      </c>
      <c r="J4" t="s">
        <v>4</v>
      </c>
      <c r="W4" t="s">
        <v>5</v>
      </c>
    </row>
    <row r="5" spans="1:27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V5" s="1" t="s">
        <v>6</v>
      </c>
      <c r="W5" t="s">
        <v>14</v>
      </c>
      <c r="X5" t="s">
        <v>15</v>
      </c>
      <c r="AA5" s="9" t="s">
        <v>67</v>
      </c>
    </row>
    <row r="6" spans="1:27" x14ac:dyDescent="0.25">
      <c r="A6" s="1">
        <v>1</v>
      </c>
      <c r="B6" s="10">
        <v>9.7647954699047398E-2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1587.8533913612098</v>
      </c>
      <c r="J6">
        <f t="shared" ref="J6:K29" si="0">($H6*J$36)</f>
        <v>1550.9922245685239</v>
      </c>
      <c r="K6">
        <f t="shared" si="0"/>
        <v>36.861166792685992</v>
      </c>
      <c r="V6" s="1">
        <v>1</v>
      </c>
      <c r="W6">
        <f t="shared" ref="W6:W29" si="1">ROUND(((J6/J$33)*1000000),0)</f>
        <v>1659249</v>
      </c>
      <c r="X6">
        <f t="shared" ref="X6:X29" si="2">ROUND(((K6/K$33)*1000000),0)</f>
        <v>30390</v>
      </c>
      <c r="AA6" s="11">
        <v>1.0339708873474726E-3</v>
      </c>
    </row>
    <row r="7" spans="1:27" x14ac:dyDescent="0.25">
      <c r="A7" s="1">
        <v>2</v>
      </c>
      <c r="B7" s="10">
        <v>0.2441198867476185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3">(B7*$B$3)</f>
        <v>3969.6334784030246</v>
      </c>
      <c r="J7">
        <f t="shared" si="0"/>
        <v>3877.4805614213096</v>
      </c>
      <c r="K7">
        <f t="shared" si="0"/>
        <v>92.152916981714995</v>
      </c>
      <c r="V7" s="1">
        <v>2</v>
      </c>
      <c r="W7">
        <f t="shared" si="1"/>
        <v>4148123</v>
      </c>
      <c r="X7">
        <f t="shared" si="2"/>
        <v>75976</v>
      </c>
      <c r="AA7" s="11">
        <v>8.7271426989051406E-3</v>
      </c>
    </row>
    <row r="8" spans="1:27" x14ac:dyDescent="0.25">
      <c r="A8" s="1">
        <v>3</v>
      </c>
      <c r="B8" s="10">
        <v>0.22105750790145864</v>
      </c>
      <c r="C8">
        <v>0.5</v>
      </c>
      <c r="D8" s="3">
        <v>0.5</v>
      </c>
      <c r="E8" s="2">
        <v>0</v>
      </c>
      <c r="F8" s="2">
        <v>0</v>
      </c>
      <c r="G8" s="2">
        <v>0</v>
      </c>
      <c r="H8">
        <f t="shared" si="3"/>
        <v>3594.6161359856192</v>
      </c>
      <c r="J8">
        <f t="shared" si="0"/>
        <v>3511.1690459298693</v>
      </c>
      <c r="K8">
        <f t="shared" si="0"/>
        <v>83.447090055749641</v>
      </c>
      <c r="V8" s="1">
        <v>3</v>
      </c>
      <c r="W8">
        <f t="shared" si="1"/>
        <v>3756244</v>
      </c>
      <c r="X8">
        <f t="shared" si="2"/>
        <v>68798</v>
      </c>
      <c r="AA8" s="11">
        <v>9.1664460641637732E-3</v>
      </c>
    </row>
    <row r="9" spans="1:27" x14ac:dyDescent="0.25">
      <c r="A9" s="1">
        <v>4</v>
      </c>
      <c r="B9" s="10">
        <v>4.2712139449212275E-2</v>
      </c>
      <c r="C9">
        <v>0.5</v>
      </c>
      <c r="D9" s="3">
        <v>0.5</v>
      </c>
      <c r="E9" s="2">
        <v>0</v>
      </c>
      <c r="F9" s="2">
        <v>0</v>
      </c>
      <c r="G9" s="2">
        <v>0</v>
      </c>
      <c r="H9">
        <f t="shared" si="3"/>
        <v>694.54209958364083</v>
      </c>
      <c r="J9">
        <f t="shared" si="0"/>
        <v>678.41867640327553</v>
      </c>
      <c r="K9">
        <f t="shared" si="0"/>
        <v>16.123423180365254</v>
      </c>
      <c r="V9" s="1">
        <v>4</v>
      </c>
      <c r="W9">
        <f t="shared" si="1"/>
        <v>725771</v>
      </c>
      <c r="X9">
        <f t="shared" si="2"/>
        <v>13293</v>
      </c>
      <c r="AA9" s="11">
        <v>1.5804217622053388E-3</v>
      </c>
    </row>
    <row r="10" spans="1:27" x14ac:dyDescent="0.25">
      <c r="A10" s="1">
        <v>5</v>
      </c>
      <c r="B10" s="10">
        <v>2.1475464178526058E-2</v>
      </c>
      <c r="C10">
        <v>0.5</v>
      </c>
      <c r="D10" s="3">
        <v>0.5</v>
      </c>
      <c r="E10" s="2">
        <v>0</v>
      </c>
      <c r="F10" s="2">
        <v>0</v>
      </c>
      <c r="G10" s="2">
        <v>0</v>
      </c>
      <c r="H10">
        <f t="shared" si="3"/>
        <v>349.21252300701224</v>
      </c>
      <c r="J10">
        <f t="shared" si="0"/>
        <v>341.10574115505477</v>
      </c>
      <c r="K10">
        <f t="shared" si="0"/>
        <v>8.1067818519574679</v>
      </c>
      <c r="V10" s="1">
        <v>5</v>
      </c>
      <c r="W10">
        <f t="shared" si="1"/>
        <v>364914</v>
      </c>
      <c r="X10">
        <f t="shared" si="2"/>
        <v>6684</v>
      </c>
      <c r="AA10" s="11">
        <v>1.3929124754064721E-4</v>
      </c>
    </row>
    <row r="11" spans="1:27" x14ac:dyDescent="0.25">
      <c r="A11" s="1">
        <v>6</v>
      </c>
      <c r="B11" s="10">
        <v>0.11038595638184201</v>
      </c>
      <c r="C11">
        <v>0.5</v>
      </c>
      <c r="D11" s="3">
        <v>0.5</v>
      </c>
      <c r="E11" s="2">
        <v>0</v>
      </c>
      <c r="F11" s="2">
        <v>0</v>
      </c>
      <c r="G11" s="2">
        <v>0</v>
      </c>
      <c r="H11">
        <f t="shared" si="3"/>
        <v>1794.9860367251329</v>
      </c>
      <c r="J11">
        <f t="shared" si="0"/>
        <v>1753.3163964105781</v>
      </c>
      <c r="K11">
        <f t="shared" si="0"/>
        <v>41.669640314554727</v>
      </c>
      <c r="V11" s="1">
        <v>6</v>
      </c>
      <c r="W11">
        <f t="shared" si="1"/>
        <v>1875695</v>
      </c>
      <c r="X11">
        <f t="shared" si="2"/>
        <v>34355</v>
      </c>
      <c r="AA11" s="11">
        <v>3.7501538255165558E-4</v>
      </c>
    </row>
    <row r="12" spans="1:27" x14ac:dyDescent="0.25">
      <c r="A12" s="1">
        <v>7</v>
      </c>
      <c r="B12" s="10">
        <v>0.11442347709293862</v>
      </c>
      <c r="C12">
        <v>0.5</v>
      </c>
      <c r="D12" s="3">
        <v>0.5</v>
      </c>
      <c r="E12" s="2">
        <v>0</v>
      </c>
      <c r="F12" s="2">
        <v>0</v>
      </c>
      <c r="G12" s="2">
        <v>0</v>
      </c>
      <c r="H12">
        <f t="shared" si="3"/>
        <v>1860.6401610082751</v>
      </c>
      <c r="J12">
        <f t="shared" si="0"/>
        <v>1817.4463953311426</v>
      </c>
      <c r="K12">
        <f t="shared" si="0"/>
        <v>43.193765677132433</v>
      </c>
      <c r="V12" s="1">
        <v>7</v>
      </c>
      <c r="W12">
        <f t="shared" si="1"/>
        <v>1944302</v>
      </c>
      <c r="X12">
        <f t="shared" si="2"/>
        <v>35611</v>
      </c>
      <c r="AA12" s="11">
        <v>3.535858486527915E-4</v>
      </c>
    </row>
    <row r="13" spans="1:27" x14ac:dyDescent="0.25">
      <c r="A13" s="1">
        <v>8</v>
      </c>
      <c r="B13" s="10">
        <v>6.1387150922773914E-2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3"/>
        <v>998.21646115522663</v>
      </c>
      <c r="J13">
        <f t="shared" si="0"/>
        <v>975.04340017237087</v>
      </c>
      <c r="K13">
        <f t="shared" si="0"/>
        <v>23.173060982855709</v>
      </c>
      <c r="V13" s="1">
        <v>8</v>
      </c>
      <c r="W13">
        <f t="shared" si="1"/>
        <v>1043100</v>
      </c>
      <c r="X13">
        <f t="shared" si="2"/>
        <v>19105</v>
      </c>
      <c r="AA13" s="11">
        <v>3.2144192210521563E-5</v>
      </c>
    </row>
    <row r="14" spans="1:27" x14ac:dyDescent="0.25">
      <c r="A14" s="1">
        <v>9</v>
      </c>
      <c r="B14" s="10">
        <v>9.2724346031476858E-3</v>
      </c>
      <c r="C14">
        <v>0.3</v>
      </c>
      <c r="D14" s="3">
        <v>0.4</v>
      </c>
      <c r="E14" s="3">
        <v>0.3</v>
      </c>
      <c r="F14" s="2">
        <v>0</v>
      </c>
      <c r="G14" s="2">
        <v>0</v>
      </c>
      <c r="H14">
        <f t="shared" si="3"/>
        <v>150.77905908178451</v>
      </c>
      <c r="J14">
        <f t="shared" si="0"/>
        <v>147.27880390967863</v>
      </c>
      <c r="K14">
        <f t="shared" si="0"/>
        <v>3.5002551721058661</v>
      </c>
      <c r="V14" s="1">
        <v>9</v>
      </c>
      <c r="W14">
        <f t="shared" si="1"/>
        <v>157559</v>
      </c>
      <c r="X14">
        <f t="shared" si="2"/>
        <v>2886</v>
      </c>
      <c r="AA14" s="11">
        <v>3.2144219828633509E-5</v>
      </c>
    </row>
    <row r="15" spans="1:27" x14ac:dyDescent="0.25">
      <c r="A15" s="1">
        <v>10</v>
      </c>
      <c r="B15" s="10">
        <v>7.8160991403403105E-3</v>
      </c>
      <c r="C15">
        <v>0.3</v>
      </c>
      <c r="D15" s="3">
        <v>0.4</v>
      </c>
      <c r="E15" s="3">
        <v>0.3</v>
      </c>
      <c r="F15" s="2">
        <v>0</v>
      </c>
      <c r="G15" s="2">
        <v>0</v>
      </c>
      <c r="H15">
        <f t="shared" si="3"/>
        <v>127.09758812107378</v>
      </c>
      <c r="J15">
        <f t="shared" si="0"/>
        <v>124.14708562495683</v>
      </c>
      <c r="K15">
        <f t="shared" si="0"/>
        <v>2.9505024961169455</v>
      </c>
      <c r="V15" s="1">
        <v>10</v>
      </c>
      <c r="W15">
        <f t="shared" si="1"/>
        <v>132812</v>
      </c>
      <c r="X15">
        <f t="shared" si="2"/>
        <v>2433</v>
      </c>
      <c r="AA15" s="11">
        <v>4.6392992015735219E-4</v>
      </c>
    </row>
    <row r="16" spans="1:27" x14ac:dyDescent="0.25">
      <c r="A16" s="1">
        <v>11</v>
      </c>
      <c r="B16" s="10">
        <v>2.8811289595564369E-2</v>
      </c>
      <c r="C16">
        <v>0.3</v>
      </c>
      <c r="D16" s="3">
        <v>0.4</v>
      </c>
      <c r="E16" s="3">
        <v>0.3</v>
      </c>
      <c r="F16" s="2">
        <v>0</v>
      </c>
      <c r="G16" s="2">
        <v>0</v>
      </c>
      <c r="H16">
        <f t="shared" si="3"/>
        <v>468.5003801134722</v>
      </c>
      <c r="J16">
        <f t="shared" si="0"/>
        <v>457.62439449178015</v>
      </c>
      <c r="K16">
        <f t="shared" si="0"/>
        <v>10.875985621692056</v>
      </c>
      <c r="V16" s="1">
        <v>11</v>
      </c>
      <c r="W16">
        <f t="shared" si="1"/>
        <v>489566</v>
      </c>
      <c r="X16">
        <f t="shared" si="2"/>
        <v>8967</v>
      </c>
      <c r="AA16" s="11">
        <v>1.1920130427423892E-2</v>
      </c>
    </row>
    <row r="17" spans="1:27" x14ac:dyDescent="0.25">
      <c r="A17" s="1">
        <v>12</v>
      </c>
      <c r="B17" s="10">
        <v>1.1664696786851418E-2</v>
      </c>
      <c r="C17">
        <v>0.3</v>
      </c>
      <c r="D17" s="3">
        <v>0.4</v>
      </c>
      <c r="E17" s="3">
        <v>0.3</v>
      </c>
      <c r="F17" s="2">
        <v>0</v>
      </c>
      <c r="G17" s="2">
        <v>0</v>
      </c>
      <c r="H17">
        <f t="shared" si="3"/>
        <v>189.6796344509909</v>
      </c>
      <c r="J17">
        <f t="shared" si="0"/>
        <v>185.27632323805841</v>
      </c>
      <c r="K17">
        <f t="shared" si="0"/>
        <v>4.4033112129324827</v>
      </c>
      <c r="V17" s="1">
        <v>12</v>
      </c>
      <c r="W17">
        <f t="shared" si="1"/>
        <v>198208</v>
      </c>
      <c r="X17">
        <f t="shared" si="2"/>
        <v>3630</v>
      </c>
      <c r="AA17" s="11">
        <v>8.2931963527179374E-3</v>
      </c>
    </row>
    <row r="18" spans="1:27" x14ac:dyDescent="0.25">
      <c r="A18" s="1">
        <v>13</v>
      </c>
      <c r="B18" s="10">
        <v>8.9589272657387507E-3</v>
      </c>
      <c r="C18">
        <v>0.3</v>
      </c>
      <c r="D18" s="3">
        <v>0.4</v>
      </c>
      <c r="E18" s="3">
        <v>0.3</v>
      </c>
      <c r="F18" s="2">
        <v>0</v>
      </c>
      <c r="G18" s="2">
        <v>0</v>
      </c>
      <c r="H18">
        <f t="shared" si="3"/>
        <v>145.68111626817782</v>
      </c>
      <c r="J18">
        <f t="shared" si="0"/>
        <v>142.2992071104926</v>
      </c>
      <c r="K18">
        <f t="shared" si="0"/>
        <v>3.3819091576852038</v>
      </c>
      <c r="V18" s="1">
        <v>13</v>
      </c>
      <c r="W18">
        <f t="shared" si="1"/>
        <v>152231</v>
      </c>
      <c r="X18">
        <f t="shared" si="2"/>
        <v>2788</v>
      </c>
      <c r="AA18" s="11">
        <v>1.7411425993589338E-3</v>
      </c>
    </row>
    <row r="19" spans="1:27" x14ac:dyDescent="0.25">
      <c r="A19" s="1">
        <v>14</v>
      </c>
      <c r="B19" s="10">
        <v>1.0357807813886318E-2</v>
      </c>
      <c r="C19">
        <v>0.3</v>
      </c>
      <c r="D19" s="3">
        <v>0.4</v>
      </c>
      <c r="E19" s="3">
        <v>0.3</v>
      </c>
      <c r="F19" s="2">
        <v>0</v>
      </c>
      <c r="G19" s="2">
        <v>0</v>
      </c>
      <c r="H19">
        <f t="shared" si="3"/>
        <v>168.42831286160541</v>
      </c>
      <c r="J19">
        <f t="shared" si="0"/>
        <v>164.5183397074214</v>
      </c>
      <c r="K19">
        <f t="shared" si="0"/>
        <v>3.9099731541839913</v>
      </c>
      <c r="V19" s="1">
        <v>14</v>
      </c>
      <c r="W19">
        <f t="shared" si="1"/>
        <v>176001</v>
      </c>
      <c r="X19">
        <f t="shared" si="2"/>
        <v>3224</v>
      </c>
      <c r="AA19" s="11">
        <v>6.5520537841139417E-3</v>
      </c>
    </row>
    <row r="20" spans="1:27" x14ac:dyDescent="0.25">
      <c r="A20" s="1">
        <v>15</v>
      </c>
      <c r="B20" s="10">
        <v>1.185546640158377E-3</v>
      </c>
      <c r="C20">
        <v>0.3</v>
      </c>
      <c r="D20" s="3">
        <v>0.4</v>
      </c>
      <c r="E20" s="3">
        <v>0.25</v>
      </c>
      <c r="F20" s="3">
        <v>0.05</v>
      </c>
      <c r="G20" s="2">
        <v>0</v>
      </c>
      <c r="H20">
        <f t="shared" si="3"/>
        <v>19.278173915615369</v>
      </c>
      <c r="J20">
        <f t="shared" si="0"/>
        <v>18.830641424248064</v>
      </c>
      <c r="K20">
        <f t="shared" si="0"/>
        <v>0.447532491367305</v>
      </c>
      <c r="V20" s="1">
        <v>15</v>
      </c>
      <c r="W20">
        <f t="shared" si="1"/>
        <v>20145</v>
      </c>
      <c r="X20">
        <f t="shared" si="2"/>
        <v>369</v>
      </c>
      <c r="AA20" s="11">
        <v>3.5358589725313205E-4</v>
      </c>
    </row>
    <row r="21" spans="1:27" x14ac:dyDescent="0.25">
      <c r="A21" s="1">
        <v>16</v>
      </c>
      <c r="B21" s="10">
        <v>2.7081318237733953E-4</v>
      </c>
      <c r="C21">
        <v>0.3</v>
      </c>
      <c r="D21" s="3">
        <v>0.4</v>
      </c>
      <c r="E21" s="3">
        <v>0.25</v>
      </c>
      <c r="F21" s="3">
        <v>0.05</v>
      </c>
      <c r="G21" s="2">
        <v>0</v>
      </c>
      <c r="H21">
        <f t="shared" si="3"/>
        <v>4.4036931586379184</v>
      </c>
      <c r="J21">
        <f t="shared" si="0"/>
        <v>4.301463778452379</v>
      </c>
      <c r="K21">
        <f t="shared" si="0"/>
        <v>0.10222938018553898</v>
      </c>
      <c r="V21" s="1">
        <v>16</v>
      </c>
      <c r="W21">
        <f t="shared" si="1"/>
        <v>4602</v>
      </c>
      <c r="X21">
        <f t="shared" si="2"/>
        <v>84</v>
      </c>
      <c r="AA21" s="11">
        <v>1.0714723839068477E-3</v>
      </c>
    </row>
    <row r="22" spans="1:27" x14ac:dyDescent="0.25">
      <c r="A22" s="1">
        <v>17</v>
      </c>
      <c r="B22" s="10">
        <v>3.9094611331167992E-3</v>
      </c>
      <c r="C22">
        <v>0.3</v>
      </c>
      <c r="D22" s="3">
        <v>0.4</v>
      </c>
      <c r="E22" s="3">
        <v>0.25</v>
      </c>
      <c r="F22" s="3">
        <v>0.05</v>
      </c>
      <c r="G22" s="2">
        <v>0</v>
      </c>
      <c r="H22">
        <f t="shared" si="3"/>
        <v>63.571747485612271</v>
      </c>
      <c r="J22">
        <f t="shared" si="0"/>
        <v>62.095963386073443</v>
      </c>
      <c r="K22">
        <f t="shared" si="0"/>
        <v>1.4757840995388236</v>
      </c>
      <c r="V22" s="1">
        <v>17</v>
      </c>
      <c r="W22">
        <f t="shared" si="1"/>
        <v>66430</v>
      </c>
      <c r="X22">
        <f t="shared" si="2"/>
        <v>1217</v>
      </c>
      <c r="AA22" s="11">
        <v>4.944845051687889E-3</v>
      </c>
    </row>
    <row r="23" spans="1:27" x14ac:dyDescent="0.25">
      <c r="A23" s="1">
        <v>18</v>
      </c>
      <c r="B23" s="10">
        <v>1.1062998587746814E-3</v>
      </c>
      <c r="C23">
        <v>0.3</v>
      </c>
      <c r="D23" s="3">
        <v>0.4</v>
      </c>
      <c r="E23" s="3">
        <v>0.25</v>
      </c>
      <c r="F23" s="3">
        <v>0.05</v>
      </c>
      <c r="G23" s="2">
        <v>0</v>
      </c>
      <c r="H23">
        <f t="shared" si="3"/>
        <v>17.989542003535096</v>
      </c>
      <c r="J23">
        <f t="shared" si="0"/>
        <v>17.57192441243755</v>
      </c>
      <c r="K23">
        <f t="shared" si="0"/>
        <v>0.4176175910975462</v>
      </c>
      <c r="V23" s="1">
        <v>18</v>
      </c>
      <c r="W23">
        <f t="shared" si="1"/>
        <v>18798</v>
      </c>
      <c r="X23">
        <f t="shared" si="2"/>
        <v>344</v>
      </c>
      <c r="AA23" s="11">
        <v>5.737734666478529E-3</v>
      </c>
    </row>
    <row r="24" spans="1:27" x14ac:dyDescent="0.25">
      <c r="A24" s="1">
        <v>19</v>
      </c>
      <c r="B24" s="10">
        <v>2.5633701568236566E-3</v>
      </c>
      <c r="C24">
        <v>0.3</v>
      </c>
      <c r="D24" s="3">
        <v>0.4</v>
      </c>
      <c r="E24" s="3">
        <v>0.25</v>
      </c>
      <c r="F24" s="3">
        <v>0.05</v>
      </c>
      <c r="G24" s="2">
        <v>0</v>
      </c>
      <c r="H24">
        <f t="shared" si="3"/>
        <v>41.68296212010948</v>
      </c>
      <c r="J24">
        <f t="shared" si="0"/>
        <v>40.715314459763839</v>
      </c>
      <c r="K24">
        <f t="shared" si="0"/>
        <v>0.96764766034564209</v>
      </c>
      <c r="V24" s="1">
        <v>19</v>
      </c>
      <c r="W24">
        <f t="shared" si="1"/>
        <v>43557</v>
      </c>
      <c r="X24">
        <f t="shared" si="2"/>
        <v>798</v>
      </c>
      <c r="AA24" s="11">
        <v>1.130221768812531E-3</v>
      </c>
    </row>
    <row r="25" spans="1:27" x14ac:dyDescent="0.25">
      <c r="A25" s="1">
        <v>20</v>
      </c>
      <c r="B25" s="10">
        <v>2.2273008514245906E-4</v>
      </c>
      <c r="C25">
        <v>0.3</v>
      </c>
      <c r="D25" s="3">
        <v>0.4</v>
      </c>
      <c r="E25" s="3">
        <v>0.25</v>
      </c>
      <c r="F25" s="3">
        <v>0.04</v>
      </c>
      <c r="G25" s="3">
        <v>0.01</v>
      </c>
      <c r="H25">
        <f t="shared" si="3"/>
        <v>3.6218139145015269</v>
      </c>
      <c r="J25">
        <f t="shared" si="0"/>
        <v>3.5377354425715311</v>
      </c>
      <c r="K25">
        <f t="shared" si="0"/>
        <v>8.4078471929995569E-2</v>
      </c>
      <c r="V25" s="1">
        <v>20</v>
      </c>
      <c r="W25">
        <f t="shared" si="1"/>
        <v>3785</v>
      </c>
      <c r="X25">
        <f t="shared" si="2"/>
        <v>69</v>
      </c>
      <c r="AA25" s="11">
        <v>6.9645725994640939E-5</v>
      </c>
    </row>
    <row r="26" spans="1:27" x14ac:dyDescent="0.25">
      <c r="A26" s="1">
        <v>21</v>
      </c>
      <c r="B26" s="10">
        <v>1.6274659116507901E-4</v>
      </c>
      <c r="C26">
        <v>0.3</v>
      </c>
      <c r="D26" s="3">
        <v>0.4</v>
      </c>
      <c r="E26" s="3">
        <v>0.25</v>
      </c>
      <c r="F26" s="3">
        <v>0.04</v>
      </c>
      <c r="G26" s="3">
        <v>0.01</v>
      </c>
      <c r="H26">
        <f t="shared" si="3"/>
        <v>2.64642231893535</v>
      </c>
      <c r="J26">
        <f t="shared" si="0"/>
        <v>2.5849870409475399</v>
      </c>
      <c r="K26">
        <f t="shared" si="0"/>
        <v>6.1435277987809997E-2</v>
      </c>
      <c r="V26" s="1">
        <v>21</v>
      </c>
      <c r="W26">
        <f t="shared" si="1"/>
        <v>2765</v>
      </c>
      <c r="X26">
        <f t="shared" si="2"/>
        <v>51</v>
      </c>
      <c r="AA26" s="11">
        <v>1.3929137465297422E-4</v>
      </c>
    </row>
    <row r="27" spans="1:27" x14ac:dyDescent="0.25">
      <c r="A27" s="1">
        <v>22</v>
      </c>
      <c r="B27" s="10">
        <v>1.6274659116507901E-4</v>
      </c>
      <c r="C27">
        <v>0.3</v>
      </c>
      <c r="D27" s="3">
        <v>0.4</v>
      </c>
      <c r="E27" s="3">
        <v>0.25</v>
      </c>
      <c r="F27" s="3">
        <v>0.04</v>
      </c>
      <c r="G27" s="3">
        <v>0.01</v>
      </c>
      <c r="H27">
        <f t="shared" si="3"/>
        <v>2.64642231893535</v>
      </c>
      <c r="J27">
        <f t="shared" si="0"/>
        <v>2.5849870409475399</v>
      </c>
      <c r="K27">
        <f t="shared" si="0"/>
        <v>6.1435277987809997E-2</v>
      </c>
      <c r="V27" s="1">
        <v>22</v>
      </c>
      <c r="W27">
        <f t="shared" si="1"/>
        <v>2765</v>
      </c>
      <c r="X27">
        <f t="shared" si="2"/>
        <v>51</v>
      </c>
      <c r="AA27" s="11">
        <v>4.1251681226550597E-4</v>
      </c>
    </row>
    <row r="28" spans="1:27" x14ac:dyDescent="0.25">
      <c r="A28" s="1">
        <v>23</v>
      </c>
      <c r="B28" s="10">
        <v>1.6274659116507901E-4</v>
      </c>
      <c r="C28">
        <v>0.3</v>
      </c>
      <c r="D28" s="3">
        <v>0.4</v>
      </c>
      <c r="E28" s="3">
        <v>0.25</v>
      </c>
      <c r="F28" s="3">
        <v>0.04</v>
      </c>
      <c r="G28" s="3">
        <v>0.01</v>
      </c>
      <c r="H28">
        <f t="shared" si="3"/>
        <v>2.64642231893535</v>
      </c>
      <c r="J28">
        <f t="shared" si="0"/>
        <v>2.5849870409475399</v>
      </c>
      <c r="K28">
        <f t="shared" si="0"/>
        <v>6.1435277987809997E-2</v>
      </c>
      <c r="V28" s="1">
        <v>23</v>
      </c>
      <c r="W28">
        <f t="shared" si="1"/>
        <v>2765</v>
      </c>
      <c r="X28">
        <f t="shared" si="2"/>
        <v>51</v>
      </c>
      <c r="AA28" s="11">
        <v>9.1075128501494742E-4</v>
      </c>
    </row>
    <row r="29" spans="1:27" x14ac:dyDescent="0.25">
      <c r="A29" s="1">
        <v>24</v>
      </c>
      <c r="B29" s="10">
        <v>1.6274659116507901E-4</v>
      </c>
      <c r="C29">
        <v>0.3</v>
      </c>
      <c r="D29" s="3">
        <v>0.4</v>
      </c>
      <c r="E29" s="3">
        <v>0.25</v>
      </c>
      <c r="F29" s="3">
        <v>0.04</v>
      </c>
      <c r="G29" s="3">
        <v>0.01</v>
      </c>
      <c r="H29">
        <f t="shared" si="3"/>
        <v>2.64642231893535</v>
      </c>
      <c r="J29">
        <f t="shared" si="0"/>
        <v>2.5849870409475399</v>
      </c>
      <c r="K29">
        <f t="shared" si="0"/>
        <v>6.1435277987809997E-2</v>
      </c>
      <c r="V29" s="1">
        <v>24</v>
      </c>
      <c r="W29">
        <f t="shared" si="1"/>
        <v>2765</v>
      </c>
      <c r="X29">
        <f t="shared" si="2"/>
        <v>51</v>
      </c>
      <c r="AA29" s="11">
        <v>1.3929181331888055E-4</v>
      </c>
    </row>
    <row r="31" spans="1:27" x14ac:dyDescent="0.25">
      <c r="I31" t="s">
        <v>24</v>
      </c>
      <c r="J31" s="3">
        <v>1</v>
      </c>
      <c r="K31" s="3">
        <v>2</v>
      </c>
      <c r="V31" s="1" t="s">
        <v>25</v>
      </c>
      <c r="W31">
        <v>33</v>
      </c>
      <c r="X31">
        <v>2533</v>
      </c>
    </row>
    <row r="32" spans="1:27" x14ac:dyDescent="0.25">
      <c r="I32" t="s">
        <v>26</v>
      </c>
      <c r="J32">
        <f>($I$41*(1-(EXP(-$J$41*(J31-$K$41)))))</f>
        <v>31.824871634870565</v>
      </c>
      <c r="K32">
        <f t="shared" ref="K32" si="4">($I$41*(1-(EXP(-$J$41*(K31-$K$41)))))</f>
        <v>34.711958853284301</v>
      </c>
      <c r="V32" s="1" t="s">
        <v>27</v>
      </c>
      <c r="W32">
        <v>295</v>
      </c>
      <c r="X32">
        <v>22799</v>
      </c>
    </row>
    <row r="33" spans="8:22" x14ac:dyDescent="0.25">
      <c r="I33" t="s">
        <v>28</v>
      </c>
      <c r="J33">
        <f>($L$41*(J32^$M$41))</f>
        <v>934.75539356806598</v>
      </c>
      <c r="K33">
        <f t="shared" ref="K33" si="5">($L$41*(K32^$M$41))</f>
        <v>1212.9289583967268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1.8315638888734178</v>
      </c>
      <c r="K34">
        <f t="shared" ref="K34" si="6">($H$34*(EXP(-$N$41*K31)))</f>
        <v>3.3546262790251184E-2</v>
      </c>
    </row>
    <row r="35" spans="8:22" x14ac:dyDescent="0.25">
      <c r="I35" t="s">
        <v>31</v>
      </c>
      <c r="J35">
        <f>(J33*J34)</f>
        <v>1712.0642237889292</v>
      </c>
      <c r="K35">
        <f t="shared" ref="K35" si="7">(K33*K34)</f>
        <v>40.689233584282242</v>
      </c>
      <c r="L35" t="s">
        <v>32</v>
      </c>
      <c r="M35">
        <f>SUM(J35:K35)</f>
        <v>1752.7534573732114</v>
      </c>
    </row>
    <row r="36" spans="8:22" x14ac:dyDescent="0.25">
      <c r="I36" t="s">
        <v>33</v>
      </c>
      <c r="J36">
        <f>(J35/$M$35)</f>
        <v>0.97678553511726529</v>
      </c>
      <c r="K36">
        <f>(K35/$M$35)</f>
        <v>2.3214464882734695E-2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35</v>
      </c>
      <c r="J41" s="3">
        <v>2.4</v>
      </c>
      <c r="K41" s="3">
        <v>0</v>
      </c>
      <c r="L41" s="3">
        <v>2.9000000000000001E-2</v>
      </c>
      <c r="M41" s="3">
        <v>3</v>
      </c>
      <c r="N41" s="3">
        <v>4</v>
      </c>
      <c r="O41" s="3">
        <v>2.7099999999999999E-2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  <col min="23" max="27" width="10.42578125" customWidth="1"/>
  </cols>
  <sheetData>
    <row r="1" spans="1:32" x14ac:dyDescent="0.25">
      <c r="A1" t="s">
        <v>0</v>
      </c>
      <c r="B1" s="3" t="s">
        <v>72</v>
      </c>
      <c r="C1" t="s">
        <v>73</v>
      </c>
    </row>
    <row r="2" spans="1:32" x14ac:dyDescent="0.25">
      <c r="A2" t="s">
        <v>1</v>
      </c>
      <c r="B2" s="3">
        <v>3</v>
      </c>
    </row>
    <row r="3" spans="1:32" x14ac:dyDescent="0.25">
      <c r="A3" t="s">
        <v>2</v>
      </c>
      <c r="B3" s="3">
        <v>88052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6.1070795034659704E-4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53.77405644391856</v>
      </c>
      <c r="J6">
        <f t="shared" ref="J6:S15" si="0">($H6*J$36)</f>
        <v>4.8042576969235746</v>
      </c>
      <c r="K6">
        <f t="shared" si="0"/>
        <v>6.9012634852545647</v>
      </c>
      <c r="L6">
        <f t="shared" si="0"/>
        <v>7.8222067430706899</v>
      </c>
      <c r="M6">
        <f t="shared" si="0"/>
        <v>7.7174961997180738</v>
      </c>
      <c r="N6">
        <f t="shared" si="0"/>
        <v>6.9626353893090647</v>
      </c>
      <c r="O6">
        <f t="shared" si="0"/>
        <v>5.908254242708157</v>
      </c>
      <c r="P6">
        <f t="shared" si="0"/>
        <v>4.7990592792502813</v>
      </c>
      <c r="Q6">
        <f t="shared" si="0"/>
        <v>3.774912109762127</v>
      </c>
      <c r="R6">
        <f t="shared" si="0"/>
        <v>2.8986543659394162</v>
      </c>
      <c r="S6">
        <f t="shared" si="0"/>
        <v>2.1853169319826065</v>
      </c>
      <c r="V6" s="1">
        <v>1</v>
      </c>
      <c r="W6">
        <f t="shared" ref="W6:W29" si="1">ROUND(((J6/J$33)*1000000),0)</f>
        <v>215243</v>
      </c>
      <c r="X6">
        <f t="shared" ref="X6:X29" si="2">ROUND(((K6/K$33)*1000000),0)</f>
        <v>151679</v>
      </c>
      <c r="Y6">
        <f t="shared" ref="Y6:Y29" si="3">ROUND(((L6/L$33)*1000000),0)</f>
        <v>106886</v>
      </c>
      <c r="Z6">
        <f t="shared" ref="Z6:Z29" si="4">ROUND(((M6/M$33)*1000000),0)</f>
        <v>75322</v>
      </c>
      <c r="AA6">
        <f t="shared" ref="AA6:AA29" si="5">ROUND(((N6/N$33)*1000000),0)</f>
        <v>53078</v>
      </c>
      <c r="AB6">
        <f t="shared" ref="AB6:AB29" si="6">ROUND(((O6/O$33)*1000000),0)</f>
        <v>37404</v>
      </c>
      <c r="AC6">
        <f t="shared" ref="AC6:AC29" si="7">ROUND(((P6/P$33)*1000000),0)</f>
        <v>26358</v>
      </c>
      <c r="AD6">
        <f t="shared" ref="AD6:AD29" si="8">ROUND(((Q6/Q$33)*1000000),0)</f>
        <v>18574</v>
      </c>
      <c r="AE6">
        <f t="shared" ref="AE6:AE29" si="9">ROUND(((R6/R$33)*1000000),0)</f>
        <v>13089</v>
      </c>
      <c r="AF6">
        <f t="shared" ref="AF6:AF29" si="10">ROUND(((S6/S$33)*1000000),0)</f>
        <v>9224</v>
      </c>
    </row>
    <row r="7" spans="1:32" x14ac:dyDescent="0.25">
      <c r="A7" s="1">
        <v>2</v>
      </c>
      <c r="B7" s="10">
        <v>1.3740928882798435E-2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1209.9162699881679</v>
      </c>
      <c r="J7">
        <f t="shared" si="0"/>
        <v>108.09579818078045</v>
      </c>
      <c r="K7">
        <f t="shared" si="0"/>
        <v>155.27842841822775</v>
      </c>
      <c r="L7">
        <f t="shared" si="0"/>
        <v>175.99965171909056</v>
      </c>
      <c r="M7">
        <f t="shared" si="0"/>
        <v>173.6436644936567</v>
      </c>
      <c r="N7">
        <f t="shared" si="0"/>
        <v>156.65929625945398</v>
      </c>
      <c r="O7">
        <f t="shared" si="0"/>
        <v>132.93572046093357</v>
      </c>
      <c r="P7">
        <f t="shared" si="0"/>
        <v>107.97883378313135</v>
      </c>
      <c r="Q7">
        <f t="shared" si="0"/>
        <v>84.935522469647879</v>
      </c>
      <c r="R7">
        <f t="shared" si="0"/>
        <v>65.219723233636884</v>
      </c>
      <c r="S7">
        <f t="shared" si="0"/>
        <v>49.169630969608662</v>
      </c>
      <c r="V7" s="1">
        <v>2</v>
      </c>
      <c r="W7">
        <f t="shared" si="1"/>
        <v>4842965</v>
      </c>
      <c r="X7">
        <f t="shared" si="2"/>
        <v>3412780</v>
      </c>
      <c r="Y7">
        <f t="shared" si="3"/>
        <v>2404945</v>
      </c>
      <c r="Z7">
        <f t="shared" si="4"/>
        <v>1694736</v>
      </c>
      <c r="AA7">
        <f t="shared" si="5"/>
        <v>1194261</v>
      </c>
      <c r="AB7">
        <f t="shared" si="6"/>
        <v>841581</v>
      </c>
      <c r="AC7">
        <f t="shared" si="7"/>
        <v>593052</v>
      </c>
      <c r="AD7">
        <f t="shared" si="8"/>
        <v>417917</v>
      </c>
      <c r="AE7">
        <f t="shared" si="9"/>
        <v>294501</v>
      </c>
      <c r="AF7">
        <f t="shared" si="10"/>
        <v>207531</v>
      </c>
    </row>
    <row r="8" spans="1:32" x14ac:dyDescent="0.25">
      <c r="A8" s="1">
        <v>3</v>
      </c>
      <c r="B8" s="10">
        <v>2.9273287446607184E-2</v>
      </c>
      <c r="C8">
        <v>0.05</v>
      </c>
      <c r="D8" s="3">
        <v>0.95</v>
      </c>
      <c r="E8" s="2">
        <v>0</v>
      </c>
      <c r="F8" s="2">
        <v>0</v>
      </c>
      <c r="G8" s="2">
        <v>0</v>
      </c>
      <c r="H8">
        <f t="shared" si="11"/>
        <v>2577.5715062486556</v>
      </c>
      <c r="J8">
        <f t="shared" si="0"/>
        <v>230.28424052741244</v>
      </c>
      <c r="K8">
        <f t="shared" si="0"/>
        <v>330.80078560296528</v>
      </c>
      <c r="L8">
        <f t="shared" si="0"/>
        <v>374.94469545834892</v>
      </c>
      <c r="M8">
        <f t="shared" si="0"/>
        <v>369.92556670374216</v>
      </c>
      <c r="N8">
        <f t="shared" si="0"/>
        <v>333.7425475163534</v>
      </c>
      <c r="O8">
        <f t="shared" si="0"/>
        <v>283.20251055561857</v>
      </c>
      <c r="P8">
        <f t="shared" si="0"/>
        <v>230.03506287264068</v>
      </c>
      <c r="Q8">
        <f t="shared" si="0"/>
        <v>180.94424218979034</v>
      </c>
      <c r="R8">
        <f t="shared" si="0"/>
        <v>138.94225941278552</v>
      </c>
      <c r="S8">
        <f t="shared" si="0"/>
        <v>104.74959540899813</v>
      </c>
      <c r="V8" s="1">
        <v>3</v>
      </c>
      <c r="W8">
        <f t="shared" si="1"/>
        <v>10317317</v>
      </c>
      <c r="X8">
        <f t="shared" si="2"/>
        <v>7270490</v>
      </c>
      <c r="Y8">
        <f t="shared" si="3"/>
        <v>5123428</v>
      </c>
      <c r="Z8">
        <f t="shared" si="4"/>
        <v>3610419</v>
      </c>
      <c r="AA8">
        <f t="shared" si="5"/>
        <v>2544219</v>
      </c>
      <c r="AB8">
        <f t="shared" si="6"/>
        <v>1792881</v>
      </c>
      <c r="AC8">
        <f t="shared" si="7"/>
        <v>1263422</v>
      </c>
      <c r="AD8">
        <f t="shared" si="8"/>
        <v>890318</v>
      </c>
      <c r="AE8">
        <f t="shared" si="9"/>
        <v>627397</v>
      </c>
      <c r="AF8">
        <f t="shared" si="10"/>
        <v>442119</v>
      </c>
    </row>
    <row r="9" spans="1:32" x14ac:dyDescent="0.25">
      <c r="A9" s="1">
        <v>4</v>
      </c>
      <c r="B9" s="10">
        <v>2.1207814229252924E-2</v>
      </c>
      <c r="C9">
        <v>0.05</v>
      </c>
      <c r="D9" s="3">
        <v>0.95</v>
      </c>
      <c r="E9" s="2">
        <v>0</v>
      </c>
      <c r="F9" s="2">
        <v>0</v>
      </c>
      <c r="G9" s="2">
        <v>0</v>
      </c>
      <c r="H9">
        <f t="shared" si="11"/>
        <v>1867.3904585141784</v>
      </c>
      <c r="J9">
        <f t="shared" si="0"/>
        <v>166.83556303465338</v>
      </c>
      <c r="K9">
        <f t="shared" si="0"/>
        <v>239.6574563329998</v>
      </c>
      <c r="L9">
        <f t="shared" si="0"/>
        <v>271.63868977913842</v>
      </c>
      <c r="M9">
        <f t="shared" si="0"/>
        <v>268.00244802069051</v>
      </c>
      <c r="N9">
        <f t="shared" si="0"/>
        <v>241.78869425014935</v>
      </c>
      <c r="O9">
        <f t="shared" si="0"/>
        <v>205.17361584606431</v>
      </c>
      <c r="P9">
        <f t="shared" si="0"/>
        <v>166.655039633511</v>
      </c>
      <c r="Q9">
        <f t="shared" si="0"/>
        <v>131.08988463332932</v>
      </c>
      <c r="R9">
        <f t="shared" si="0"/>
        <v>100.66042741504749</v>
      </c>
      <c r="S9">
        <f t="shared" si="0"/>
        <v>75.888639568594598</v>
      </c>
      <c r="V9" s="1">
        <v>4</v>
      </c>
      <c r="W9">
        <f t="shared" si="1"/>
        <v>7474655</v>
      </c>
      <c r="X9">
        <f t="shared" si="2"/>
        <v>5267301</v>
      </c>
      <c r="Y9">
        <f t="shared" si="3"/>
        <v>3711804</v>
      </c>
      <c r="Z9">
        <f t="shared" si="4"/>
        <v>2615664</v>
      </c>
      <c r="AA9">
        <f t="shared" si="5"/>
        <v>1843227</v>
      </c>
      <c r="AB9">
        <f t="shared" si="6"/>
        <v>1298900</v>
      </c>
      <c r="AC9">
        <f t="shared" si="7"/>
        <v>915320</v>
      </c>
      <c r="AD9">
        <f t="shared" si="8"/>
        <v>645015</v>
      </c>
      <c r="AE9">
        <f t="shared" si="9"/>
        <v>454534</v>
      </c>
      <c r="AF9">
        <f t="shared" si="10"/>
        <v>320305</v>
      </c>
    </row>
    <row r="10" spans="1:32" x14ac:dyDescent="0.25">
      <c r="A10" s="1">
        <v>5</v>
      </c>
      <c r="B10" s="10">
        <v>7.3512695007389314E-2</v>
      </c>
      <c r="C10">
        <v>0.05</v>
      </c>
      <c r="D10" s="3">
        <v>0.95</v>
      </c>
      <c r="E10" s="2">
        <v>0</v>
      </c>
      <c r="F10" s="2">
        <v>0</v>
      </c>
      <c r="G10" s="2">
        <v>0</v>
      </c>
      <c r="H10">
        <f t="shared" si="11"/>
        <v>6472.9398207906443</v>
      </c>
      <c r="J10">
        <f t="shared" si="0"/>
        <v>578.30249403238884</v>
      </c>
      <c r="K10">
        <f t="shared" si="0"/>
        <v>830.72518946122216</v>
      </c>
      <c r="L10">
        <f t="shared" si="0"/>
        <v>941.58181216037929</v>
      </c>
      <c r="M10">
        <f t="shared" si="0"/>
        <v>928.9774990297409</v>
      </c>
      <c r="N10">
        <f t="shared" si="0"/>
        <v>838.11270433182551</v>
      </c>
      <c r="O10">
        <f t="shared" si="0"/>
        <v>711.19377424810182</v>
      </c>
      <c r="P10">
        <f t="shared" si="0"/>
        <v>577.67674535379228</v>
      </c>
      <c r="Q10">
        <f t="shared" si="0"/>
        <v>454.39716716828576</v>
      </c>
      <c r="R10">
        <f t="shared" si="0"/>
        <v>348.91946995975297</v>
      </c>
      <c r="S10">
        <f t="shared" si="0"/>
        <v>263.05296504515411</v>
      </c>
      <c r="V10" s="1">
        <v>5</v>
      </c>
      <c r="W10">
        <f t="shared" si="1"/>
        <v>25909415</v>
      </c>
      <c r="X10">
        <f t="shared" si="2"/>
        <v>18258056</v>
      </c>
      <c r="Y10">
        <f t="shared" si="3"/>
        <v>12866235</v>
      </c>
      <c r="Z10">
        <f t="shared" si="4"/>
        <v>9066682</v>
      </c>
      <c r="AA10">
        <f t="shared" si="5"/>
        <v>6389183</v>
      </c>
      <c r="AB10">
        <f t="shared" si="6"/>
        <v>4502381</v>
      </c>
      <c r="AC10">
        <f t="shared" si="7"/>
        <v>3172774</v>
      </c>
      <c r="AD10">
        <f t="shared" si="8"/>
        <v>2235816</v>
      </c>
      <c r="AE10">
        <f t="shared" si="9"/>
        <v>1575553</v>
      </c>
      <c r="AF10">
        <f t="shared" si="10"/>
        <v>1110274</v>
      </c>
    </row>
    <row r="11" spans="1:32" x14ac:dyDescent="0.25">
      <c r="A11" s="1">
        <v>6</v>
      </c>
      <c r="B11" s="10">
        <v>1.0134244917186348E-2</v>
      </c>
      <c r="C11">
        <v>0.05</v>
      </c>
      <c r="D11" s="3">
        <v>0.95</v>
      </c>
      <c r="E11" s="2">
        <v>0</v>
      </c>
      <c r="F11" s="2">
        <v>0</v>
      </c>
      <c r="G11" s="2">
        <v>0</v>
      </c>
      <c r="H11">
        <f t="shared" si="11"/>
        <v>892.34053344809229</v>
      </c>
      <c r="J11">
        <f t="shared" si="0"/>
        <v>79.723088782894237</v>
      </c>
      <c r="K11">
        <f t="shared" si="0"/>
        <v>114.52134257939832</v>
      </c>
      <c r="L11">
        <f t="shared" si="0"/>
        <v>129.80371203969972</v>
      </c>
      <c r="M11">
        <f t="shared" si="0"/>
        <v>128.06611833202845</v>
      </c>
      <c r="N11">
        <f t="shared" si="0"/>
        <v>115.53976375169414</v>
      </c>
      <c r="O11">
        <f t="shared" si="0"/>
        <v>98.043091619534962</v>
      </c>
      <c r="P11">
        <f t="shared" si="0"/>
        <v>79.63682490201127</v>
      </c>
      <c r="Q11">
        <f t="shared" si="0"/>
        <v>62.641863167935746</v>
      </c>
      <c r="R11">
        <f t="shared" si="0"/>
        <v>48.101016628373472</v>
      </c>
      <c r="S11">
        <f t="shared" si="0"/>
        <v>36.263711644521905</v>
      </c>
      <c r="V11" s="1">
        <v>6</v>
      </c>
      <c r="W11">
        <f t="shared" si="1"/>
        <v>3571796</v>
      </c>
      <c r="X11">
        <f t="shared" si="2"/>
        <v>2517002</v>
      </c>
      <c r="Y11">
        <f t="shared" si="3"/>
        <v>1773701</v>
      </c>
      <c r="Z11">
        <f t="shared" si="4"/>
        <v>1249906</v>
      </c>
      <c r="AA11">
        <f t="shared" si="5"/>
        <v>880794</v>
      </c>
      <c r="AB11">
        <f t="shared" si="6"/>
        <v>620685</v>
      </c>
      <c r="AC11">
        <f t="shared" si="7"/>
        <v>437389</v>
      </c>
      <c r="AD11">
        <f t="shared" si="8"/>
        <v>308223</v>
      </c>
      <c r="AE11">
        <f t="shared" si="9"/>
        <v>217201</v>
      </c>
      <c r="AF11">
        <f t="shared" si="10"/>
        <v>153059</v>
      </c>
    </row>
    <row r="12" spans="1:32" x14ac:dyDescent="0.25">
      <c r="A12" s="1">
        <v>7</v>
      </c>
      <c r="B12" s="10">
        <v>1.3915508341152901E-2</v>
      </c>
      <c r="C12">
        <v>0.05</v>
      </c>
      <c r="D12" s="3">
        <v>0.95</v>
      </c>
      <c r="E12" s="2">
        <v>0</v>
      </c>
      <c r="F12" s="2">
        <v>0</v>
      </c>
      <c r="G12" s="2">
        <v>0</v>
      </c>
      <c r="H12">
        <f t="shared" si="11"/>
        <v>1225.2883404551953</v>
      </c>
      <c r="J12">
        <f t="shared" si="0"/>
        <v>109.46916282430308</v>
      </c>
      <c r="K12">
        <f t="shared" si="0"/>
        <v>157.25125166464761</v>
      </c>
      <c r="L12">
        <f t="shared" si="0"/>
        <v>178.23573955054405</v>
      </c>
      <c r="M12">
        <f t="shared" si="0"/>
        <v>175.84981934334351</v>
      </c>
      <c r="N12">
        <f t="shared" si="0"/>
        <v>158.6496635279583</v>
      </c>
      <c r="O12">
        <f t="shared" si="0"/>
        <v>134.62467804684198</v>
      </c>
      <c r="P12">
        <f t="shared" si="0"/>
        <v>109.35071238583662</v>
      </c>
      <c r="Q12">
        <f t="shared" si="0"/>
        <v>86.014634197412306</v>
      </c>
      <c r="R12">
        <f t="shared" si="0"/>
        <v>66.048344359127896</v>
      </c>
      <c r="S12">
        <f t="shared" si="0"/>
        <v>49.794334555179873</v>
      </c>
      <c r="V12" s="1">
        <v>7</v>
      </c>
      <c r="W12">
        <f t="shared" si="1"/>
        <v>4904496</v>
      </c>
      <c r="X12">
        <f t="shared" si="2"/>
        <v>3456140</v>
      </c>
      <c r="Y12">
        <f t="shared" si="3"/>
        <v>2435500</v>
      </c>
      <c r="Z12">
        <f t="shared" si="4"/>
        <v>1716268</v>
      </c>
      <c r="AA12">
        <f t="shared" si="5"/>
        <v>1209434</v>
      </c>
      <c r="AB12">
        <f t="shared" si="6"/>
        <v>852274</v>
      </c>
      <c r="AC12">
        <f t="shared" si="7"/>
        <v>600587</v>
      </c>
      <c r="AD12">
        <f t="shared" si="8"/>
        <v>423227</v>
      </c>
      <c r="AE12">
        <f t="shared" si="9"/>
        <v>298243</v>
      </c>
      <c r="AF12">
        <f t="shared" si="10"/>
        <v>210168</v>
      </c>
    </row>
    <row r="13" spans="1:32" x14ac:dyDescent="0.25">
      <c r="A13" s="1">
        <v>8</v>
      </c>
      <c r="B13" s="10">
        <v>2.8594315263380857E-4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25.177866475712111</v>
      </c>
      <c r="J13">
        <f t="shared" si="0"/>
        <v>2.2494296842605728</v>
      </c>
      <c r="K13">
        <f t="shared" si="0"/>
        <v>3.2312810681608508</v>
      </c>
      <c r="L13">
        <f t="shared" si="0"/>
        <v>3.6624813143461843</v>
      </c>
      <c r="M13">
        <f t="shared" si="0"/>
        <v>3.6134541764756953</v>
      </c>
      <c r="N13">
        <f t="shared" si="0"/>
        <v>3.2600163674451053</v>
      </c>
      <c r="O13">
        <f t="shared" si="0"/>
        <v>2.7663383844327569</v>
      </c>
      <c r="P13">
        <f t="shared" si="0"/>
        <v>2.2469957026211245</v>
      </c>
      <c r="Q13">
        <f t="shared" si="0"/>
        <v>1.7674737474243181</v>
      </c>
      <c r="R13">
        <f t="shared" si="0"/>
        <v>1.357195967928811</v>
      </c>
      <c r="S13">
        <f t="shared" si="0"/>
        <v>1.0232000626166904</v>
      </c>
      <c r="V13" s="1">
        <v>8</v>
      </c>
      <c r="W13">
        <f t="shared" si="1"/>
        <v>100780</v>
      </c>
      <c r="X13">
        <f t="shared" si="2"/>
        <v>71019</v>
      </c>
      <c r="Y13">
        <f t="shared" si="3"/>
        <v>50046</v>
      </c>
      <c r="Z13">
        <f t="shared" si="4"/>
        <v>35267</v>
      </c>
      <c r="AA13">
        <f t="shared" si="5"/>
        <v>24852</v>
      </c>
      <c r="AB13">
        <f t="shared" si="6"/>
        <v>17513</v>
      </c>
      <c r="AC13">
        <f t="shared" si="7"/>
        <v>12341</v>
      </c>
      <c r="AD13">
        <f t="shared" si="8"/>
        <v>8697</v>
      </c>
      <c r="AE13">
        <f t="shared" si="9"/>
        <v>6128</v>
      </c>
      <c r="AF13">
        <f t="shared" si="10"/>
        <v>4319</v>
      </c>
    </row>
    <row r="14" spans="1:32" x14ac:dyDescent="0.25">
      <c r="A14" s="1">
        <v>9</v>
      </c>
      <c r="B14" s="10">
        <v>3.8020933521272782E-2</v>
      </c>
      <c r="C14">
        <v>0.01</v>
      </c>
      <c r="D14" s="3">
        <v>0.05</v>
      </c>
      <c r="E14" s="3">
        <v>0.94</v>
      </c>
      <c r="F14" s="2">
        <v>0</v>
      </c>
      <c r="G14" s="2">
        <v>0</v>
      </c>
      <c r="H14">
        <f t="shared" si="11"/>
        <v>3347.8192384151112</v>
      </c>
      <c r="J14">
        <f t="shared" si="0"/>
        <v>299.0993688720236</v>
      </c>
      <c r="K14">
        <f t="shared" si="0"/>
        <v>429.65296265872206</v>
      </c>
      <c r="L14">
        <f t="shared" si="0"/>
        <v>486.98826075402116</v>
      </c>
      <c r="M14">
        <f t="shared" si="0"/>
        <v>480.46928125567553</v>
      </c>
      <c r="N14">
        <f t="shared" si="0"/>
        <v>433.47380219880955</v>
      </c>
      <c r="O14">
        <f t="shared" si="0"/>
        <v>367.83104209024231</v>
      </c>
      <c r="P14">
        <f t="shared" si="0"/>
        <v>298.7757302282825</v>
      </c>
      <c r="Q14">
        <f t="shared" si="0"/>
        <v>235.01525122189392</v>
      </c>
      <c r="R14">
        <f t="shared" si="0"/>
        <v>180.46194565828409</v>
      </c>
      <c r="S14">
        <f t="shared" si="0"/>
        <v>136.05159347715616</v>
      </c>
      <c r="V14" s="1">
        <v>9</v>
      </c>
      <c r="W14">
        <f t="shared" si="1"/>
        <v>13400409</v>
      </c>
      <c r="X14">
        <f t="shared" si="2"/>
        <v>9443108</v>
      </c>
      <c r="Y14">
        <f t="shared" si="3"/>
        <v>6654446</v>
      </c>
      <c r="Z14">
        <f t="shared" si="4"/>
        <v>4689309</v>
      </c>
      <c r="AA14">
        <f t="shared" si="5"/>
        <v>3304500</v>
      </c>
      <c r="AB14">
        <f t="shared" si="6"/>
        <v>2328642</v>
      </c>
      <c r="AC14">
        <f t="shared" si="7"/>
        <v>1640966</v>
      </c>
      <c r="AD14">
        <f t="shared" si="8"/>
        <v>1156369</v>
      </c>
      <c r="AE14">
        <f t="shared" si="9"/>
        <v>814880</v>
      </c>
      <c r="AF14">
        <f t="shared" si="10"/>
        <v>574236</v>
      </c>
    </row>
    <row r="15" spans="1:32" x14ac:dyDescent="0.25">
      <c r="A15" s="1">
        <v>10</v>
      </c>
      <c r="B15" s="10">
        <v>6.48067241522053E-2</v>
      </c>
      <c r="C15">
        <v>0.01</v>
      </c>
      <c r="D15" s="3">
        <v>0.05</v>
      </c>
      <c r="E15" s="3">
        <v>0.94</v>
      </c>
      <c r="F15" s="2">
        <v>0</v>
      </c>
      <c r="G15" s="2">
        <v>0</v>
      </c>
      <c r="H15">
        <f t="shared" si="11"/>
        <v>5706.3616750499814</v>
      </c>
      <c r="J15">
        <f t="shared" si="0"/>
        <v>509.81521223677339</v>
      </c>
      <c r="K15">
        <f t="shared" si="0"/>
        <v>732.34396037705312</v>
      </c>
      <c r="L15">
        <f t="shared" si="0"/>
        <v>830.07204077170104</v>
      </c>
      <c r="M15">
        <f t="shared" si="0"/>
        <v>818.96043285005987</v>
      </c>
      <c r="N15">
        <f t="shared" si="0"/>
        <v>738.8565856908358</v>
      </c>
      <c r="O15">
        <f t="shared" si="0"/>
        <v>626.96842690680353</v>
      </c>
      <c r="P15">
        <f t="shared" si="0"/>
        <v>509.26356980279189</v>
      </c>
      <c r="Q15">
        <f t="shared" si="0"/>
        <v>400.58376128447708</v>
      </c>
      <c r="R15">
        <f t="shared" si="0"/>
        <v>307.59759030385783</v>
      </c>
      <c r="S15">
        <f t="shared" si="0"/>
        <v>231.90009482562738</v>
      </c>
      <c r="V15" s="1">
        <v>10</v>
      </c>
      <c r="W15">
        <f t="shared" si="1"/>
        <v>22841012</v>
      </c>
      <c r="X15">
        <f t="shared" si="2"/>
        <v>16095789</v>
      </c>
      <c r="Y15">
        <f t="shared" si="3"/>
        <v>11342511</v>
      </c>
      <c r="Z15">
        <f t="shared" si="4"/>
        <v>7992932</v>
      </c>
      <c r="AA15">
        <f t="shared" si="5"/>
        <v>5632524</v>
      </c>
      <c r="AB15">
        <f t="shared" si="6"/>
        <v>3969173</v>
      </c>
      <c r="AC15">
        <f t="shared" si="7"/>
        <v>2797029</v>
      </c>
      <c r="AD15">
        <f t="shared" si="8"/>
        <v>1971033</v>
      </c>
      <c r="AE15">
        <f t="shared" si="9"/>
        <v>1388963</v>
      </c>
      <c r="AF15">
        <f t="shared" si="10"/>
        <v>978786</v>
      </c>
    </row>
    <row r="16" spans="1:32" x14ac:dyDescent="0.25">
      <c r="A16" s="1">
        <v>11</v>
      </c>
      <c r="B16" s="10">
        <v>9.7519145511643521E-2</v>
      </c>
      <c r="C16">
        <v>0.01</v>
      </c>
      <c r="D16" s="3">
        <v>0.05</v>
      </c>
      <c r="E16" s="3">
        <v>0.94</v>
      </c>
      <c r="F16" s="2">
        <v>0</v>
      </c>
      <c r="G16" s="2">
        <v>0</v>
      </c>
      <c r="H16">
        <f t="shared" si="11"/>
        <v>8586.755800591236</v>
      </c>
      <c r="J16">
        <f t="shared" ref="J16:S29" si="12">($H16*J$36)</f>
        <v>767.1540957602241</v>
      </c>
      <c r="K16">
        <f t="shared" si="12"/>
        <v>1102.0084438900446</v>
      </c>
      <c r="L16">
        <f t="shared" si="12"/>
        <v>1249.0666236893544</v>
      </c>
      <c r="M16">
        <f t="shared" si="12"/>
        <v>1232.3462212318266</v>
      </c>
      <c r="N16">
        <f t="shared" si="12"/>
        <v>1111.8084401704612</v>
      </c>
      <c r="O16">
        <f t="shared" si="12"/>
        <v>943.44261424376032</v>
      </c>
      <c r="P16">
        <f t="shared" si="12"/>
        <v>766.32400136039769</v>
      </c>
      <c r="Q16">
        <f t="shared" si="12"/>
        <v>602.78600125744936</v>
      </c>
      <c r="R16">
        <f t="shared" si="12"/>
        <v>462.86329945365816</v>
      </c>
      <c r="S16">
        <f t="shared" si="12"/>
        <v>348.95605953405897</v>
      </c>
      <c r="V16" s="1">
        <v>11</v>
      </c>
      <c r="W16">
        <f t="shared" si="1"/>
        <v>34370445</v>
      </c>
      <c r="X16">
        <f t="shared" si="2"/>
        <v>24220443</v>
      </c>
      <c r="Y16">
        <f t="shared" si="3"/>
        <v>17067858</v>
      </c>
      <c r="Z16">
        <f t="shared" si="4"/>
        <v>12027516</v>
      </c>
      <c r="AA16">
        <f t="shared" si="5"/>
        <v>8475647</v>
      </c>
      <c r="AB16">
        <f t="shared" si="6"/>
        <v>5972688</v>
      </c>
      <c r="AC16">
        <f t="shared" si="7"/>
        <v>4208882</v>
      </c>
      <c r="AD16">
        <f t="shared" si="8"/>
        <v>2965949</v>
      </c>
      <c r="AE16">
        <f t="shared" si="9"/>
        <v>2090069</v>
      </c>
      <c r="AF16">
        <f t="shared" si="10"/>
        <v>1472847</v>
      </c>
    </row>
    <row r="17" spans="1:32" x14ac:dyDescent="0.25">
      <c r="A17" s="1">
        <v>12</v>
      </c>
      <c r="B17" s="10">
        <v>7.5875732860118186E-2</v>
      </c>
      <c r="C17">
        <v>0.01</v>
      </c>
      <c r="D17" s="3">
        <v>0.05</v>
      </c>
      <c r="E17" s="3">
        <v>0.94</v>
      </c>
      <c r="F17" s="2">
        <v>0</v>
      </c>
      <c r="G17" s="2">
        <v>0</v>
      </c>
      <c r="H17">
        <f t="shared" si="11"/>
        <v>6681.0100297991266</v>
      </c>
      <c r="J17">
        <f t="shared" si="12"/>
        <v>596.89180957290444</v>
      </c>
      <c r="K17">
        <f t="shared" si="12"/>
        <v>857.42853733487732</v>
      </c>
      <c r="L17">
        <f t="shared" si="12"/>
        <v>971.8486043566437</v>
      </c>
      <c r="M17">
        <f t="shared" si="12"/>
        <v>958.83913033464705</v>
      </c>
      <c r="N17">
        <f t="shared" si="12"/>
        <v>865.05352108449642</v>
      </c>
      <c r="O17">
        <f t="shared" si="12"/>
        <v>734.0548298658349</v>
      </c>
      <c r="P17">
        <f t="shared" si="12"/>
        <v>596.24594643906073</v>
      </c>
      <c r="Q17">
        <f t="shared" si="12"/>
        <v>469.00359271265592</v>
      </c>
      <c r="R17">
        <f t="shared" si="12"/>
        <v>360.1353547125309</v>
      </c>
      <c r="S17">
        <f t="shared" si="12"/>
        <v>271.50870338547458</v>
      </c>
      <c r="V17" s="1">
        <v>12</v>
      </c>
      <c r="W17">
        <f t="shared" si="1"/>
        <v>26742264</v>
      </c>
      <c r="X17">
        <f t="shared" si="2"/>
        <v>18844955</v>
      </c>
      <c r="Y17">
        <f t="shared" si="3"/>
        <v>13279815</v>
      </c>
      <c r="Z17">
        <f t="shared" si="4"/>
        <v>9358128</v>
      </c>
      <c r="AA17">
        <f t="shared" si="5"/>
        <v>6594561</v>
      </c>
      <c r="AB17">
        <f t="shared" si="6"/>
        <v>4647109</v>
      </c>
      <c r="AC17">
        <f t="shared" si="7"/>
        <v>3274762</v>
      </c>
      <c r="AD17">
        <f t="shared" si="8"/>
        <v>2307686</v>
      </c>
      <c r="AE17">
        <f t="shared" si="9"/>
        <v>1626199</v>
      </c>
      <c r="AF17">
        <f t="shared" si="10"/>
        <v>1145963</v>
      </c>
    </row>
    <row r="18" spans="1:32" x14ac:dyDescent="0.25">
      <c r="A18" s="1">
        <v>13</v>
      </c>
      <c r="B18" s="10">
        <v>0.14868104715233244</v>
      </c>
      <c r="C18">
        <v>0.01</v>
      </c>
      <c r="D18" s="3">
        <v>0.05</v>
      </c>
      <c r="E18" s="3">
        <v>0.94</v>
      </c>
      <c r="F18" s="2">
        <v>0</v>
      </c>
      <c r="G18" s="2">
        <v>0</v>
      </c>
      <c r="H18">
        <f t="shared" si="11"/>
        <v>13091.663563857175</v>
      </c>
      <c r="J18">
        <f t="shared" si="12"/>
        <v>1169.6295500375586</v>
      </c>
      <c r="K18">
        <f t="shared" si="12"/>
        <v>1680.1600193340623</v>
      </c>
      <c r="L18">
        <f t="shared" si="12"/>
        <v>1904.3699839534379</v>
      </c>
      <c r="M18">
        <f t="shared" si="12"/>
        <v>1878.8774826281792</v>
      </c>
      <c r="N18">
        <f t="shared" si="12"/>
        <v>1695.1014311093254</v>
      </c>
      <c r="O18">
        <f t="shared" si="12"/>
        <v>1438.4050955117134</v>
      </c>
      <c r="P18">
        <f t="shared" si="12"/>
        <v>1168.3639595326999</v>
      </c>
      <c r="Q18">
        <f t="shared" si="12"/>
        <v>919.02829342392056</v>
      </c>
      <c r="R18">
        <f t="shared" si="12"/>
        <v>705.6973242545148</v>
      </c>
      <c r="S18">
        <f t="shared" si="12"/>
        <v>532.03042407176167</v>
      </c>
      <c r="V18" s="1">
        <v>13</v>
      </c>
      <c r="W18">
        <f t="shared" si="1"/>
        <v>52402364</v>
      </c>
      <c r="X18">
        <f t="shared" si="2"/>
        <v>36927322</v>
      </c>
      <c r="Y18">
        <f t="shared" si="3"/>
        <v>26022244</v>
      </c>
      <c r="Z18">
        <f t="shared" si="4"/>
        <v>18337565</v>
      </c>
      <c r="AA18">
        <f t="shared" si="5"/>
        <v>12922264</v>
      </c>
      <c r="AB18">
        <f t="shared" si="6"/>
        <v>9106165</v>
      </c>
      <c r="AC18">
        <f t="shared" si="7"/>
        <v>6417006</v>
      </c>
      <c r="AD18">
        <f t="shared" si="8"/>
        <v>4521988</v>
      </c>
      <c r="AE18">
        <f t="shared" si="9"/>
        <v>3186591</v>
      </c>
      <c r="AF18">
        <f t="shared" si="10"/>
        <v>2245553</v>
      </c>
    </row>
    <row r="19" spans="1:32" x14ac:dyDescent="0.25">
      <c r="A19" s="1">
        <v>14</v>
      </c>
      <c r="B19" s="10">
        <v>8.7615043484432026E-2</v>
      </c>
      <c r="C19">
        <v>0.01</v>
      </c>
      <c r="D19" s="3">
        <v>0.05</v>
      </c>
      <c r="E19" s="3">
        <v>0.94</v>
      </c>
      <c r="F19" s="2">
        <v>0</v>
      </c>
      <c r="G19" s="2">
        <v>0</v>
      </c>
      <c r="H19">
        <f t="shared" si="11"/>
        <v>7714.6798088912092</v>
      </c>
      <c r="J19">
        <f t="shared" si="12"/>
        <v>689.24147260157201</v>
      </c>
      <c r="K19">
        <f t="shared" si="12"/>
        <v>990.08781532144815</v>
      </c>
      <c r="L19">
        <f t="shared" si="12"/>
        <v>1122.2106795063025</v>
      </c>
      <c r="M19">
        <f t="shared" si="12"/>
        <v>1107.1884109998728</v>
      </c>
      <c r="N19">
        <f t="shared" si="12"/>
        <v>998.89251819031642</v>
      </c>
      <c r="O19">
        <f t="shared" si="12"/>
        <v>847.62602500617618</v>
      </c>
      <c r="P19">
        <f t="shared" si="12"/>
        <v>688.49568307936693</v>
      </c>
      <c r="Q19">
        <f t="shared" si="12"/>
        <v>541.56669887629994</v>
      </c>
      <c r="R19">
        <f t="shared" si="12"/>
        <v>415.85462932648369</v>
      </c>
      <c r="S19">
        <f t="shared" si="12"/>
        <v>313.51587598336982</v>
      </c>
      <c r="V19" s="1">
        <v>14</v>
      </c>
      <c r="W19">
        <f t="shared" si="1"/>
        <v>30879762</v>
      </c>
      <c r="X19">
        <f t="shared" si="2"/>
        <v>21760601</v>
      </c>
      <c r="Y19">
        <f t="shared" si="3"/>
        <v>15334436</v>
      </c>
      <c r="Z19">
        <f t="shared" si="4"/>
        <v>10805994</v>
      </c>
      <c r="AA19">
        <f t="shared" si="5"/>
        <v>7614856</v>
      </c>
      <c r="AB19">
        <f t="shared" si="6"/>
        <v>5366098</v>
      </c>
      <c r="AC19">
        <f t="shared" si="7"/>
        <v>3781425</v>
      </c>
      <c r="AD19">
        <f t="shared" si="8"/>
        <v>2664725</v>
      </c>
      <c r="AE19">
        <f t="shared" si="9"/>
        <v>1877800</v>
      </c>
      <c r="AF19">
        <f t="shared" si="10"/>
        <v>1323263</v>
      </c>
    </row>
    <row r="20" spans="1:32" x14ac:dyDescent="0.25">
      <c r="A20" s="1">
        <v>15</v>
      </c>
      <c r="B20" s="10">
        <v>1.5448073652772837E-2</v>
      </c>
      <c r="C20">
        <v>0.01</v>
      </c>
      <c r="D20" s="3">
        <v>0.03</v>
      </c>
      <c r="E20" s="3">
        <v>0.04</v>
      </c>
      <c r="F20" s="3">
        <v>0.92</v>
      </c>
      <c r="G20" s="2">
        <v>0</v>
      </c>
      <c r="H20">
        <f t="shared" si="11"/>
        <v>1360.2337812739538</v>
      </c>
      <c r="J20">
        <f t="shared" si="12"/>
        <v>121.52539803494589</v>
      </c>
      <c r="K20">
        <f t="shared" si="12"/>
        <v>174.56990130372279</v>
      </c>
      <c r="L20">
        <f t="shared" si="12"/>
        <v>197.86548681017294</v>
      </c>
      <c r="M20">
        <f t="shared" si="12"/>
        <v>195.21679657285895</v>
      </c>
      <c r="N20">
        <f t="shared" si="12"/>
        <v>176.12232532817958</v>
      </c>
      <c r="O20">
        <f t="shared" si="12"/>
        <v>149.45138121890145</v>
      </c>
      <c r="P20">
        <f t="shared" si="12"/>
        <v>121.3939022208676</v>
      </c>
      <c r="Q20">
        <f t="shared" si="12"/>
        <v>95.48773725846155</v>
      </c>
      <c r="R20">
        <f t="shared" si="12"/>
        <v>73.322487636766951</v>
      </c>
      <c r="S20">
        <f t="shared" si="12"/>
        <v>55.278364889075959</v>
      </c>
      <c r="V20" s="1">
        <v>15</v>
      </c>
      <c r="W20">
        <f t="shared" si="1"/>
        <v>5444645</v>
      </c>
      <c r="X20">
        <f t="shared" si="2"/>
        <v>3836777</v>
      </c>
      <c r="Y20">
        <f t="shared" si="3"/>
        <v>2703731</v>
      </c>
      <c r="Z20">
        <f t="shared" si="4"/>
        <v>1905287</v>
      </c>
      <c r="AA20">
        <f t="shared" si="5"/>
        <v>1342633</v>
      </c>
      <c r="AB20">
        <f t="shared" si="6"/>
        <v>946137</v>
      </c>
      <c r="AC20">
        <f t="shared" si="7"/>
        <v>666732</v>
      </c>
      <c r="AD20">
        <f t="shared" si="8"/>
        <v>469838</v>
      </c>
      <c r="AE20">
        <f t="shared" si="9"/>
        <v>331089</v>
      </c>
      <c r="AF20">
        <f t="shared" si="10"/>
        <v>233315</v>
      </c>
    </row>
    <row r="21" spans="1:32" x14ac:dyDescent="0.25">
      <c r="A21" s="1">
        <v>16</v>
      </c>
      <c r="B21" s="10">
        <v>3.8027322506344635E-2</v>
      </c>
      <c r="C21">
        <v>0.01</v>
      </c>
      <c r="D21" s="3">
        <v>0.03</v>
      </c>
      <c r="E21" s="3">
        <v>0.04</v>
      </c>
      <c r="F21" s="3">
        <v>0.92</v>
      </c>
      <c r="G21" s="2">
        <v>0</v>
      </c>
      <c r="H21">
        <f t="shared" si="11"/>
        <v>3348.3818013286577</v>
      </c>
      <c r="J21">
        <f t="shared" si="12"/>
        <v>299.14962911620341</v>
      </c>
      <c r="K21">
        <f t="shared" si="12"/>
        <v>429.7251609481977</v>
      </c>
      <c r="L21">
        <f t="shared" si="12"/>
        <v>487.07009358767272</v>
      </c>
      <c r="M21">
        <f t="shared" si="12"/>
        <v>480.55001864903033</v>
      </c>
      <c r="N21">
        <f t="shared" si="12"/>
        <v>433.54664253687582</v>
      </c>
      <c r="O21">
        <f t="shared" si="12"/>
        <v>367.89285190970827</v>
      </c>
      <c r="P21">
        <f t="shared" si="12"/>
        <v>298.82593608867234</v>
      </c>
      <c r="Q21">
        <f t="shared" si="12"/>
        <v>235.05474285959593</v>
      </c>
      <c r="R21">
        <f t="shared" si="12"/>
        <v>180.49227023398666</v>
      </c>
      <c r="S21">
        <f t="shared" si="12"/>
        <v>136.07445539871421</v>
      </c>
      <c r="V21" s="1">
        <v>16</v>
      </c>
      <c r="W21">
        <f t="shared" si="1"/>
        <v>13402660</v>
      </c>
      <c r="X21">
        <f t="shared" si="2"/>
        <v>9444695</v>
      </c>
      <c r="Y21">
        <f t="shared" si="3"/>
        <v>6655564</v>
      </c>
      <c r="Z21">
        <f t="shared" si="4"/>
        <v>4690097</v>
      </c>
      <c r="AA21">
        <f t="shared" si="5"/>
        <v>3305055</v>
      </c>
      <c r="AB21">
        <f t="shared" si="6"/>
        <v>2329033</v>
      </c>
      <c r="AC21">
        <f t="shared" si="7"/>
        <v>1641242</v>
      </c>
      <c r="AD21">
        <f t="shared" si="8"/>
        <v>1156564</v>
      </c>
      <c r="AE21">
        <f t="shared" si="9"/>
        <v>815017</v>
      </c>
      <c r="AF21">
        <f t="shared" si="10"/>
        <v>574333</v>
      </c>
    </row>
    <row r="22" spans="1:32" x14ac:dyDescent="0.25">
      <c r="A22" s="1">
        <v>17</v>
      </c>
      <c r="B22" s="10">
        <v>9.166703815517771E-2</v>
      </c>
      <c r="C22">
        <v>0.01</v>
      </c>
      <c r="D22" s="3">
        <v>0.03</v>
      </c>
      <c r="E22" s="3">
        <v>0.04</v>
      </c>
      <c r="F22" s="3">
        <v>0.92</v>
      </c>
      <c r="G22" s="2">
        <v>0</v>
      </c>
      <c r="H22">
        <f t="shared" si="11"/>
        <v>8071.466043639708</v>
      </c>
      <c r="J22">
        <f t="shared" si="12"/>
        <v>721.1173087909898</v>
      </c>
      <c r="K22">
        <f t="shared" si="12"/>
        <v>1035.8771043716281</v>
      </c>
      <c r="L22">
        <f t="shared" si="12"/>
        <v>1174.1103477821209</v>
      </c>
      <c r="M22">
        <f t="shared" si="12"/>
        <v>1158.3933338357556</v>
      </c>
      <c r="N22">
        <f t="shared" si="12"/>
        <v>1045.0890045399931</v>
      </c>
      <c r="O22">
        <f t="shared" si="12"/>
        <v>886.8267832266597</v>
      </c>
      <c r="P22">
        <f t="shared" si="12"/>
        <v>720.33702821508791</v>
      </c>
      <c r="Q22">
        <f t="shared" si="12"/>
        <v>566.61291571793186</v>
      </c>
      <c r="R22">
        <f t="shared" si="12"/>
        <v>435.08695148055807</v>
      </c>
      <c r="S22">
        <f t="shared" si="12"/>
        <v>328.0152656789819</v>
      </c>
      <c r="V22" s="1">
        <v>17</v>
      </c>
      <c r="W22">
        <f t="shared" si="1"/>
        <v>32307880</v>
      </c>
      <c r="X22">
        <f t="shared" si="2"/>
        <v>22766978</v>
      </c>
      <c r="Y22">
        <f t="shared" si="3"/>
        <v>16043619</v>
      </c>
      <c r="Z22">
        <f t="shared" si="4"/>
        <v>11305747</v>
      </c>
      <c r="AA22">
        <f t="shared" si="5"/>
        <v>7967025</v>
      </c>
      <c r="AB22">
        <f t="shared" si="6"/>
        <v>5614268</v>
      </c>
      <c r="AC22">
        <f t="shared" si="7"/>
        <v>3956308</v>
      </c>
      <c r="AD22">
        <f t="shared" si="8"/>
        <v>2787963</v>
      </c>
      <c r="AE22">
        <f t="shared" si="9"/>
        <v>1964644</v>
      </c>
      <c r="AF22">
        <f t="shared" si="10"/>
        <v>1384461</v>
      </c>
    </row>
    <row r="23" spans="1:32" x14ac:dyDescent="0.25">
      <c r="A23" s="1">
        <v>18</v>
      </c>
      <c r="B23" s="10">
        <v>5.3999999999999999E-2</v>
      </c>
      <c r="C23">
        <v>0.01</v>
      </c>
      <c r="D23" s="3">
        <v>0.03</v>
      </c>
      <c r="E23" s="3">
        <v>0.04</v>
      </c>
      <c r="F23" s="3">
        <v>0.92</v>
      </c>
      <c r="G23" s="2">
        <v>0</v>
      </c>
      <c r="H23">
        <f t="shared" si="11"/>
        <v>4754.808</v>
      </c>
      <c r="J23">
        <f t="shared" si="12"/>
        <v>424.80192944375119</v>
      </c>
      <c r="K23">
        <f t="shared" si="12"/>
        <v>610.22331212856318</v>
      </c>
      <c r="L23">
        <f t="shared" si="12"/>
        <v>691.65492914590629</v>
      </c>
      <c r="M23">
        <f t="shared" si="12"/>
        <v>682.39621663392381</v>
      </c>
      <c r="N23">
        <f t="shared" si="12"/>
        <v>615.6499367812504</v>
      </c>
      <c r="O23">
        <f t="shared" si="12"/>
        <v>522.419478778967</v>
      </c>
      <c r="P23">
        <f t="shared" si="12"/>
        <v>424.34227511274321</v>
      </c>
      <c r="Q23">
        <f t="shared" si="12"/>
        <v>333.78516492452064</v>
      </c>
      <c r="R23">
        <f t="shared" si="12"/>
        <v>256.30472908023222</v>
      </c>
      <c r="S23">
        <f t="shared" si="12"/>
        <v>193.23002797014155</v>
      </c>
      <c r="V23" s="1">
        <v>18</v>
      </c>
      <c r="W23">
        <f t="shared" si="1"/>
        <v>19032201</v>
      </c>
      <c r="X23">
        <f t="shared" si="2"/>
        <v>13411766</v>
      </c>
      <c r="Y23">
        <f t="shared" si="3"/>
        <v>9451112</v>
      </c>
      <c r="Z23">
        <f t="shared" si="4"/>
        <v>6660086</v>
      </c>
      <c r="AA23">
        <f t="shared" si="5"/>
        <v>4693283</v>
      </c>
      <c r="AB23">
        <f t="shared" si="6"/>
        <v>3307301</v>
      </c>
      <c r="AC23">
        <f t="shared" si="7"/>
        <v>2330615</v>
      </c>
      <c r="AD23">
        <f t="shared" si="8"/>
        <v>1642357</v>
      </c>
      <c r="AE23">
        <f t="shared" si="9"/>
        <v>1157349</v>
      </c>
      <c r="AF23">
        <f t="shared" si="10"/>
        <v>815570</v>
      </c>
    </row>
    <row r="24" spans="1:32" x14ac:dyDescent="0.25">
      <c r="A24" s="1">
        <v>19</v>
      </c>
      <c r="B24" s="10">
        <v>4.8878361138584507E-2</v>
      </c>
      <c r="C24">
        <v>0.01</v>
      </c>
      <c r="D24" s="3">
        <v>0.03</v>
      </c>
      <c r="E24" s="3">
        <v>0.04</v>
      </c>
      <c r="F24" s="3">
        <v>0.92</v>
      </c>
      <c r="G24" s="2">
        <v>0</v>
      </c>
      <c r="H24">
        <f t="shared" si="11"/>
        <v>4303.8374549746432</v>
      </c>
      <c r="J24">
        <f t="shared" si="12"/>
        <v>384.5115207355401</v>
      </c>
      <c r="K24">
        <f t="shared" si="12"/>
        <v>552.346581951909</v>
      </c>
      <c r="L24">
        <f t="shared" si="12"/>
        <v>626.0548038902906</v>
      </c>
      <c r="M24">
        <f t="shared" si="12"/>
        <v>617.67423548586441</v>
      </c>
      <c r="N24">
        <f t="shared" si="12"/>
        <v>557.25851749890148</v>
      </c>
      <c r="O24">
        <f t="shared" si="12"/>
        <v>472.87051758498956</v>
      </c>
      <c r="P24">
        <f t="shared" si="12"/>
        <v>384.09546239498599</v>
      </c>
      <c r="Q24">
        <f t="shared" si="12"/>
        <v>302.12725618301317</v>
      </c>
      <c r="R24">
        <f t="shared" si="12"/>
        <v>231.99546499093805</v>
      </c>
      <c r="S24">
        <f t="shared" si="12"/>
        <v>174.90309425821044</v>
      </c>
      <c r="V24" s="1">
        <v>19</v>
      </c>
      <c r="W24">
        <f t="shared" si="1"/>
        <v>17227089</v>
      </c>
      <c r="X24">
        <f t="shared" si="2"/>
        <v>12139725</v>
      </c>
      <c r="Y24">
        <f t="shared" si="3"/>
        <v>8554719</v>
      </c>
      <c r="Z24">
        <f t="shared" si="4"/>
        <v>6028409</v>
      </c>
      <c r="AA24">
        <f t="shared" si="5"/>
        <v>4248148</v>
      </c>
      <c r="AB24">
        <f t="shared" si="6"/>
        <v>2993619</v>
      </c>
      <c r="AC24">
        <f t="shared" si="7"/>
        <v>2109568</v>
      </c>
      <c r="AD24">
        <f t="shared" si="8"/>
        <v>1486587</v>
      </c>
      <c r="AE24">
        <f t="shared" si="9"/>
        <v>1047580</v>
      </c>
      <c r="AF24">
        <f t="shared" si="10"/>
        <v>738217</v>
      </c>
    </row>
    <row r="25" spans="1:32" x14ac:dyDescent="0.25">
      <c r="A25" s="1">
        <v>20</v>
      </c>
      <c r="B25" s="10">
        <v>1.7169442441379652E-2</v>
      </c>
      <c r="C25">
        <v>0.01</v>
      </c>
      <c r="D25" s="3">
        <v>0.02</v>
      </c>
      <c r="E25">
        <v>0.03</v>
      </c>
      <c r="F25" s="3">
        <v>0.04</v>
      </c>
      <c r="G25">
        <v>0.9</v>
      </c>
      <c r="H25">
        <f t="shared" si="11"/>
        <v>1511.8037458483611</v>
      </c>
      <c r="J25">
        <f t="shared" si="12"/>
        <v>135.06689401058344</v>
      </c>
      <c r="K25">
        <f t="shared" si="12"/>
        <v>194.02211174035952</v>
      </c>
      <c r="L25">
        <f t="shared" si="12"/>
        <v>219.91350917161409</v>
      </c>
      <c r="M25">
        <f t="shared" si="12"/>
        <v>216.96967710576655</v>
      </c>
      <c r="N25">
        <f t="shared" si="12"/>
        <v>195.74752136305003</v>
      </c>
      <c r="O25">
        <f t="shared" si="12"/>
        <v>166.10465131761171</v>
      </c>
      <c r="P25">
        <f t="shared" si="12"/>
        <v>134.92074570356172</v>
      </c>
      <c r="Q25">
        <f t="shared" si="12"/>
        <v>106.12787364736985</v>
      </c>
      <c r="R25">
        <f t="shared" si="12"/>
        <v>81.492764692526904</v>
      </c>
      <c r="S25">
        <f t="shared" si="12"/>
        <v>61.43799709591714</v>
      </c>
      <c r="V25" s="1">
        <v>20</v>
      </c>
      <c r="W25">
        <f t="shared" si="1"/>
        <v>6051339</v>
      </c>
      <c r="X25">
        <f t="shared" si="2"/>
        <v>4264306</v>
      </c>
      <c r="Y25">
        <f t="shared" si="3"/>
        <v>3005006</v>
      </c>
      <c r="Z25">
        <f t="shared" si="4"/>
        <v>2117592</v>
      </c>
      <c r="AA25">
        <f t="shared" si="5"/>
        <v>1492242</v>
      </c>
      <c r="AB25">
        <f t="shared" si="6"/>
        <v>1051565</v>
      </c>
      <c r="AC25">
        <f t="shared" si="7"/>
        <v>741025</v>
      </c>
      <c r="AD25">
        <f t="shared" si="8"/>
        <v>522192</v>
      </c>
      <c r="AE25">
        <f t="shared" si="9"/>
        <v>367982</v>
      </c>
      <c r="AF25">
        <f t="shared" si="10"/>
        <v>259313</v>
      </c>
    </row>
    <row r="26" spans="1:32" x14ac:dyDescent="0.25">
      <c r="A26" s="1">
        <v>21</v>
      </c>
      <c r="B26" s="10">
        <v>7.7854508782151501E-3</v>
      </c>
      <c r="C26">
        <v>0.01</v>
      </c>
      <c r="D26" s="3">
        <v>0.02</v>
      </c>
      <c r="E26">
        <v>0.03</v>
      </c>
      <c r="F26" s="3">
        <v>0.04</v>
      </c>
      <c r="G26">
        <v>0.9</v>
      </c>
      <c r="H26">
        <f t="shared" si="11"/>
        <v>685.52452072860035</v>
      </c>
      <c r="J26">
        <f t="shared" si="12"/>
        <v>61.245825086210054</v>
      </c>
      <c r="K26">
        <f t="shared" si="12"/>
        <v>87.978955950345906</v>
      </c>
      <c r="L26">
        <f t="shared" si="12"/>
        <v>99.719360658163581</v>
      </c>
      <c r="M26">
        <f t="shared" si="12"/>
        <v>98.384485631171799</v>
      </c>
      <c r="N26">
        <f t="shared" si="12"/>
        <v>88.761339647901622</v>
      </c>
      <c r="O26">
        <f t="shared" si="12"/>
        <v>75.319836849192768</v>
      </c>
      <c r="P26">
        <f t="shared" si="12"/>
        <v>61.179554415561505</v>
      </c>
      <c r="Q26">
        <f t="shared" si="12"/>
        <v>48.123481581422183</v>
      </c>
      <c r="R26">
        <f t="shared" si="12"/>
        <v>36.952738483488709</v>
      </c>
      <c r="S26">
        <f t="shared" si="12"/>
        <v>27.858942425142157</v>
      </c>
      <c r="V26" s="1">
        <v>21</v>
      </c>
      <c r="W26">
        <f t="shared" si="1"/>
        <v>2743968</v>
      </c>
      <c r="X26">
        <f t="shared" si="2"/>
        <v>1933642</v>
      </c>
      <c r="Y26">
        <f t="shared" si="3"/>
        <v>1362614</v>
      </c>
      <c r="Z26">
        <f t="shared" si="4"/>
        <v>960218</v>
      </c>
      <c r="AA26">
        <f t="shared" si="5"/>
        <v>676654</v>
      </c>
      <c r="AB26">
        <f t="shared" si="6"/>
        <v>476830</v>
      </c>
      <c r="AC26">
        <f t="shared" si="7"/>
        <v>336017</v>
      </c>
      <c r="AD26">
        <f t="shared" si="8"/>
        <v>236787</v>
      </c>
      <c r="AE26">
        <f t="shared" si="9"/>
        <v>166861</v>
      </c>
      <c r="AF26">
        <f t="shared" si="10"/>
        <v>117585</v>
      </c>
    </row>
    <row r="27" spans="1:32" x14ac:dyDescent="0.25">
      <c r="A27" s="1">
        <v>22</v>
      </c>
      <c r="B27" s="10">
        <v>4.0775807261987117E-2</v>
      </c>
      <c r="C27">
        <v>0.01</v>
      </c>
      <c r="D27" s="3">
        <v>0.02</v>
      </c>
      <c r="E27">
        <v>0.03</v>
      </c>
      <c r="F27" s="3">
        <v>0.04</v>
      </c>
      <c r="G27">
        <v>0.9</v>
      </c>
      <c r="H27">
        <f t="shared" si="11"/>
        <v>3590.3913810324898</v>
      </c>
      <c r="J27">
        <f t="shared" si="12"/>
        <v>320.77114073182685</v>
      </c>
      <c r="K27">
        <f t="shared" si="12"/>
        <v>460.78422522454997</v>
      </c>
      <c r="L27">
        <f t="shared" si="12"/>
        <v>522.27385338253396</v>
      </c>
      <c r="M27">
        <f t="shared" si="12"/>
        <v>515.28252973655708</v>
      </c>
      <c r="N27">
        <f t="shared" si="12"/>
        <v>464.88191042679301</v>
      </c>
      <c r="O27">
        <f t="shared" si="12"/>
        <v>394.48288845553571</v>
      </c>
      <c r="P27">
        <f t="shared" si="12"/>
        <v>320.4240522798209</v>
      </c>
      <c r="Q27">
        <f t="shared" si="12"/>
        <v>252.04369540505255</v>
      </c>
      <c r="R27">
        <f t="shared" si="12"/>
        <v>193.53763395021065</v>
      </c>
      <c r="S27">
        <f t="shared" si="12"/>
        <v>145.90945143960874</v>
      </c>
      <c r="V27" s="1">
        <v>22</v>
      </c>
      <c r="W27">
        <f t="shared" si="1"/>
        <v>14371359</v>
      </c>
      <c r="X27">
        <f t="shared" si="2"/>
        <v>10127325</v>
      </c>
      <c r="Y27">
        <f t="shared" si="3"/>
        <v>7136606</v>
      </c>
      <c r="Z27">
        <f t="shared" si="4"/>
        <v>5029081</v>
      </c>
      <c r="AA27">
        <f t="shared" si="5"/>
        <v>3543933</v>
      </c>
      <c r="AB27">
        <f t="shared" si="6"/>
        <v>2497368</v>
      </c>
      <c r="AC27">
        <f t="shared" si="7"/>
        <v>1759865</v>
      </c>
      <c r="AD27">
        <f t="shared" si="8"/>
        <v>1240156</v>
      </c>
      <c r="AE27">
        <f t="shared" si="9"/>
        <v>873923</v>
      </c>
      <c r="AF27">
        <f t="shared" si="10"/>
        <v>615843</v>
      </c>
    </row>
    <row r="28" spans="1:32" x14ac:dyDescent="0.25">
      <c r="A28" s="1">
        <v>23</v>
      </c>
      <c r="B28" s="10">
        <v>5.248714819796E-4</v>
      </c>
      <c r="C28">
        <v>0.01</v>
      </c>
      <c r="D28" s="3">
        <v>0.02</v>
      </c>
      <c r="E28">
        <v>0.03</v>
      </c>
      <c r="F28" s="3">
        <v>0.04</v>
      </c>
      <c r="G28">
        <v>0.9</v>
      </c>
      <c r="H28">
        <f t="shared" si="11"/>
        <v>46.215983731267741</v>
      </c>
      <c r="J28">
        <f t="shared" si="12"/>
        <v>4.1290077454617622</v>
      </c>
      <c r="K28">
        <f t="shared" si="12"/>
        <v>5.9312743365818328</v>
      </c>
      <c r="L28">
        <f t="shared" si="12"/>
        <v>6.7227768088760573</v>
      </c>
      <c r="M28">
        <f t="shared" si="12"/>
        <v>6.632783583739255</v>
      </c>
      <c r="N28">
        <f t="shared" si="12"/>
        <v>5.9840202722041109</v>
      </c>
      <c r="O28">
        <f t="shared" si="12"/>
        <v>5.0778349266986416</v>
      </c>
      <c r="P28">
        <f t="shared" si="12"/>
        <v>4.1245399778707528</v>
      </c>
      <c r="Q28">
        <f t="shared" si="12"/>
        <v>3.2443391514210806</v>
      </c>
      <c r="R28">
        <f t="shared" si="12"/>
        <v>2.491241536865211</v>
      </c>
      <c r="S28">
        <f t="shared" si="12"/>
        <v>1.8781653915490326</v>
      </c>
      <c r="V28" s="1">
        <v>23</v>
      </c>
      <c r="W28">
        <f t="shared" si="1"/>
        <v>184990</v>
      </c>
      <c r="X28">
        <f t="shared" si="2"/>
        <v>130360</v>
      </c>
      <c r="Y28">
        <f t="shared" si="3"/>
        <v>91863</v>
      </c>
      <c r="Z28">
        <f t="shared" si="4"/>
        <v>64735</v>
      </c>
      <c r="AA28">
        <f t="shared" si="5"/>
        <v>45618</v>
      </c>
      <c r="AB28">
        <f t="shared" si="6"/>
        <v>32146</v>
      </c>
      <c r="AC28">
        <f t="shared" si="7"/>
        <v>22653</v>
      </c>
      <c r="AD28">
        <f t="shared" si="8"/>
        <v>15963</v>
      </c>
      <c r="AE28">
        <f t="shared" si="9"/>
        <v>11249</v>
      </c>
      <c r="AF28">
        <f t="shared" si="10"/>
        <v>7927</v>
      </c>
    </row>
    <row r="29" spans="1:32" x14ac:dyDescent="0.25">
      <c r="A29" s="1">
        <v>24</v>
      </c>
      <c r="B29" s="10">
        <v>1.0523875874187001E-2</v>
      </c>
      <c r="C29">
        <v>0.01</v>
      </c>
      <c r="D29" s="3">
        <v>0.02</v>
      </c>
      <c r="E29">
        <v>0.03</v>
      </c>
      <c r="F29" s="3">
        <v>0.04</v>
      </c>
      <c r="G29">
        <v>0.9</v>
      </c>
      <c r="H29">
        <f t="shared" si="11"/>
        <v>926.64831847391383</v>
      </c>
      <c r="J29">
        <f t="shared" si="12"/>
        <v>82.788199566318184</v>
      </c>
      <c r="K29">
        <f t="shared" si="12"/>
        <v>118.92434059956055</v>
      </c>
      <c r="L29">
        <f t="shared" si="12"/>
        <v>134.79427077965045</v>
      </c>
      <c r="M29">
        <f t="shared" si="12"/>
        <v>132.98987186796734</v>
      </c>
      <c r="N29">
        <f t="shared" si="12"/>
        <v>119.98191697475841</v>
      </c>
      <c r="O29">
        <f t="shared" si="12"/>
        <v>101.81255090606146</v>
      </c>
      <c r="P29">
        <f t="shared" si="12"/>
        <v>82.69861910104855</v>
      </c>
      <c r="Q29">
        <f t="shared" si="12"/>
        <v>65.050252672420228</v>
      </c>
      <c r="R29">
        <f t="shared" si="12"/>
        <v>49.950354718657252</v>
      </c>
      <c r="S29">
        <f t="shared" si="12"/>
        <v>37.657941287471338</v>
      </c>
      <c r="V29" s="1">
        <v>24</v>
      </c>
      <c r="W29">
        <f t="shared" si="1"/>
        <v>3709121</v>
      </c>
      <c r="X29">
        <f t="shared" si="2"/>
        <v>2613773</v>
      </c>
      <c r="Y29">
        <f t="shared" si="3"/>
        <v>1841895</v>
      </c>
      <c r="Z29">
        <f t="shared" si="4"/>
        <v>1297961</v>
      </c>
      <c r="AA29">
        <f t="shared" si="5"/>
        <v>914658</v>
      </c>
      <c r="AB29">
        <f t="shared" si="6"/>
        <v>644549</v>
      </c>
      <c r="AC29">
        <f t="shared" si="7"/>
        <v>454206</v>
      </c>
      <c r="AD29">
        <f t="shared" si="8"/>
        <v>320073</v>
      </c>
      <c r="AE29">
        <f t="shared" si="9"/>
        <v>225552</v>
      </c>
      <c r="AF29">
        <f t="shared" si="10"/>
        <v>158944</v>
      </c>
    </row>
    <row r="31" spans="1:32" x14ac:dyDescent="0.25">
      <c r="I31" t="s">
        <v>24</v>
      </c>
      <c r="J31" s="3">
        <v>1</v>
      </c>
      <c r="K31" s="3">
        <v>2</v>
      </c>
      <c r="L31" s="3">
        <v>3</v>
      </c>
      <c r="M31" s="3">
        <v>4</v>
      </c>
      <c r="N31" s="3">
        <v>5</v>
      </c>
      <c r="O31" s="3">
        <v>6</v>
      </c>
      <c r="P31" s="3">
        <v>7</v>
      </c>
      <c r="Q31" s="3">
        <v>8</v>
      </c>
      <c r="R31" s="3">
        <v>9</v>
      </c>
      <c r="S31" s="3">
        <v>10</v>
      </c>
      <c r="V31" s="1" t="s">
        <v>25</v>
      </c>
      <c r="W31">
        <f>ROUND((274*(J$33*$O$41)),0)</f>
        <v>166</v>
      </c>
      <c r="X31">
        <f t="shared" ref="X31:AF31" si="13">ROUND((274*(K$33*$O$41)),0)</f>
        <v>338</v>
      </c>
      <c r="Y31">
        <f t="shared" si="13"/>
        <v>543</v>
      </c>
      <c r="Z31">
        <f t="shared" si="13"/>
        <v>761</v>
      </c>
      <c r="AA31">
        <f t="shared" si="13"/>
        <v>974</v>
      </c>
      <c r="AB31">
        <f t="shared" si="13"/>
        <v>1173</v>
      </c>
      <c r="AC31">
        <f t="shared" si="13"/>
        <v>1352</v>
      </c>
      <c r="AD31">
        <f t="shared" si="13"/>
        <v>1509</v>
      </c>
      <c r="AE31">
        <f t="shared" si="13"/>
        <v>1644</v>
      </c>
      <c r="AF31">
        <f t="shared" si="13"/>
        <v>1759</v>
      </c>
    </row>
    <row r="32" spans="1:32" x14ac:dyDescent="0.25">
      <c r="I32" t="s">
        <v>26</v>
      </c>
      <c r="J32">
        <f>($I$41*(1-(EXP(-$J$41*(J31-$K$41)))))</f>
        <v>22.114157840860425</v>
      </c>
      <c r="K32">
        <f t="shared" ref="K32:S32" si="14">($I$41*(1-(EXP(-$J$41*(K31-$K$41)))))</f>
        <v>27.764510187661291</v>
      </c>
      <c r="L32">
        <f t="shared" si="14"/>
        <v>32.317198541502414</v>
      </c>
      <c r="M32">
        <f t="shared" si="14"/>
        <v>35.985460266620464</v>
      </c>
      <c r="N32">
        <f t="shared" si="14"/>
        <v>38.941108235059396</v>
      </c>
      <c r="O32">
        <f t="shared" si="14"/>
        <v>41.322578143141271</v>
      </c>
      <c r="P32">
        <f t="shared" si="14"/>
        <v>43.24141251843222</v>
      </c>
      <c r="Q32">
        <f t="shared" si="14"/>
        <v>44.787485113052497</v>
      </c>
      <c r="R32">
        <f t="shared" si="14"/>
        <v>46.033210381797169</v>
      </c>
      <c r="S32">
        <f t="shared" si="14"/>
        <v>47.036935207260584</v>
      </c>
      <c r="V32" s="1" t="s">
        <v>27</v>
      </c>
      <c r="W32">
        <f>ROUND((726*(J$33*$O$41)),0)</f>
        <v>439</v>
      </c>
      <c r="X32">
        <f t="shared" ref="X32:AF32" si="15">ROUND((726*(K$33*$O$41)),0)</f>
        <v>895</v>
      </c>
      <c r="Y32">
        <f t="shared" si="15"/>
        <v>1440</v>
      </c>
      <c r="Z32">
        <f t="shared" si="15"/>
        <v>2016</v>
      </c>
      <c r="AA32">
        <f t="shared" si="15"/>
        <v>2581</v>
      </c>
      <c r="AB32">
        <f t="shared" si="15"/>
        <v>3108</v>
      </c>
      <c r="AC32">
        <f t="shared" si="15"/>
        <v>3582</v>
      </c>
      <c r="AD32">
        <f t="shared" si="15"/>
        <v>3999</v>
      </c>
      <c r="AE32">
        <f t="shared" si="15"/>
        <v>4357</v>
      </c>
      <c r="AF32">
        <f t="shared" si="15"/>
        <v>4661</v>
      </c>
    </row>
    <row r="33" spans="8:22" x14ac:dyDescent="0.25">
      <c r="I33" t="s">
        <v>28</v>
      </c>
      <c r="J33">
        <f>($L$41*(J32^$M$41))</f>
        <v>22.320167749150862</v>
      </c>
      <c r="K33">
        <f t="shared" ref="K33:S33" si="16">($L$41*(K32^$M$41))</f>
        <v>45.499103243855835</v>
      </c>
      <c r="L33">
        <f t="shared" si="16"/>
        <v>73.182389772713933</v>
      </c>
      <c r="M33">
        <f t="shared" si="16"/>
        <v>102.46057527870903</v>
      </c>
      <c r="N33">
        <f t="shared" si="16"/>
        <v>131.17681667945678</v>
      </c>
      <c r="O33">
        <f t="shared" si="16"/>
        <v>157.95947385981137</v>
      </c>
      <c r="P33">
        <f t="shared" si="16"/>
        <v>182.07305787178711</v>
      </c>
      <c r="Q33">
        <f t="shared" si="16"/>
        <v>203.23546001740107</v>
      </c>
      <c r="R33">
        <f t="shared" si="16"/>
        <v>221.45839209155926</v>
      </c>
      <c r="S33">
        <f t="shared" si="16"/>
        <v>236.92626514177175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70.46880897187134</v>
      </c>
      <c r="K34">
        <f t="shared" ref="K34:S34" si="17">($H$34*(EXP(-$N$41*K31)))</f>
        <v>49.658530379140956</v>
      </c>
      <c r="L34">
        <f t="shared" si="17"/>
        <v>34.993774911115544</v>
      </c>
      <c r="M34">
        <f t="shared" si="17"/>
        <v>24.659696394160648</v>
      </c>
      <c r="N34">
        <f t="shared" si="17"/>
        <v>17.377394345044515</v>
      </c>
      <c r="O34">
        <f t="shared" si="17"/>
        <v>12.245642825298194</v>
      </c>
      <c r="P34">
        <f t="shared" si="17"/>
        <v>8.6293586499370534</v>
      </c>
      <c r="Q34">
        <f t="shared" si="17"/>
        <v>6.0810062625217975</v>
      </c>
      <c r="R34">
        <f t="shared" si="17"/>
        <v>4.2852126867040186</v>
      </c>
      <c r="S34">
        <f t="shared" si="17"/>
        <v>3.0197383422318502</v>
      </c>
    </row>
    <row r="35" spans="8:22" x14ac:dyDescent="0.25">
      <c r="I35" t="s">
        <v>31</v>
      </c>
      <c r="J35">
        <f>(J33*J34)</f>
        <v>1572.8756373350357</v>
      </c>
      <c r="K35">
        <f t="shared" ref="K35:S35" si="18">(K33*K34)</f>
        <v>2259.4186006586856</v>
      </c>
      <c r="L35">
        <f t="shared" si="18"/>
        <v>2560.9280751638757</v>
      </c>
      <c r="M35">
        <f t="shared" si="18"/>
        <v>2526.6466787440067</v>
      </c>
      <c r="N35">
        <f t="shared" si="18"/>
        <v>2279.5112723665334</v>
      </c>
      <c r="O35">
        <f t="shared" si="18"/>
        <v>1934.3152977592767</v>
      </c>
      <c r="P35">
        <f t="shared" si="18"/>
        <v>1571.1737168663958</v>
      </c>
      <c r="Q35">
        <f t="shared" si="18"/>
        <v>1235.8761051323143</v>
      </c>
      <c r="R35">
        <f t="shared" si="18"/>
        <v>948.99631136782261</v>
      </c>
      <c r="S35">
        <f t="shared" si="18"/>
        <v>715.45532713039768</v>
      </c>
      <c r="T35" t="s">
        <v>32</v>
      </c>
      <c r="U35">
        <f>SUM(J35:S35)</f>
        <v>17605.197022524346</v>
      </c>
    </row>
    <row r="36" spans="8:22" x14ac:dyDescent="0.25">
      <c r="I36" t="s">
        <v>33</v>
      </c>
      <c r="J36">
        <f>(J35/$U$35)</f>
        <v>8.934155268598673E-2</v>
      </c>
      <c r="K36">
        <f t="shared" ref="K36:S36" si="19">(K35/$U$35)</f>
        <v>0.12833816047431634</v>
      </c>
      <c r="L36">
        <f t="shared" si="19"/>
        <v>0.14546432351125563</v>
      </c>
      <c r="M36">
        <f t="shared" si="19"/>
        <v>0.1435170918855028</v>
      </c>
      <c r="N36">
        <f t="shared" si="19"/>
        <v>0.12947945254177465</v>
      </c>
      <c r="O36">
        <f t="shared" si="19"/>
        <v>0.10987183473632732</v>
      </c>
      <c r="P36">
        <f t="shared" si="19"/>
        <v>8.9244881205033558E-2</v>
      </c>
      <c r="Q36">
        <f t="shared" si="19"/>
        <v>7.0199504359486367E-2</v>
      </c>
      <c r="R36">
        <f t="shared" si="19"/>
        <v>5.3904327804662616E-2</v>
      </c>
      <c r="S36">
        <f t="shared" si="19"/>
        <v>4.0638870795653904E-2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51.2</v>
      </c>
      <c r="J41" s="3">
        <v>0.216</v>
      </c>
      <c r="K41" s="3">
        <v>-1.6180000000000001</v>
      </c>
      <c r="L41" s="3">
        <v>1.3799999999999999E-3</v>
      </c>
      <c r="M41" s="3">
        <v>3.13</v>
      </c>
      <c r="N41" s="3">
        <v>0.35</v>
      </c>
      <c r="O41" s="3">
        <v>2.7099999999999999E-2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  <col min="23" max="24" width="11.140625" customWidth="1"/>
    <col min="27" max="27" width="13.7109375" bestFit="1" customWidth="1"/>
  </cols>
  <sheetData>
    <row r="1" spans="1:27" x14ac:dyDescent="0.25">
      <c r="A1" t="s">
        <v>0</v>
      </c>
      <c r="B1" s="3" t="s">
        <v>57</v>
      </c>
      <c r="C1" t="s">
        <v>115</v>
      </c>
    </row>
    <row r="2" spans="1:27" x14ac:dyDescent="0.25">
      <c r="A2" t="s">
        <v>1</v>
      </c>
      <c r="B2" s="3">
        <v>30</v>
      </c>
    </row>
    <row r="3" spans="1:27" x14ac:dyDescent="0.25">
      <c r="A3" t="s">
        <v>2</v>
      </c>
      <c r="B3" s="3">
        <v>26242</v>
      </c>
    </row>
    <row r="4" spans="1:27" x14ac:dyDescent="0.25">
      <c r="C4" t="s">
        <v>3</v>
      </c>
      <c r="J4" t="s">
        <v>4</v>
      </c>
      <c r="W4" t="s">
        <v>5</v>
      </c>
    </row>
    <row r="5" spans="1:27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V5" s="1" t="s">
        <v>6</v>
      </c>
      <c r="W5" t="s">
        <v>14</v>
      </c>
      <c r="X5" t="s">
        <v>15</v>
      </c>
      <c r="AA5" s="9" t="s">
        <v>67</v>
      </c>
    </row>
    <row r="6" spans="1:27" x14ac:dyDescent="0.25">
      <c r="A6" s="1">
        <v>1</v>
      </c>
      <c r="B6" s="10">
        <v>3.0498426477339586E-3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80.033970761834539</v>
      </c>
      <c r="J6">
        <f t="shared" ref="J6:K29" si="0">($H6*J$36)</f>
        <v>78.176024958158109</v>
      </c>
      <c r="K6">
        <f t="shared" si="0"/>
        <v>1.8579458036764231</v>
      </c>
      <c r="V6" s="1">
        <v>1</v>
      </c>
      <c r="W6">
        <f t="shared" ref="W6:W29" si="1">ROUND(((J6/J$33)*1000000),0)</f>
        <v>39350</v>
      </c>
      <c r="X6">
        <f t="shared" ref="X6:X29" si="2">ROUND(((K6/K$33)*1000000),0)</f>
        <v>721</v>
      </c>
      <c r="AA6" s="11">
        <v>1.0339708873474726E-3</v>
      </c>
    </row>
    <row r="7" spans="1:27" x14ac:dyDescent="0.25">
      <c r="A7" s="1">
        <v>2</v>
      </c>
      <c r="B7" s="10">
        <v>1.5249213238669792E-2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3">(B7*$B$3)</f>
        <v>400.16985380917265</v>
      </c>
      <c r="J7">
        <f t="shared" si="0"/>
        <v>390.88012479079055</v>
      </c>
      <c r="K7">
        <f t="shared" si="0"/>
        <v>9.2897290183821148</v>
      </c>
      <c r="V7" s="1">
        <v>2</v>
      </c>
      <c r="W7">
        <f t="shared" si="1"/>
        <v>196749</v>
      </c>
      <c r="X7">
        <f t="shared" si="2"/>
        <v>3604</v>
      </c>
      <c r="AA7" s="11">
        <v>8.7271426989051406E-3</v>
      </c>
    </row>
    <row r="8" spans="1:27" x14ac:dyDescent="0.25">
      <c r="A8" s="1">
        <v>3</v>
      </c>
      <c r="B8" s="10">
        <v>2.7738499835026583E-3</v>
      </c>
      <c r="C8">
        <v>0.5</v>
      </c>
      <c r="D8" s="3">
        <v>0.5</v>
      </c>
      <c r="E8" s="2">
        <v>0</v>
      </c>
      <c r="F8" s="2">
        <v>0</v>
      </c>
      <c r="G8" s="2">
        <v>0</v>
      </c>
      <c r="H8">
        <f t="shared" si="3"/>
        <v>72.791371267076755</v>
      </c>
      <c r="J8">
        <f t="shared" si="0"/>
        <v>71.101558535031103</v>
      </c>
      <c r="K8">
        <f t="shared" si="0"/>
        <v>1.6898127320456566</v>
      </c>
      <c r="V8" s="1">
        <v>3</v>
      </c>
      <c r="W8">
        <f t="shared" si="1"/>
        <v>35789</v>
      </c>
      <c r="X8">
        <f t="shared" si="2"/>
        <v>655</v>
      </c>
      <c r="AA8" s="11">
        <v>9.1664460641637732E-3</v>
      </c>
    </row>
    <row r="9" spans="1:27" x14ac:dyDescent="0.25">
      <c r="A9" s="1">
        <v>4</v>
      </c>
      <c r="B9" s="10">
        <v>4.6340028786275378E-3</v>
      </c>
      <c r="C9">
        <v>0.5</v>
      </c>
      <c r="D9" s="3">
        <v>0.5</v>
      </c>
      <c r="E9" s="2">
        <v>0</v>
      </c>
      <c r="F9" s="2">
        <v>0</v>
      </c>
      <c r="G9" s="2">
        <v>0</v>
      </c>
      <c r="H9">
        <f t="shared" si="3"/>
        <v>121.60550354094384</v>
      </c>
      <c r="J9">
        <f t="shared" si="0"/>
        <v>118.78249684944534</v>
      </c>
      <c r="K9">
        <f t="shared" si="0"/>
        <v>2.8230066914985104</v>
      </c>
      <c r="V9" s="1">
        <v>4</v>
      </c>
      <c r="W9">
        <f t="shared" si="1"/>
        <v>59789</v>
      </c>
      <c r="X9">
        <f t="shared" si="2"/>
        <v>1095</v>
      </c>
      <c r="AA9" s="11">
        <v>1.5804217622053388E-3</v>
      </c>
    </row>
    <row r="10" spans="1:27" x14ac:dyDescent="0.25">
      <c r="A10" s="1">
        <v>5</v>
      </c>
      <c r="B10" s="10">
        <v>1.8785959788526943E-2</v>
      </c>
      <c r="C10">
        <v>0.5</v>
      </c>
      <c r="D10" s="3">
        <v>0.5</v>
      </c>
      <c r="E10" s="2">
        <v>0</v>
      </c>
      <c r="F10" s="2">
        <v>0</v>
      </c>
      <c r="G10" s="2">
        <v>0</v>
      </c>
      <c r="H10">
        <f t="shared" si="3"/>
        <v>492.98115677052402</v>
      </c>
      <c r="J10">
        <f t="shared" si="0"/>
        <v>481.53686301882476</v>
      </c>
      <c r="K10">
        <f t="shared" si="0"/>
        <v>11.444293751699258</v>
      </c>
      <c r="V10" s="1">
        <v>5</v>
      </c>
      <c r="W10">
        <f t="shared" si="1"/>
        <v>242381</v>
      </c>
      <c r="X10">
        <f t="shared" si="2"/>
        <v>4439</v>
      </c>
      <c r="AA10" s="11">
        <v>1.3929124754064721E-4</v>
      </c>
    </row>
    <row r="11" spans="1:27" x14ac:dyDescent="0.25">
      <c r="A11" s="1">
        <v>6</v>
      </c>
      <c r="B11" s="10">
        <v>4.3404608102706969E-3</v>
      </c>
      <c r="C11">
        <v>0.5</v>
      </c>
      <c r="D11" s="3">
        <v>0.5</v>
      </c>
      <c r="E11" s="2">
        <v>0</v>
      </c>
      <c r="F11" s="2">
        <v>0</v>
      </c>
      <c r="G11" s="2">
        <v>0</v>
      </c>
      <c r="H11">
        <f t="shared" si="3"/>
        <v>113.90237258312362</v>
      </c>
      <c r="J11">
        <f t="shared" si="0"/>
        <v>111.25818995473253</v>
      </c>
      <c r="K11">
        <f t="shared" si="0"/>
        <v>2.6441826283910865</v>
      </c>
      <c r="V11" s="1">
        <v>6</v>
      </c>
      <c r="W11">
        <f t="shared" si="1"/>
        <v>56002</v>
      </c>
      <c r="X11">
        <f t="shared" si="2"/>
        <v>1026</v>
      </c>
      <c r="AA11" s="11">
        <v>3.7501538255165558E-4</v>
      </c>
    </row>
    <row r="12" spans="1:27" x14ac:dyDescent="0.25">
      <c r="A12" s="1">
        <v>7</v>
      </c>
      <c r="B12" s="10">
        <v>2.7115118792186048E-3</v>
      </c>
      <c r="C12">
        <v>0.5</v>
      </c>
      <c r="D12" s="3">
        <v>0.5</v>
      </c>
      <c r="E12" s="2">
        <v>0</v>
      </c>
      <c r="F12" s="2">
        <v>0</v>
      </c>
      <c r="G12" s="2">
        <v>0</v>
      </c>
      <c r="H12">
        <f t="shared" si="3"/>
        <v>71.155494734454621</v>
      </c>
      <c r="J12">
        <f t="shared" si="0"/>
        <v>69.503658000728009</v>
      </c>
      <c r="K12">
        <f t="shared" si="0"/>
        <v>1.6518367337266102</v>
      </c>
      <c r="V12" s="1">
        <v>7</v>
      </c>
      <c r="W12">
        <f t="shared" si="1"/>
        <v>34985</v>
      </c>
      <c r="X12">
        <f t="shared" si="2"/>
        <v>641</v>
      </c>
      <c r="AA12" s="11">
        <v>3.535858486527915E-4</v>
      </c>
    </row>
    <row r="13" spans="1:27" x14ac:dyDescent="0.25">
      <c r="A13" s="1">
        <v>8</v>
      </c>
      <c r="B13" s="10">
        <v>1.6063282199888301E-3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3"/>
        <v>42.153265148946879</v>
      </c>
      <c r="J13">
        <f t="shared" si="0"/>
        <v>41.174699655454049</v>
      </c>
      <c r="K13">
        <f t="shared" si="0"/>
        <v>0.97856549349283162</v>
      </c>
      <c r="V13" s="1">
        <v>8</v>
      </c>
      <c r="W13">
        <f t="shared" si="1"/>
        <v>20725</v>
      </c>
      <c r="X13">
        <f t="shared" si="2"/>
        <v>380</v>
      </c>
      <c r="AA13" s="11">
        <v>3.2144192210521563E-5</v>
      </c>
    </row>
    <row r="14" spans="1:27" x14ac:dyDescent="0.25">
      <c r="A14" s="1">
        <v>9</v>
      </c>
      <c r="B14" s="10">
        <v>1.6724218007405187E-2</v>
      </c>
      <c r="C14">
        <v>0.3</v>
      </c>
      <c r="D14" s="3">
        <v>0.4</v>
      </c>
      <c r="E14" s="3">
        <v>0.3</v>
      </c>
      <c r="F14" s="2">
        <v>0</v>
      </c>
      <c r="G14" s="2">
        <v>0</v>
      </c>
      <c r="H14">
        <f t="shared" si="3"/>
        <v>438.87692895032689</v>
      </c>
      <c r="J14">
        <f t="shared" si="0"/>
        <v>428.68863589536704</v>
      </c>
      <c r="K14">
        <f t="shared" si="0"/>
        <v>10.188293054959813</v>
      </c>
      <c r="V14" s="1">
        <v>9</v>
      </c>
      <c r="W14">
        <f t="shared" si="1"/>
        <v>215780</v>
      </c>
      <c r="X14">
        <f t="shared" si="2"/>
        <v>3952</v>
      </c>
      <c r="AA14" s="11">
        <v>3.2144219828633509E-5</v>
      </c>
    </row>
    <row r="15" spans="1:27" x14ac:dyDescent="0.25">
      <c r="A15" s="1">
        <v>10</v>
      </c>
      <c r="B15" s="10">
        <v>1.3176651643545879E-2</v>
      </c>
      <c r="C15">
        <v>0.3</v>
      </c>
      <c r="D15" s="3">
        <v>0.4</v>
      </c>
      <c r="E15" s="3">
        <v>0.3</v>
      </c>
      <c r="F15" s="2">
        <v>0</v>
      </c>
      <c r="G15" s="2">
        <v>0</v>
      </c>
      <c r="H15">
        <f t="shared" si="3"/>
        <v>345.78169242993096</v>
      </c>
      <c r="J15">
        <f t="shared" si="0"/>
        <v>337.75455547392374</v>
      </c>
      <c r="K15">
        <f t="shared" si="0"/>
        <v>8.027136956007201</v>
      </c>
      <c r="V15" s="1">
        <v>10</v>
      </c>
      <c r="W15">
        <f t="shared" si="1"/>
        <v>170008</v>
      </c>
      <c r="X15">
        <f t="shared" si="2"/>
        <v>3114</v>
      </c>
      <c r="AA15" s="11">
        <v>4.6392992015735219E-4</v>
      </c>
    </row>
    <row r="16" spans="1:27" x14ac:dyDescent="0.25">
      <c r="A16" s="1">
        <v>11</v>
      </c>
      <c r="B16" s="10">
        <v>4.5256763694437548E-2</v>
      </c>
      <c r="C16">
        <v>0.3</v>
      </c>
      <c r="D16" s="3">
        <v>0.4</v>
      </c>
      <c r="E16" s="3">
        <v>0.3</v>
      </c>
      <c r="F16" s="2">
        <v>0</v>
      </c>
      <c r="G16" s="2">
        <v>0</v>
      </c>
      <c r="H16">
        <f t="shared" si="3"/>
        <v>1187.62799286943</v>
      </c>
      <c r="J16">
        <f t="shared" si="0"/>
        <v>1160.0578445352101</v>
      </c>
      <c r="K16">
        <f t="shared" si="0"/>
        <v>27.570148334220075</v>
      </c>
      <c r="V16" s="1">
        <v>11</v>
      </c>
      <c r="W16">
        <f t="shared" si="1"/>
        <v>583913</v>
      </c>
      <c r="X16">
        <f t="shared" si="2"/>
        <v>10695</v>
      </c>
      <c r="AA16" s="11">
        <v>1.1920130427423892E-2</v>
      </c>
    </row>
    <row r="17" spans="1:27" x14ac:dyDescent="0.25">
      <c r="A17" s="1">
        <v>12</v>
      </c>
      <c r="B17" s="10">
        <v>1.5623847106344117E-2</v>
      </c>
      <c r="C17">
        <v>0.3</v>
      </c>
      <c r="D17" s="3">
        <v>0.4</v>
      </c>
      <c r="E17" s="3">
        <v>0.3</v>
      </c>
      <c r="F17" s="2">
        <v>0</v>
      </c>
      <c r="G17" s="2">
        <v>0</v>
      </c>
      <c r="H17">
        <f t="shared" si="3"/>
        <v>410.00099576468233</v>
      </c>
      <c r="J17">
        <f t="shared" si="0"/>
        <v>400.48304204661684</v>
      </c>
      <c r="K17">
        <f t="shared" si="0"/>
        <v>9.5179537180654741</v>
      </c>
      <c r="V17" s="1">
        <v>12</v>
      </c>
      <c r="W17">
        <f t="shared" si="1"/>
        <v>201582</v>
      </c>
      <c r="X17">
        <f t="shared" si="2"/>
        <v>3692</v>
      </c>
      <c r="AA17" s="11">
        <v>8.2931963527179374E-3</v>
      </c>
    </row>
    <row r="18" spans="1:27" x14ac:dyDescent="0.25">
      <c r="A18" s="1">
        <v>13</v>
      </c>
      <c r="B18" s="10">
        <v>2.748029025302022E-2</v>
      </c>
      <c r="C18">
        <v>0.3</v>
      </c>
      <c r="D18" s="3">
        <v>0.4</v>
      </c>
      <c r="E18" s="3">
        <v>0.3</v>
      </c>
      <c r="F18" s="2">
        <v>0</v>
      </c>
      <c r="G18" s="2">
        <v>0</v>
      </c>
      <c r="H18">
        <f t="shared" si="3"/>
        <v>721.1377768197566</v>
      </c>
      <c r="J18">
        <f t="shared" si="0"/>
        <v>704.39694922416095</v>
      </c>
      <c r="K18">
        <f t="shared" si="0"/>
        <v>16.740827595595608</v>
      </c>
      <c r="V18" s="1">
        <v>13</v>
      </c>
      <c r="W18">
        <f t="shared" si="1"/>
        <v>354557</v>
      </c>
      <c r="X18">
        <f t="shared" si="2"/>
        <v>6494</v>
      </c>
      <c r="AA18" s="11">
        <v>1.7411425993589338E-3</v>
      </c>
    </row>
    <row r="19" spans="1:27" x14ac:dyDescent="0.25">
      <c r="A19" s="1">
        <v>14</v>
      </c>
      <c r="B19" s="10">
        <v>3.3448479314050629E-2</v>
      </c>
      <c r="C19">
        <v>0.3</v>
      </c>
      <c r="D19" s="3">
        <v>0.4</v>
      </c>
      <c r="E19" s="3">
        <v>0.3</v>
      </c>
      <c r="F19" s="2">
        <v>0</v>
      </c>
      <c r="G19" s="2">
        <v>0</v>
      </c>
      <c r="H19">
        <f t="shared" si="3"/>
        <v>877.75499415931665</v>
      </c>
      <c r="J19">
        <f t="shared" si="0"/>
        <v>857.37838167176017</v>
      </c>
      <c r="K19">
        <f t="shared" si="0"/>
        <v>20.376612487556454</v>
      </c>
      <c r="V19" s="1">
        <v>14</v>
      </c>
      <c r="W19">
        <f t="shared" si="1"/>
        <v>431560</v>
      </c>
      <c r="X19">
        <f t="shared" si="2"/>
        <v>7904</v>
      </c>
      <c r="AA19" s="11">
        <v>6.5520537841139417E-3</v>
      </c>
    </row>
    <row r="20" spans="1:27" x14ac:dyDescent="0.25">
      <c r="A20" s="1">
        <v>15</v>
      </c>
      <c r="B20" s="10">
        <v>1.0903204802321907E-2</v>
      </c>
      <c r="C20">
        <v>0.2</v>
      </c>
      <c r="D20">
        <v>0.2</v>
      </c>
      <c r="E20" s="3">
        <v>0.3</v>
      </c>
      <c r="F20" s="3">
        <v>0.3</v>
      </c>
      <c r="G20" s="2">
        <v>0</v>
      </c>
      <c r="H20">
        <f t="shared" si="3"/>
        <v>286.1219004225315</v>
      </c>
      <c r="J20">
        <f t="shared" si="0"/>
        <v>279.47973361299131</v>
      </c>
      <c r="K20">
        <f t="shared" si="0"/>
        <v>6.6421668095401705</v>
      </c>
      <c r="V20" s="1">
        <v>15</v>
      </c>
      <c r="W20">
        <f t="shared" si="1"/>
        <v>140676</v>
      </c>
      <c r="X20">
        <f t="shared" si="2"/>
        <v>2577</v>
      </c>
      <c r="AA20" s="11">
        <v>3.5358589725313205E-4</v>
      </c>
    </row>
    <row r="21" spans="1:27" x14ac:dyDescent="0.25">
      <c r="A21" s="1">
        <v>16</v>
      </c>
      <c r="B21" s="10">
        <v>1.0214598503771261E-2</v>
      </c>
      <c r="C21">
        <v>0.2</v>
      </c>
      <c r="D21">
        <v>0.2</v>
      </c>
      <c r="E21" s="3">
        <v>0.3</v>
      </c>
      <c r="F21" s="3">
        <v>0.3</v>
      </c>
      <c r="G21" s="2">
        <v>0</v>
      </c>
      <c r="H21">
        <f t="shared" si="3"/>
        <v>268.05149393596542</v>
      </c>
      <c r="J21">
        <f t="shared" si="0"/>
        <v>261.8288219432244</v>
      </c>
      <c r="K21">
        <f t="shared" si="0"/>
        <v>6.2226719927410414</v>
      </c>
      <c r="V21" s="1">
        <v>16</v>
      </c>
      <c r="W21">
        <f t="shared" si="1"/>
        <v>131791</v>
      </c>
      <c r="X21">
        <f t="shared" si="2"/>
        <v>2414</v>
      </c>
      <c r="AA21" s="11">
        <v>1.0714723839068477E-3</v>
      </c>
    </row>
    <row r="22" spans="1:27" x14ac:dyDescent="0.25">
      <c r="A22" s="1">
        <v>17</v>
      </c>
      <c r="B22" s="10">
        <v>3.9783865507189056E-2</v>
      </c>
      <c r="C22">
        <v>0.2</v>
      </c>
      <c r="D22">
        <v>0.2</v>
      </c>
      <c r="E22" s="3">
        <v>0.3</v>
      </c>
      <c r="F22" s="3">
        <v>0.3</v>
      </c>
      <c r="G22" s="2">
        <v>0</v>
      </c>
      <c r="H22">
        <f t="shared" si="3"/>
        <v>1044.0081986396551</v>
      </c>
      <c r="J22">
        <f t="shared" si="0"/>
        <v>1019.7721069750477</v>
      </c>
      <c r="K22">
        <f t="shared" si="0"/>
        <v>24.236091664607383</v>
      </c>
      <c r="V22" s="1">
        <v>17</v>
      </c>
      <c r="W22">
        <f t="shared" si="1"/>
        <v>513301</v>
      </c>
      <c r="X22">
        <f t="shared" si="2"/>
        <v>9401</v>
      </c>
      <c r="AA22" s="11">
        <v>4.944845051687889E-3</v>
      </c>
    </row>
    <row r="23" spans="1:27" x14ac:dyDescent="0.25">
      <c r="A23" s="1">
        <v>18</v>
      </c>
      <c r="B23" s="10">
        <v>3.9166300933875027E-2</v>
      </c>
      <c r="C23">
        <v>0.2</v>
      </c>
      <c r="D23">
        <v>0.2</v>
      </c>
      <c r="E23" s="3">
        <v>0.3</v>
      </c>
      <c r="F23" s="3">
        <v>0.3</v>
      </c>
      <c r="G23" s="2">
        <v>0</v>
      </c>
      <c r="H23">
        <f t="shared" si="3"/>
        <v>1027.8020691067484</v>
      </c>
      <c r="J23">
        <f t="shared" si="0"/>
        <v>1003.9421940670677</v>
      </c>
      <c r="K23">
        <f t="shared" si="0"/>
        <v>23.85987503968067</v>
      </c>
      <c r="V23" s="1">
        <v>18</v>
      </c>
      <c r="W23">
        <f t="shared" si="1"/>
        <v>505333</v>
      </c>
      <c r="X23">
        <f t="shared" si="2"/>
        <v>9255</v>
      </c>
      <c r="AA23" s="11">
        <v>5.737734666478529E-3</v>
      </c>
    </row>
    <row r="24" spans="1:27" x14ac:dyDescent="0.25">
      <c r="A24" s="1">
        <v>19</v>
      </c>
      <c r="B24" s="10">
        <v>6.5715505374621883E-2</v>
      </c>
      <c r="C24">
        <v>0.2</v>
      </c>
      <c r="D24">
        <v>0.2</v>
      </c>
      <c r="E24" s="3">
        <v>0.3</v>
      </c>
      <c r="F24" s="3">
        <v>0.3</v>
      </c>
      <c r="G24" s="2">
        <v>0</v>
      </c>
      <c r="H24">
        <f t="shared" si="3"/>
        <v>1724.5062920408275</v>
      </c>
      <c r="J24">
        <f t="shared" si="0"/>
        <v>1684.4728012841906</v>
      </c>
      <c r="K24">
        <f t="shared" si="0"/>
        <v>40.033490756636809</v>
      </c>
      <c r="V24" s="1">
        <v>19</v>
      </c>
      <c r="W24">
        <f t="shared" si="1"/>
        <v>847877</v>
      </c>
      <c r="X24">
        <f t="shared" si="2"/>
        <v>15529</v>
      </c>
      <c r="AA24" s="11">
        <v>1.130221768812531E-3</v>
      </c>
    </row>
    <row r="25" spans="1:27" x14ac:dyDescent="0.25">
      <c r="A25" s="1">
        <v>20</v>
      </c>
      <c r="B25" s="10">
        <v>0.10924649067518209</v>
      </c>
      <c r="C25">
        <v>0.1</v>
      </c>
      <c r="D25">
        <v>0.1</v>
      </c>
      <c r="E25">
        <v>0.2</v>
      </c>
      <c r="F25" s="3">
        <v>0.3</v>
      </c>
      <c r="G25" s="3">
        <v>0.3</v>
      </c>
      <c r="H25">
        <f t="shared" si="3"/>
        <v>2866.8464082981286</v>
      </c>
      <c r="J25">
        <f t="shared" si="0"/>
        <v>2800.2941030284974</v>
      </c>
      <c r="K25">
        <f t="shared" si="0"/>
        <v>66.552305269630992</v>
      </c>
      <c r="V25" s="1">
        <v>20</v>
      </c>
      <c r="W25">
        <f t="shared" si="1"/>
        <v>1409523</v>
      </c>
      <c r="X25">
        <f t="shared" si="2"/>
        <v>25816</v>
      </c>
      <c r="AA25" s="11">
        <v>6.9645725994640939E-5</v>
      </c>
    </row>
    <row r="26" spans="1:27" x14ac:dyDescent="0.25">
      <c r="A26" s="1">
        <v>21</v>
      </c>
      <c r="B26" s="10">
        <v>6.6678440523718754E-2</v>
      </c>
      <c r="C26">
        <v>0.1</v>
      </c>
      <c r="D26">
        <v>0.1</v>
      </c>
      <c r="E26">
        <v>0.2</v>
      </c>
      <c r="F26" s="3">
        <v>0.3</v>
      </c>
      <c r="G26" s="3">
        <v>0.3</v>
      </c>
      <c r="H26">
        <f t="shared" si="3"/>
        <v>1749.7756362234275</v>
      </c>
      <c r="J26">
        <f t="shared" si="0"/>
        <v>1709.1555311636539</v>
      </c>
      <c r="K26">
        <f t="shared" si="0"/>
        <v>40.620105059773515</v>
      </c>
      <c r="V26" s="1">
        <v>21</v>
      </c>
      <c r="W26">
        <f t="shared" si="1"/>
        <v>860301</v>
      </c>
      <c r="X26">
        <f t="shared" si="2"/>
        <v>15757</v>
      </c>
      <c r="AA26" s="11">
        <v>1.3929137465297422E-4</v>
      </c>
    </row>
    <row r="27" spans="1:27" x14ac:dyDescent="0.25">
      <c r="A27" s="1">
        <v>22</v>
      </c>
      <c r="B27" s="10">
        <v>9.7746092072464402E-2</v>
      </c>
      <c r="C27">
        <v>0.1</v>
      </c>
      <c r="D27">
        <v>0.1</v>
      </c>
      <c r="E27">
        <v>0.2</v>
      </c>
      <c r="F27" s="3">
        <v>0.3</v>
      </c>
      <c r="G27" s="3">
        <v>0.3</v>
      </c>
      <c r="H27">
        <f t="shared" si="3"/>
        <v>2565.0529481656108</v>
      </c>
      <c r="J27">
        <f t="shared" si="0"/>
        <v>2505.5066165780649</v>
      </c>
      <c r="K27">
        <f t="shared" si="0"/>
        <v>59.546331587545673</v>
      </c>
      <c r="V27" s="1">
        <v>22</v>
      </c>
      <c r="W27">
        <f t="shared" si="1"/>
        <v>1261143</v>
      </c>
      <c r="X27">
        <f t="shared" si="2"/>
        <v>23099</v>
      </c>
      <c r="AA27" s="11">
        <v>4.1251681226550597E-4</v>
      </c>
    </row>
    <row r="28" spans="1:27" x14ac:dyDescent="0.25">
      <c r="A28" s="1">
        <v>23</v>
      </c>
      <c r="B28" s="10">
        <v>0.24879685029532933</v>
      </c>
      <c r="C28">
        <v>0.1</v>
      </c>
      <c r="D28">
        <v>0.1</v>
      </c>
      <c r="E28">
        <v>0.2</v>
      </c>
      <c r="F28" s="3">
        <v>0.3</v>
      </c>
      <c r="G28" s="3">
        <v>0.3</v>
      </c>
      <c r="H28">
        <f t="shared" si="3"/>
        <v>6528.9269454500327</v>
      </c>
      <c r="J28">
        <f t="shared" si="0"/>
        <v>6377.3614001529422</v>
      </c>
      <c r="K28">
        <f t="shared" si="0"/>
        <v>151.5655452970901</v>
      </c>
      <c r="V28" s="1">
        <v>23</v>
      </c>
      <c r="W28">
        <f t="shared" si="1"/>
        <v>3210034</v>
      </c>
      <c r="X28">
        <f t="shared" si="2"/>
        <v>58794</v>
      </c>
      <c r="AA28" s="11">
        <v>9.1075128501494742E-4</v>
      </c>
    </row>
    <row r="29" spans="1:27" x14ac:dyDescent="0.25">
      <c r="A29" s="1">
        <v>24</v>
      </c>
      <c r="B29" s="10">
        <v>0.10688723184618366</v>
      </c>
      <c r="C29">
        <v>0.1</v>
      </c>
      <c r="D29">
        <v>0.1</v>
      </c>
      <c r="E29">
        <v>0.2</v>
      </c>
      <c r="F29" s="3">
        <v>0.3</v>
      </c>
      <c r="G29" s="3">
        <v>0.3</v>
      </c>
      <c r="H29">
        <f t="shared" si="3"/>
        <v>2804.9347381075518</v>
      </c>
      <c r="J29">
        <f t="shared" si="0"/>
        <v>2739.8196791313912</v>
      </c>
      <c r="K29">
        <f t="shared" si="0"/>
        <v>65.115058976160398</v>
      </c>
      <c r="V29" s="1">
        <v>24</v>
      </c>
      <c r="W29">
        <f t="shared" si="1"/>
        <v>1379084</v>
      </c>
      <c r="X29">
        <f t="shared" si="2"/>
        <v>25259</v>
      </c>
      <c r="AA29" s="11">
        <v>1.3929181331888055E-4</v>
      </c>
    </row>
    <row r="31" spans="1:27" x14ac:dyDescent="0.25">
      <c r="I31" t="s">
        <v>24</v>
      </c>
      <c r="J31" s="3">
        <v>1</v>
      </c>
      <c r="K31" s="3">
        <v>2</v>
      </c>
      <c r="V31" s="1" t="s">
        <v>25</v>
      </c>
      <c r="W31">
        <v>33</v>
      </c>
      <c r="X31">
        <v>2533</v>
      </c>
    </row>
    <row r="32" spans="1:27" x14ac:dyDescent="0.25">
      <c r="I32" t="s">
        <v>26</v>
      </c>
      <c r="J32">
        <f>($I$41*(1-(EXP(-$J$41*(J31-$K$41)))))</f>
        <v>40.917692101976442</v>
      </c>
      <c r="K32">
        <f t="shared" ref="K32" si="4">($I$41*(1-(EXP(-$J$41*(K31-$K$41)))))</f>
        <v>44.629661382794097</v>
      </c>
      <c r="V32" s="1" t="s">
        <v>27</v>
      </c>
      <c r="W32">
        <v>295</v>
      </c>
      <c r="X32">
        <v>22799</v>
      </c>
    </row>
    <row r="33" spans="8:22" x14ac:dyDescent="0.25">
      <c r="I33" t="s">
        <v>28</v>
      </c>
      <c r="J33">
        <f>($L$41*(J32^$M$41))</f>
        <v>1986.6958656300878</v>
      </c>
      <c r="K33">
        <f t="shared" ref="K33" si="5">($L$41*(K32^$M$41))</f>
        <v>2577.9160660968332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1.8315638888734178</v>
      </c>
      <c r="K34">
        <f t="shared" ref="K34" si="6">($H$34*(EXP(-$N$41*K31)))</f>
        <v>3.3546262790251184E-2</v>
      </c>
    </row>
    <row r="35" spans="8:22" x14ac:dyDescent="0.25">
      <c r="I35" t="s">
        <v>31</v>
      </c>
      <c r="J35">
        <f>(J33*J34)</f>
        <v>3638.7604056621849</v>
      </c>
      <c r="K35">
        <f t="shared" ref="K35" si="7">(K33*K34)</f>
        <v>86.479449804494905</v>
      </c>
      <c r="L35" t="s">
        <v>32</v>
      </c>
      <c r="M35">
        <f>SUM(J35:K35)</f>
        <v>3725.2398554666797</v>
      </c>
    </row>
    <row r="36" spans="8:22" x14ac:dyDescent="0.25">
      <c r="I36" t="s">
        <v>33</v>
      </c>
      <c r="J36">
        <f>(J35/$M$35)</f>
        <v>0.97678553511726529</v>
      </c>
      <c r="K36">
        <f>(K35/$M$35)</f>
        <v>2.3214464882734695E-2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45</v>
      </c>
      <c r="J41" s="3">
        <v>2.4</v>
      </c>
      <c r="K41" s="3">
        <v>0</v>
      </c>
      <c r="L41" s="3">
        <v>2.9000000000000001E-2</v>
      </c>
      <c r="M41" s="3">
        <v>3</v>
      </c>
      <c r="N41" s="3">
        <v>4</v>
      </c>
      <c r="O41" s="3">
        <v>2.7099999999999999E-2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H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  <col min="23" max="24" width="11.140625" customWidth="1"/>
    <col min="34" max="34" width="13.7109375" bestFit="1" customWidth="1"/>
  </cols>
  <sheetData>
    <row r="1" spans="1:34" x14ac:dyDescent="0.25">
      <c r="A1" t="s">
        <v>0</v>
      </c>
      <c r="B1" s="3" t="s">
        <v>116</v>
      </c>
      <c r="C1" t="s">
        <v>117</v>
      </c>
    </row>
    <row r="2" spans="1:34" x14ac:dyDescent="0.25">
      <c r="A2" t="s">
        <v>1</v>
      </c>
      <c r="B2" s="3">
        <v>31</v>
      </c>
    </row>
    <row r="3" spans="1:34" x14ac:dyDescent="0.25">
      <c r="A3" t="s">
        <v>2</v>
      </c>
      <c r="B3" s="9">
        <v>4000</v>
      </c>
    </row>
    <row r="4" spans="1:34" x14ac:dyDescent="0.25">
      <c r="C4" t="s">
        <v>3</v>
      </c>
      <c r="J4" t="s">
        <v>4</v>
      </c>
      <c r="W4" t="s">
        <v>5</v>
      </c>
    </row>
    <row r="5" spans="1:34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135</v>
      </c>
      <c r="Q5" t="s">
        <v>141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138</v>
      </c>
      <c r="AD5" t="s">
        <v>136</v>
      </c>
      <c r="AE5" t="s">
        <v>137</v>
      </c>
      <c r="AF5" t="s">
        <v>139</v>
      </c>
      <c r="AH5" t="s">
        <v>67</v>
      </c>
    </row>
    <row r="6" spans="1:34" x14ac:dyDescent="0.25">
      <c r="A6" s="1">
        <v>1</v>
      </c>
      <c r="B6" s="10">
        <v>0.02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80</v>
      </c>
      <c r="J6">
        <f t="shared" ref="J6:O29" si="0">($H6*J$36)</f>
        <v>15.990552091134713</v>
      </c>
      <c r="K6">
        <f>P6*(X6/AC6)</f>
        <v>19.544533037765348</v>
      </c>
      <c r="L6">
        <f>P6*(Y6/AC6)</f>
        <v>15.374274219041943</v>
      </c>
      <c r="M6">
        <f>P6*(Z6/AC6)</f>
        <v>12.093832444375618</v>
      </c>
      <c r="N6">
        <f>P6*(AA6/AC6)</f>
        <v>9.5133455478164795</v>
      </c>
      <c r="O6">
        <f>P6*(AB6/AC6)</f>
        <v>7.4834626598658973</v>
      </c>
      <c r="P6">
        <v>64.009447908865283</v>
      </c>
      <c r="Q6">
        <f>P6-SUM(K6:O6)</f>
        <v>0</v>
      </c>
      <c r="V6" s="1">
        <v>1</v>
      </c>
      <c r="W6">
        <f t="shared" ref="W6:W29" si="1">ROUND(((J6/J$33)*1000000),0)</f>
        <v>439538</v>
      </c>
      <c r="X6">
        <f>AE6/5</f>
        <v>32235.170108023838</v>
      </c>
      <c r="Y6">
        <f>(AE6/5)*EXP(-2*AD6)</f>
        <v>25357.082913191294</v>
      </c>
      <c r="Z6">
        <f>(AE6/5)*EXP(-4*AD6)</f>
        <v>19946.587894890912</v>
      </c>
      <c r="AA6">
        <f>(AE6/5)*EXP(-6*AD6)</f>
        <v>15690.541771334047</v>
      </c>
      <c r="AB6">
        <f>(AE6/5)*EXP(-8*AD6)</f>
        <v>12342.617312559913</v>
      </c>
      <c r="AC6">
        <v>105572</v>
      </c>
      <c r="AD6">
        <v>0.12</v>
      </c>
      <c r="AE6">
        <f>(5*AC6)/(1+EXP(-2*AD6)+EXP(-4*AD6)+EXP(-6*AD6)+EXP(-8*AD6))</f>
        <v>161175.85054011919</v>
      </c>
      <c r="AF6">
        <f>SUM(X6:AB6)</f>
        <v>105572</v>
      </c>
      <c r="AH6" s="7">
        <v>1.0339708873474726E-3</v>
      </c>
    </row>
    <row r="7" spans="1:34" x14ac:dyDescent="0.25">
      <c r="A7" s="1">
        <v>2</v>
      </c>
      <c r="B7" s="10">
        <v>0.97499999999999998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2">(B7*$B$3)</f>
        <v>3900</v>
      </c>
      <c r="J7">
        <f t="shared" si="0"/>
        <v>779.53941444281725</v>
      </c>
      <c r="K7">
        <f t="shared" ref="K7:K13" si="3">P7*(X7/AC7)</f>
        <v>952.79598559106046</v>
      </c>
      <c r="L7">
        <f t="shared" ref="L7:L13" si="4">P7*(Y7/AC7)</f>
        <v>749.4958681782947</v>
      </c>
      <c r="M7">
        <f t="shared" ref="M7:M13" si="5">P7*(Z7/AC7)</f>
        <v>589.57433166331134</v>
      </c>
      <c r="N7">
        <f t="shared" ref="N7:N13" si="6">P7*(AA7/AC7)</f>
        <v>463.7755954560534</v>
      </c>
      <c r="O7">
        <f t="shared" ref="O7:O13" si="7">P7*(AB7/AC7)</f>
        <v>364.81880466846246</v>
      </c>
      <c r="P7">
        <v>3120.4605855571826</v>
      </c>
      <c r="Q7">
        <f t="shared" ref="Q7:Q29" si="8">P7-SUM(K7:O7)</f>
        <v>0</v>
      </c>
      <c r="V7" s="1">
        <v>2</v>
      </c>
      <c r="W7">
        <f t="shared" si="1"/>
        <v>21427480</v>
      </c>
      <c r="X7">
        <f t="shared" ref="X7:X29" si="9">AE7/5</f>
        <v>1571458.1306628366</v>
      </c>
      <c r="Y7">
        <f t="shared" ref="Y7:Y29" si="10">(AE7/5)*EXP(-2*AD7)</f>
        <v>1236152.7480789516</v>
      </c>
      <c r="Z7">
        <f t="shared" ref="Z7:Z29" si="11">(AE7/5)*EXP(-4*AD7)</f>
        <v>972392.19217288774</v>
      </c>
      <c r="AA7">
        <f t="shared" ref="AA7:AA29" si="12">(AE7/5)*EXP(-6*AD7)</f>
        <v>764910.79024677561</v>
      </c>
      <c r="AB7">
        <f t="shared" ref="AB7:AB29" si="13">(AE7/5)*EXP(-8*AD7)</f>
        <v>601700.13883854821</v>
      </c>
      <c r="AC7">
        <v>5146614</v>
      </c>
      <c r="AD7">
        <v>0.12</v>
      </c>
      <c r="AE7">
        <f t="shared" ref="AE7:AE29" si="14">(5*AC7)/(1+EXP(-2*AD7)+EXP(-4*AD7)+EXP(-6*AD7)+EXP(-8*AD7))</f>
        <v>7857290.6533141835</v>
      </c>
      <c r="AF7">
        <f t="shared" ref="AF7:AF29" si="15">SUM(X7:AB7)</f>
        <v>5146614</v>
      </c>
      <c r="AH7" s="7">
        <v>8.7271426989051406E-3</v>
      </c>
    </row>
    <row r="8" spans="1:34" x14ac:dyDescent="0.25">
      <c r="A8" s="1">
        <v>3</v>
      </c>
      <c r="B8" s="10">
        <v>0</v>
      </c>
      <c r="C8">
        <v>0</v>
      </c>
      <c r="D8" s="3">
        <v>0</v>
      </c>
      <c r="E8" s="2">
        <v>0</v>
      </c>
      <c r="F8" s="2">
        <v>0</v>
      </c>
      <c r="G8" s="2">
        <v>0</v>
      </c>
      <c r="H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v>0</v>
      </c>
      <c r="Q8">
        <f t="shared" si="8"/>
        <v>0</v>
      </c>
      <c r="V8" s="1">
        <v>3</v>
      </c>
      <c r="W8">
        <f t="shared" si="1"/>
        <v>0</v>
      </c>
      <c r="X8">
        <f t="shared" si="9"/>
        <v>0</v>
      </c>
      <c r="Y8">
        <f t="shared" si="10"/>
        <v>0</v>
      </c>
      <c r="Z8">
        <f t="shared" si="11"/>
        <v>0</v>
      </c>
      <c r="AA8">
        <f t="shared" si="12"/>
        <v>0</v>
      </c>
      <c r="AB8">
        <f t="shared" si="13"/>
        <v>0</v>
      </c>
      <c r="AC8">
        <v>0</v>
      </c>
      <c r="AD8">
        <v>0.12</v>
      </c>
      <c r="AE8">
        <f t="shared" si="14"/>
        <v>0</v>
      </c>
      <c r="AF8">
        <f t="shared" si="15"/>
        <v>0</v>
      </c>
      <c r="AH8" s="7">
        <v>9.1664460641637732E-3</v>
      </c>
    </row>
    <row r="9" spans="1:34" x14ac:dyDescent="0.25">
      <c r="A9" s="1">
        <v>4</v>
      </c>
      <c r="B9" s="10">
        <v>0</v>
      </c>
      <c r="C9">
        <v>0</v>
      </c>
      <c r="D9" s="3">
        <v>0</v>
      </c>
      <c r="E9" s="2">
        <v>0</v>
      </c>
      <c r="F9" s="2">
        <v>0</v>
      </c>
      <c r="G9" s="2">
        <v>0</v>
      </c>
      <c r="H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v>0</v>
      </c>
      <c r="Q9">
        <f t="shared" si="8"/>
        <v>0</v>
      </c>
      <c r="V9" s="1">
        <v>4</v>
      </c>
      <c r="W9">
        <f t="shared" si="1"/>
        <v>0</v>
      </c>
      <c r="X9">
        <f t="shared" si="9"/>
        <v>0</v>
      </c>
      <c r="Y9">
        <f t="shared" si="10"/>
        <v>0</v>
      </c>
      <c r="Z9">
        <f t="shared" si="11"/>
        <v>0</v>
      </c>
      <c r="AA9">
        <f t="shared" si="12"/>
        <v>0</v>
      </c>
      <c r="AB9">
        <f t="shared" si="13"/>
        <v>0</v>
      </c>
      <c r="AC9">
        <v>0</v>
      </c>
      <c r="AD9">
        <v>0.12</v>
      </c>
      <c r="AE9">
        <f t="shared" si="14"/>
        <v>0</v>
      </c>
      <c r="AF9">
        <f t="shared" si="15"/>
        <v>0</v>
      </c>
      <c r="AH9" s="7">
        <v>1.5804217622053388E-3</v>
      </c>
    </row>
    <row r="10" spans="1:34" x14ac:dyDescent="0.25">
      <c r="A10" s="1">
        <v>5</v>
      </c>
      <c r="B10" s="10">
        <v>0</v>
      </c>
      <c r="C10">
        <v>0</v>
      </c>
      <c r="D10" s="3">
        <v>0</v>
      </c>
      <c r="E10" s="2">
        <v>0</v>
      </c>
      <c r="F10" s="2">
        <v>0</v>
      </c>
      <c r="G10" s="2">
        <v>0</v>
      </c>
      <c r="H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v>0</v>
      </c>
      <c r="Q10">
        <f t="shared" si="8"/>
        <v>0</v>
      </c>
      <c r="V10" s="1">
        <v>5</v>
      </c>
      <c r="W10">
        <f t="shared" si="1"/>
        <v>0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B10">
        <f t="shared" si="13"/>
        <v>0</v>
      </c>
      <c r="AC10">
        <v>0</v>
      </c>
      <c r="AD10">
        <v>0.12</v>
      </c>
      <c r="AE10">
        <f t="shared" si="14"/>
        <v>0</v>
      </c>
      <c r="AF10">
        <f t="shared" si="15"/>
        <v>0</v>
      </c>
      <c r="AH10" s="7">
        <v>1.3929124754064721E-4</v>
      </c>
    </row>
    <row r="11" spans="1:34" x14ac:dyDescent="0.25">
      <c r="A11" s="1">
        <v>6</v>
      </c>
      <c r="B11" s="10">
        <v>0</v>
      </c>
      <c r="C11">
        <v>0</v>
      </c>
      <c r="D11" s="3">
        <v>0</v>
      </c>
      <c r="E11" s="2">
        <v>0</v>
      </c>
      <c r="F11" s="2">
        <v>0</v>
      </c>
      <c r="G11" s="2">
        <v>0</v>
      </c>
      <c r="H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v>0</v>
      </c>
      <c r="Q11">
        <f t="shared" si="8"/>
        <v>0</v>
      </c>
      <c r="V11" s="1">
        <v>6</v>
      </c>
      <c r="W11">
        <f t="shared" si="1"/>
        <v>0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B11">
        <f t="shared" si="13"/>
        <v>0</v>
      </c>
      <c r="AC11">
        <v>0</v>
      </c>
      <c r="AD11">
        <v>0.12</v>
      </c>
      <c r="AE11">
        <f t="shared" si="14"/>
        <v>0</v>
      </c>
      <c r="AF11">
        <f t="shared" si="15"/>
        <v>0</v>
      </c>
      <c r="AH11" s="7">
        <v>3.7501538255165558E-4</v>
      </c>
    </row>
    <row r="12" spans="1:34" x14ac:dyDescent="0.25">
      <c r="A12" s="1">
        <v>7</v>
      </c>
      <c r="B12" s="10">
        <v>0</v>
      </c>
      <c r="C12">
        <v>0</v>
      </c>
      <c r="D12" s="3">
        <v>0</v>
      </c>
      <c r="E12" s="2">
        <v>0</v>
      </c>
      <c r="F12" s="2">
        <v>0</v>
      </c>
      <c r="G12" s="2">
        <v>0</v>
      </c>
      <c r="H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v>0</v>
      </c>
      <c r="Q12">
        <f t="shared" si="8"/>
        <v>0</v>
      </c>
      <c r="V12" s="1">
        <v>7</v>
      </c>
      <c r="W12">
        <f t="shared" si="1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B12">
        <f t="shared" si="13"/>
        <v>0</v>
      </c>
      <c r="AC12">
        <v>0</v>
      </c>
      <c r="AD12">
        <v>0.12</v>
      </c>
      <c r="AE12">
        <f t="shared" si="14"/>
        <v>0</v>
      </c>
      <c r="AF12">
        <f t="shared" si="15"/>
        <v>0</v>
      </c>
      <c r="AH12" s="7">
        <v>3.535858486527915E-4</v>
      </c>
    </row>
    <row r="13" spans="1:34" x14ac:dyDescent="0.25">
      <c r="A13" s="1">
        <v>8</v>
      </c>
      <c r="B13" s="10">
        <v>5.0000000000000001E-3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2"/>
        <v>20</v>
      </c>
      <c r="J13">
        <f t="shared" si="0"/>
        <v>3.9976380227836783</v>
      </c>
      <c r="K13">
        <f t="shared" si="3"/>
        <v>4.8861332594413369</v>
      </c>
      <c r="L13">
        <f t="shared" si="4"/>
        <v>3.8435685547604859</v>
      </c>
      <c r="M13">
        <f t="shared" si="5"/>
        <v>3.0234581110939045</v>
      </c>
      <c r="N13">
        <f t="shared" si="6"/>
        <v>2.3783363869541199</v>
      </c>
      <c r="O13">
        <f t="shared" si="7"/>
        <v>1.8708656649664743</v>
      </c>
      <c r="P13">
        <v>16.002361977216321</v>
      </c>
      <c r="Q13">
        <f t="shared" si="8"/>
        <v>0</v>
      </c>
      <c r="V13" s="1">
        <v>8</v>
      </c>
      <c r="W13">
        <f t="shared" si="1"/>
        <v>109885</v>
      </c>
      <c r="X13">
        <f t="shared" si="9"/>
        <v>8058.7925270059595</v>
      </c>
      <c r="Y13">
        <f t="shared" si="10"/>
        <v>6339.2707282978236</v>
      </c>
      <c r="Z13">
        <f t="shared" si="11"/>
        <v>4986.646973722728</v>
      </c>
      <c r="AA13">
        <f t="shared" si="12"/>
        <v>3922.6354428335117</v>
      </c>
      <c r="AB13">
        <f t="shared" si="13"/>
        <v>3085.6543281399781</v>
      </c>
      <c r="AC13">
        <v>26393</v>
      </c>
      <c r="AD13">
        <v>0.12</v>
      </c>
      <c r="AE13">
        <f t="shared" si="14"/>
        <v>40293.962635029799</v>
      </c>
      <c r="AF13">
        <f t="shared" si="15"/>
        <v>26393</v>
      </c>
      <c r="AH13" s="7">
        <v>3.2144192210521563E-5</v>
      </c>
    </row>
    <row r="14" spans="1:34" x14ac:dyDescent="0.25">
      <c r="A14" s="1">
        <v>9</v>
      </c>
      <c r="B14" s="10">
        <v>0</v>
      </c>
      <c r="C14">
        <v>0</v>
      </c>
      <c r="D14" s="3">
        <v>0</v>
      </c>
      <c r="E14" s="3">
        <v>0</v>
      </c>
      <c r="F14" s="2">
        <v>0</v>
      </c>
      <c r="G14" s="2">
        <v>0</v>
      </c>
      <c r="H14">
        <f t="shared" si="2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v>0</v>
      </c>
      <c r="Q14">
        <f t="shared" si="8"/>
        <v>0</v>
      </c>
      <c r="V14" s="1">
        <v>9</v>
      </c>
      <c r="W14">
        <f t="shared" si="1"/>
        <v>0</v>
      </c>
      <c r="X14">
        <f t="shared" si="9"/>
        <v>0</v>
      </c>
      <c r="Y14">
        <f t="shared" si="10"/>
        <v>0</v>
      </c>
      <c r="Z14">
        <f t="shared" si="11"/>
        <v>0</v>
      </c>
      <c r="AA14">
        <f t="shared" si="12"/>
        <v>0</v>
      </c>
      <c r="AB14">
        <f t="shared" si="13"/>
        <v>0</v>
      </c>
      <c r="AC14">
        <v>0</v>
      </c>
      <c r="AD14">
        <v>0.12</v>
      </c>
      <c r="AE14">
        <f t="shared" si="14"/>
        <v>0</v>
      </c>
      <c r="AF14">
        <f t="shared" si="15"/>
        <v>0</v>
      </c>
      <c r="AH14" s="7">
        <v>3.2144219828633509E-5</v>
      </c>
    </row>
    <row r="15" spans="1:34" x14ac:dyDescent="0.25">
      <c r="A15" s="1">
        <v>10</v>
      </c>
      <c r="B15" s="10">
        <v>0</v>
      </c>
      <c r="C15">
        <v>0</v>
      </c>
      <c r="D15" s="3">
        <v>0</v>
      </c>
      <c r="E15">
        <v>0</v>
      </c>
      <c r="F15" s="2">
        <v>0</v>
      </c>
      <c r="G15" s="2">
        <v>0</v>
      </c>
      <c r="H15">
        <f t="shared" si="2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v>0</v>
      </c>
      <c r="Q15">
        <f t="shared" si="8"/>
        <v>0</v>
      </c>
      <c r="V15" s="1">
        <v>10</v>
      </c>
      <c r="W15">
        <f t="shared" si="1"/>
        <v>0</v>
      </c>
      <c r="X15">
        <f t="shared" si="9"/>
        <v>0</v>
      </c>
      <c r="Y15">
        <f t="shared" si="10"/>
        <v>0</v>
      </c>
      <c r="Z15">
        <f t="shared" si="11"/>
        <v>0</v>
      </c>
      <c r="AA15">
        <f t="shared" si="12"/>
        <v>0</v>
      </c>
      <c r="AB15">
        <f t="shared" si="13"/>
        <v>0</v>
      </c>
      <c r="AC15">
        <v>0</v>
      </c>
      <c r="AD15">
        <v>0.12</v>
      </c>
      <c r="AE15">
        <f t="shared" si="14"/>
        <v>0</v>
      </c>
      <c r="AF15">
        <f t="shared" si="15"/>
        <v>0</v>
      </c>
      <c r="AH15" s="7">
        <v>4.6392992015735219E-4</v>
      </c>
    </row>
    <row r="16" spans="1:34" x14ac:dyDescent="0.25">
      <c r="A16" s="1">
        <v>11</v>
      </c>
      <c r="B16" s="10">
        <v>0</v>
      </c>
      <c r="C16">
        <v>0</v>
      </c>
      <c r="D16" s="3">
        <v>0</v>
      </c>
      <c r="E16">
        <v>0</v>
      </c>
      <c r="F16" s="2">
        <v>0</v>
      </c>
      <c r="G16" s="2">
        <v>0</v>
      </c>
      <c r="H16">
        <f t="shared" si="2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v>0</v>
      </c>
      <c r="Q16">
        <f t="shared" si="8"/>
        <v>0</v>
      </c>
      <c r="V16" s="1">
        <v>11</v>
      </c>
      <c r="W16">
        <f t="shared" si="1"/>
        <v>0</v>
      </c>
      <c r="X16">
        <f t="shared" si="9"/>
        <v>0</v>
      </c>
      <c r="Y16">
        <f t="shared" si="10"/>
        <v>0</v>
      </c>
      <c r="Z16">
        <f t="shared" si="11"/>
        <v>0</v>
      </c>
      <c r="AA16">
        <f t="shared" si="12"/>
        <v>0</v>
      </c>
      <c r="AB16">
        <f t="shared" si="13"/>
        <v>0</v>
      </c>
      <c r="AC16">
        <v>0</v>
      </c>
      <c r="AD16">
        <v>0.12</v>
      </c>
      <c r="AE16">
        <f t="shared" si="14"/>
        <v>0</v>
      </c>
      <c r="AF16">
        <f t="shared" si="15"/>
        <v>0</v>
      </c>
      <c r="AH16" s="7">
        <v>1.1920130427423892E-2</v>
      </c>
    </row>
    <row r="17" spans="1:34" x14ac:dyDescent="0.25">
      <c r="A17" s="1">
        <v>12</v>
      </c>
      <c r="B17" s="10">
        <v>0</v>
      </c>
      <c r="C17">
        <v>0</v>
      </c>
      <c r="D17" s="3">
        <v>0</v>
      </c>
      <c r="E17">
        <v>0</v>
      </c>
      <c r="F17" s="2">
        <v>0</v>
      </c>
      <c r="G17" s="2">
        <v>0</v>
      </c>
      <c r="H17">
        <f t="shared" si="2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v>0</v>
      </c>
      <c r="Q17">
        <f t="shared" si="8"/>
        <v>0</v>
      </c>
      <c r="V17" s="1">
        <v>12</v>
      </c>
      <c r="W17">
        <f t="shared" si="1"/>
        <v>0</v>
      </c>
      <c r="X17">
        <f t="shared" si="9"/>
        <v>0</v>
      </c>
      <c r="Y17">
        <f t="shared" si="10"/>
        <v>0</v>
      </c>
      <c r="Z17">
        <f t="shared" si="11"/>
        <v>0</v>
      </c>
      <c r="AA17">
        <f t="shared" si="12"/>
        <v>0</v>
      </c>
      <c r="AB17">
        <f t="shared" si="13"/>
        <v>0</v>
      </c>
      <c r="AC17">
        <v>0</v>
      </c>
      <c r="AD17">
        <v>0.12</v>
      </c>
      <c r="AE17">
        <f t="shared" si="14"/>
        <v>0</v>
      </c>
      <c r="AF17">
        <f t="shared" si="15"/>
        <v>0</v>
      </c>
      <c r="AH17" s="7">
        <v>8.2931963527179374E-3</v>
      </c>
    </row>
    <row r="18" spans="1:34" x14ac:dyDescent="0.25">
      <c r="A18" s="1">
        <v>13</v>
      </c>
      <c r="B18" s="10">
        <v>0</v>
      </c>
      <c r="C18">
        <v>0</v>
      </c>
      <c r="D18" s="3">
        <v>0</v>
      </c>
      <c r="E18" s="3">
        <v>0</v>
      </c>
      <c r="F18" s="2">
        <v>0</v>
      </c>
      <c r="G18" s="2">
        <v>0</v>
      </c>
      <c r="H18">
        <f t="shared" si="2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v>0</v>
      </c>
      <c r="Q18">
        <f t="shared" si="8"/>
        <v>0</v>
      </c>
      <c r="V18" s="1">
        <v>13</v>
      </c>
      <c r="W18">
        <f t="shared" si="1"/>
        <v>0</v>
      </c>
      <c r="X18">
        <f t="shared" si="9"/>
        <v>0</v>
      </c>
      <c r="Y18">
        <f t="shared" si="10"/>
        <v>0</v>
      </c>
      <c r="Z18">
        <f t="shared" si="11"/>
        <v>0</v>
      </c>
      <c r="AA18">
        <f t="shared" si="12"/>
        <v>0</v>
      </c>
      <c r="AB18">
        <f t="shared" si="13"/>
        <v>0</v>
      </c>
      <c r="AC18">
        <v>0</v>
      </c>
      <c r="AD18">
        <v>0.12</v>
      </c>
      <c r="AE18">
        <f t="shared" si="14"/>
        <v>0</v>
      </c>
      <c r="AF18">
        <f t="shared" si="15"/>
        <v>0</v>
      </c>
      <c r="AH18" s="7">
        <v>1.7411425993589338E-3</v>
      </c>
    </row>
    <row r="19" spans="1:34" x14ac:dyDescent="0.25">
      <c r="A19" s="1">
        <v>14</v>
      </c>
      <c r="B19" s="10">
        <v>0</v>
      </c>
      <c r="C19">
        <v>0</v>
      </c>
      <c r="D19" s="3">
        <v>0</v>
      </c>
      <c r="E19" s="3">
        <v>0</v>
      </c>
      <c r="F19" s="2">
        <v>0</v>
      </c>
      <c r="G19" s="2">
        <v>0</v>
      </c>
      <c r="H19">
        <f t="shared" si="2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0</v>
      </c>
      <c r="O19">
        <f t="shared" si="0"/>
        <v>0</v>
      </c>
      <c r="P19">
        <v>0</v>
      </c>
      <c r="Q19">
        <f t="shared" si="8"/>
        <v>0</v>
      </c>
      <c r="V19" s="1">
        <v>14</v>
      </c>
      <c r="W19">
        <f t="shared" si="1"/>
        <v>0</v>
      </c>
      <c r="X19">
        <f t="shared" si="9"/>
        <v>0</v>
      </c>
      <c r="Y19">
        <f t="shared" si="10"/>
        <v>0</v>
      </c>
      <c r="Z19">
        <f t="shared" si="11"/>
        <v>0</v>
      </c>
      <c r="AA19">
        <f t="shared" si="12"/>
        <v>0</v>
      </c>
      <c r="AB19">
        <f t="shared" si="13"/>
        <v>0</v>
      </c>
      <c r="AC19">
        <v>0</v>
      </c>
      <c r="AD19">
        <v>0.12</v>
      </c>
      <c r="AE19">
        <f t="shared" si="14"/>
        <v>0</v>
      </c>
      <c r="AF19">
        <f t="shared" si="15"/>
        <v>0</v>
      </c>
      <c r="AH19" s="7">
        <v>6.5520537841139417E-3</v>
      </c>
    </row>
    <row r="20" spans="1:34" x14ac:dyDescent="0.25">
      <c r="A20" s="1">
        <v>15</v>
      </c>
      <c r="B20" s="10">
        <v>0</v>
      </c>
      <c r="C20">
        <v>0</v>
      </c>
      <c r="D20" s="3">
        <v>0</v>
      </c>
      <c r="E20" s="3">
        <v>0</v>
      </c>
      <c r="F20" s="3">
        <v>0</v>
      </c>
      <c r="G20" s="2">
        <v>0</v>
      </c>
      <c r="H20">
        <f t="shared" si="2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v>0</v>
      </c>
      <c r="Q20">
        <f t="shared" si="8"/>
        <v>0</v>
      </c>
      <c r="V20" s="1">
        <v>15</v>
      </c>
      <c r="W20">
        <f t="shared" si="1"/>
        <v>0</v>
      </c>
      <c r="X20">
        <f t="shared" si="9"/>
        <v>0</v>
      </c>
      <c r="Y20">
        <f t="shared" si="10"/>
        <v>0</v>
      </c>
      <c r="Z20">
        <f t="shared" si="11"/>
        <v>0</v>
      </c>
      <c r="AA20">
        <f t="shared" si="12"/>
        <v>0</v>
      </c>
      <c r="AB20">
        <f t="shared" si="13"/>
        <v>0</v>
      </c>
      <c r="AC20">
        <v>0</v>
      </c>
      <c r="AD20">
        <v>0.12</v>
      </c>
      <c r="AE20">
        <f t="shared" si="14"/>
        <v>0</v>
      </c>
      <c r="AF20">
        <f t="shared" si="15"/>
        <v>0</v>
      </c>
      <c r="AH20" s="7">
        <v>3.5358589725313205E-4</v>
      </c>
    </row>
    <row r="21" spans="1:34" x14ac:dyDescent="0.25">
      <c r="A21" s="1">
        <v>16</v>
      </c>
      <c r="B21" s="10">
        <v>0</v>
      </c>
      <c r="C21">
        <v>0</v>
      </c>
      <c r="D21" s="3">
        <v>0</v>
      </c>
      <c r="E21" s="3">
        <v>0</v>
      </c>
      <c r="F21" s="3">
        <v>0</v>
      </c>
      <c r="G21" s="2">
        <v>0</v>
      </c>
      <c r="H21">
        <f t="shared" si="2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v>0</v>
      </c>
      <c r="Q21">
        <f t="shared" si="8"/>
        <v>0</v>
      </c>
      <c r="V21" s="1">
        <v>16</v>
      </c>
      <c r="W21">
        <f t="shared" si="1"/>
        <v>0</v>
      </c>
      <c r="X21">
        <f t="shared" si="9"/>
        <v>0</v>
      </c>
      <c r="Y21">
        <f t="shared" si="10"/>
        <v>0</v>
      </c>
      <c r="Z21">
        <f t="shared" si="11"/>
        <v>0</v>
      </c>
      <c r="AA21">
        <f t="shared" si="12"/>
        <v>0</v>
      </c>
      <c r="AB21">
        <f t="shared" si="13"/>
        <v>0</v>
      </c>
      <c r="AC21">
        <v>0</v>
      </c>
      <c r="AD21">
        <v>0.12</v>
      </c>
      <c r="AE21">
        <f t="shared" si="14"/>
        <v>0</v>
      </c>
      <c r="AF21">
        <f t="shared" si="15"/>
        <v>0</v>
      </c>
      <c r="AH21" s="7">
        <v>1.0714723839068477E-3</v>
      </c>
    </row>
    <row r="22" spans="1:34" x14ac:dyDescent="0.25">
      <c r="A22" s="1">
        <v>17</v>
      </c>
      <c r="B22" s="10">
        <v>0</v>
      </c>
      <c r="C22">
        <v>0</v>
      </c>
      <c r="D22" s="3">
        <v>0</v>
      </c>
      <c r="E22" s="3">
        <v>0</v>
      </c>
      <c r="F22" s="3">
        <v>0</v>
      </c>
      <c r="G22" s="2">
        <v>0</v>
      </c>
      <c r="H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v>0</v>
      </c>
      <c r="Q22">
        <f t="shared" si="8"/>
        <v>0</v>
      </c>
      <c r="V22" s="1">
        <v>17</v>
      </c>
      <c r="W22">
        <f t="shared" si="1"/>
        <v>0</v>
      </c>
      <c r="X22">
        <f t="shared" si="9"/>
        <v>0</v>
      </c>
      <c r="Y22">
        <f t="shared" si="10"/>
        <v>0</v>
      </c>
      <c r="Z22">
        <f t="shared" si="11"/>
        <v>0</v>
      </c>
      <c r="AA22">
        <f t="shared" si="12"/>
        <v>0</v>
      </c>
      <c r="AB22">
        <f t="shared" si="13"/>
        <v>0</v>
      </c>
      <c r="AC22">
        <v>0</v>
      </c>
      <c r="AD22">
        <v>0.12</v>
      </c>
      <c r="AE22">
        <f t="shared" si="14"/>
        <v>0</v>
      </c>
      <c r="AF22">
        <f t="shared" si="15"/>
        <v>0</v>
      </c>
      <c r="AH22" s="7">
        <v>4.944845051687889E-3</v>
      </c>
    </row>
    <row r="23" spans="1:34" x14ac:dyDescent="0.25">
      <c r="A23" s="1">
        <v>18</v>
      </c>
      <c r="B23" s="10">
        <v>0</v>
      </c>
      <c r="C23">
        <v>0</v>
      </c>
      <c r="D23" s="3">
        <v>0</v>
      </c>
      <c r="E23" s="3">
        <v>0</v>
      </c>
      <c r="F23" s="3">
        <v>0</v>
      </c>
      <c r="G23" s="2">
        <v>0</v>
      </c>
      <c r="H23">
        <f t="shared" si="2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v>0</v>
      </c>
      <c r="Q23">
        <f t="shared" si="8"/>
        <v>0</v>
      </c>
      <c r="V23" s="1">
        <v>18</v>
      </c>
      <c r="W23">
        <f t="shared" si="1"/>
        <v>0</v>
      </c>
      <c r="X23">
        <f t="shared" si="9"/>
        <v>0</v>
      </c>
      <c r="Y23">
        <f t="shared" si="10"/>
        <v>0</v>
      </c>
      <c r="Z23">
        <f t="shared" si="11"/>
        <v>0</v>
      </c>
      <c r="AA23">
        <f t="shared" si="12"/>
        <v>0</v>
      </c>
      <c r="AB23">
        <f t="shared" si="13"/>
        <v>0</v>
      </c>
      <c r="AC23">
        <v>0</v>
      </c>
      <c r="AD23">
        <v>0.12</v>
      </c>
      <c r="AE23">
        <f t="shared" si="14"/>
        <v>0</v>
      </c>
      <c r="AF23">
        <f t="shared" si="15"/>
        <v>0</v>
      </c>
      <c r="AH23" s="7">
        <v>5.737734666478529E-3</v>
      </c>
    </row>
    <row r="24" spans="1:34" x14ac:dyDescent="0.25">
      <c r="A24" s="1">
        <v>19</v>
      </c>
      <c r="B24" s="10">
        <v>0</v>
      </c>
      <c r="C24">
        <v>0</v>
      </c>
      <c r="D24" s="3">
        <v>0</v>
      </c>
      <c r="E24" s="3">
        <v>0</v>
      </c>
      <c r="F24" s="3">
        <v>0</v>
      </c>
      <c r="G24" s="2">
        <v>0</v>
      </c>
      <c r="H24">
        <f t="shared" si="2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v>0</v>
      </c>
      <c r="Q24">
        <f t="shared" si="8"/>
        <v>0</v>
      </c>
      <c r="V24" s="1">
        <v>19</v>
      </c>
      <c r="W24">
        <f t="shared" si="1"/>
        <v>0</v>
      </c>
      <c r="X24">
        <f t="shared" si="9"/>
        <v>0</v>
      </c>
      <c r="Y24">
        <f t="shared" si="10"/>
        <v>0</v>
      </c>
      <c r="Z24">
        <f t="shared" si="11"/>
        <v>0</v>
      </c>
      <c r="AA24">
        <f t="shared" si="12"/>
        <v>0</v>
      </c>
      <c r="AB24">
        <f t="shared" si="13"/>
        <v>0</v>
      </c>
      <c r="AC24">
        <v>0</v>
      </c>
      <c r="AD24">
        <v>0.12</v>
      </c>
      <c r="AE24">
        <f t="shared" si="14"/>
        <v>0</v>
      </c>
      <c r="AF24">
        <f t="shared" si="15"/>
        <v>0</v>
      </c>
      <c r="AH24" s="7">
        <v>1.130221768812531E-3</v>
      </c>
    </row>
    <row r="25" spans="1:34" x14ac:dyDescent="0.25">
      <c r="A25" s="1">
        <v>20</v>
      </c>
      <c r="B25" s="10">
        <v>0</v>
      </c>
      <c r="C25">
        <v>0</v>
      </c>
      <c r="D25">
        <v>0</v>
      </c>
      <c r="E25">
        <v>0</v>
      </c>
      <c r="F25" s="3">
        <v>0</v>
      </c>
      <c r="G25" s="3">
        <v>0</v>
      </c>
      <c r="H25">
        <f t="shared" si="2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v>0</v>
      </c>
      <c r="Q25">
        <f t="shared" si="8"/>
        <v>0</v>
      </c>
      <c r="V25" s="1">
        <v>20</v>
      </c>
      <c r="W25">
        <f t="shared" si="1"/>
        <v>0</v>
      </c>
      <c r="X25">
        <f t="shared" si="9"/>
        <v>0</v>
      </c>
      <c r="Y25">
        <f t="shared" si="10"/>
        <v>0</v>
      </c>
      <c r="Z25">
        <f t="shared" si="11"/>
        <v>0</v>
      </c>
      <c r="AA25">
        <f t="shared" si="12"/>
        <v>0</v>
      </c>
      <c r="AB25">
        <f t="shared" si="13"/>
        <v>0</v>
      </c>
      <c r="AC25">
        <v>0</v>
      </c>
      <c r="AD25">
        <v>0.12</v>
      </c>
      <c r="AE25">
        <f t="shared" si="14"/>
        <v>0</v>
      </c>
      <c r="AF25">
        <f t="shared" si="15"/>
        <v>0</v>
      </c>
      <c r="AH25" s="7">
        <v>6.9645725994640939E-5</v>
      </c>
    </row>
    <row r="26" spans="1:34" x14ac:dyDescent="0.25">
      <c r="A26" s="1">
        <v>21</v>
      </c>
      <c r="B26" s="10">
        <v>0</v>
      </c>
      <c r="C26">
        <v>0</v>
      </c>
      <c r="D26">
        <v>0</v>
      </c>
      <c r="E26">
        <v>0</v>
      </c>
      <c r="F26" s="3">
        <v>0</v>
      </c>
      <c r="G26" s="3">
        <v>0</v>
      </c>
      <c r="H26">
        <f t="shared" si="2"/>
        <v>0</v>
      </c>
      <c r="J26">
        <f t="shared" si="0"/>
        <v>0</v>
      </c>
      <c r="K26">
        <f t="shared" si="0"/>
        <v>0</v>
      </c>
      <c r="L26">
        <f t="shared" si="0"/>
        <v>0</v>
      </c>
      <c r="M26">
        <f t="shared" si="0"/>
        <v>0</v>
      </c>
      <c r="N26">
        <f t="shared" si="0"/>
        <v>0</v>
      </c>
      <c r="O26">
        <f t="shared" si="0"/>
        <v>0</v>
      </c>
      <c r="P26">
        <v>0</v>
      </c>
      <c r="Q26">
        <f t="shared" si="8"/>
        <v>0</v>
      </c>
      <c r="V26" s="1">
        <v>21</v>
      </c>
      <c r="W26">
        <f t="shared" si="1"/>
        <v>0</v>
      </c>
      <c r="X26">
        <f t="shared" si="9"/>
        <v>0</v>
      </c>
      <c r="Y26">
        <f t="shared" si="10"/>
        <v>0</v>
      </c>
      <c r="Z26">
        <f t="shared" si="11"/>
        <v>0</v>
      </c>
      <c r="AA26">
        <f t="shared" si="12"/>
        <v>0</v>
      </c>
      <c r="AB26">
        <f t="shared" si="13"/>
        <v>0</v>
      </c>
      <c r="AC26">
        <v>0</v>
      </c>
      <c r="AD26">
        <v>0.12</v>
      </c>
      <c r="AE26">
        <f t="shared" si="14"/>
        <v>0</v>
      </c>
      <c r="AF26">
        <f t="shared" si="15"/>
        <v>0</v>
      </c>
      <c r="AH26" s="7">
        <v>1.3929137465297422E-4</v>
      </c>
    </row>
    <row r="27" spans="1:34" x14ac:dyDescent="0.25">
      <c r="A27" s="1">
        <v>22</v>
      </c>
      <c r="B27" s="10">
        <v>0</v>
      </c>
      <c r="C27">
        <v>0</v>
      </c>
      <c r="D27">
        <v>0</v>
      </c>
      <c r="E27">
        <v>0</v>
      </c>
      <c r="F27" s="3">
        <v>0</v>
      </c>
      <c r="G27" s="3">
        <v>0</v>
      </c>
      <c r="H27">
        <f t="shared" si="2"/>
        <v>0</v>
      </c>
      <c r="J27">
        <f t="shared" si="0"/>
        <v>0</v>
      </c>
      <c r="K27">
        <f t="shared" si="0"/>
        <v>0</v>
      </c>
      <c r="L27">
        <f t="shared" si="0"/>
        <v>0</v>
      </c>
      <c r="M27">
        <f t="shared" si="0"/>
        <v>0</v>
      </c>
      <c r="N27">
        <f t="shared" si="0"/>
        <v>0</v>
      </c>
      <c r="O27">
        <f t="shared" si="0"/>
        <v>0</v>
      </c>
      <c r="P27">
        <v>0</v>
      </c>
      <c r="Q27">
        <f t="shared" si="8"/>
        <v>0</v>
      </c>
      <c r="V27" s="1">
        <v>22</v>
      </c>
      <c r="W27">
        <f t="shared" si="1"/>
        <v>0</v>
      </c>
      <c r="X27">
        <f t="shared" si="9"/>
        <v>0</v>
      </c>
      <c r="Y27">
        <f t="shared" si="10"/>
        <v>0</v>
      </c>
      <c r="Z27">
        <f t="shared" si="11"/>
        <v>0</v>
      </c>
      <c r="AA27">
        <f t="shared" si="12"/>
        <v>0</v>
      </c>
      <c r="AB27">
        <f t="shared" si="13"/>
        <v>0</v>
      </c>
      <c r="AC27">
        <v>0</v>
      </c>
      <c r="AD27">
        <v>0.12</v>
      </c>
      <c r="AE27">
        <f t="shared" si="14"/>
        <v>0</v>
      </c>
      <c r="AF27">
        <f t="shared" si="15"/>
        <v>0</v>
      </c>
      <c r="AH27" s="7">
        <v>4.1251681226550597E-4</v>
      </c>
    </row>
    <row r="28" spans="1:34" x14ac:dyDescent="0.25">
      <c r="A28" s="1">
        <v>23</v>
      </c>
      <c r="B28" s="10">
        <v>0</v>
      </c>
      <c r="C28">
        <v>0</v>
      </c>
      <c r="D28">
        <v>0</v>
      </c>
      <c r="E28">
        <v>0</v>
      </c>
      <c r="F28" s="3">
        <v>0</v>
      </c>
      <c r="G28" s="3">
        <v>0</v>
      </c>
      <c r="H28">
        <f t="shared" si="2"/>
        <v>0</v>
      </c>
      <c r="J28">
        <f t="shared" si="0"/>
        <v>0</v>
      </c>
      <c r="K28">
        <f t="shared" si="0"/>
        <v>0</v>
      </c>
      <c r="L28">
        <f t="shared" si="0"/>
        <v>0</v>
      </c>
      <c r="M28">
        <f t="shared" si="0"/>
        <v>0</v>
      </c>
      <c r="N28">
        <f t="shared" si="0"/>
        <v>0</v>
      </c>
      <c r="O28">
        <f t="shared" si="0"/>
        <v>0</v>
      </c>
      <c r="P28">
        <v>0</v>
      </c>
      <c r="Q28">
        <f t="shared" si="8"/>
        <v>0</v>
      </c>
      <c r="V28" s="1">
        <v>23</v>
      </c>
      <c r="W28">
        <f t="shared" si="1"/>
        <v>0</v>
      </c>
      <c r="X28">
        <f t="shared" si="9"/>
        <v>0</v>
      </c>
      <c r="Y28">
        <f t="shared" si="10"/>
        <v>0</v>
      </c>
      <c r="Z28">
        <f t="shared" si="11"/>
        <v>0</v>
      </c>
      <c r="AA28">
        <f t="shared" si="12"/>
        <v>0</v>
      </c>
      <c r="AB28">
        <f t="shared" si="13"/>
        <v>0</v>
      </c>
      <c r="AC28">
        <v>0</v>
      </c>
      <c r="AD28">
        <v>0.12</v>
      </c>
      <c r="AE28">
        <f t="shared" si="14"/>
        <v>0</v>
      </c>
      <c r="AF28">
        <f t="shared" si="15"/>
        <v>0</v>
      </c>
      <c r="AH28" s="7">
        <v>9.1075128501494742E-4</v>
      </c>
    </row>
    <row r="29" spans="1:34" x14ac:dyDescent="0.25">
      <c r="A29" s="1">
        <v>24</v>
      </c>
      <c r="B29" s="10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2"/>
        <v>0</v>
      </c>
      <c r="J29">
        <f t="shared" si="0"/>
        <v>0</v>
      </c>
      <c r="K29">
        <f t="shared" si="0"/>
        <v>0</v>
      </c>
      <c r="L29">
        <f t="shared" si="0"/>
        <v>0</v>
      </c>
      <c r="M29">
        <f t="shared" si="0"/>
        <v>0</v>
      </c>
      <c r="N29">
        <f t="shared" si="0"/>
        <v>0</v>
      </c>
      <c r="O29">
        <f t="shared" si="0"/>
        <v>0</v>
      </c>
      <c r="P29">
        <v>0</v>
      </c>
      <c r="Q29">
        <f t="shared" si="8"/>
        <v>0</v>
      </c>
      <c r="V29" s="1">
        <v>24</v>
      </c>
      <c r="W29">
        <f t="shared" si="1"/>
        <v>0</v>
      </c>
      <c r="X29">
        <f t="shared" si="9"/>
        <v>0</v>
      </c>
      <c r="Y29">
        <f t="shared" si="10"/>
        <v>0</v>
      </c>
      <c r="Z29">
        <f t="shared" si="11"/>
        <v>0</v>
      </c>
      <c r="AA29">
        <f t="shared" si="12"/>
        <v>0</v>
      </c>
      <c r="AB29">
        <f t="shared" si="13"/>
        <v>0</v>
      </c>
      <c r="AC29">
        <v>0</v>
      </c>
      <c r="AD29">
        <v>0.12</v>
      </c>
      <c r="AE29">
        <f t="shared" si="14"/>
        <v>0</v>
      </c>
      <c r="AF29">
        <f t="shared" si="15"/>
        <v>0</v>
      </c>
      <c r="AH29" s="7">
        <v>1.3929181331888055E-4</v>
      </c>
    </row>
    <row r="31" spans="1:34" x14ac:dyDescent="0.25">
      <c r="I31" t="s">
        <v>24</v>
      </c>
      <c r="J31" s="3">
        <v>2</v>
      </c>
      <c r="K31" s="3">
        <v>4</v>
      </c>
      <c r="L31">
        <v>6</v>
      </c>
      <c r="M31">
        <v>8</v>
      </c>
      <c r="N31">
        <v>10</v>
      </c>
      <c r="O31">
        <v>12</v>
      </c>
      <c r="V31" s="1" t="s">
        <v>25</v>
      </c>
      <c r="W31">
        <v>33</v>
      </c>
      <c r="X31">
        <v>2533</v>
      </c>
      <c r="Y31">
        <v>2533</v>
      </c>
      <c r="Z31">
        <v>2533</v>
      </c>
      <c r="AA31">
        <v>2533</v>
      </c>
      <c r="AB31">
        <v>2533</v>
      </c>
    </row>
    <row r="32" spans="1:34" x14ac:dyDescent="0.25">
      <c r="I32" t="s">
        <v>125</v>
      </c>
      <c r="J32">
        <f>($I$41*(1-(EXP(-$J$41*(J31-$K$41)))))</f>
        <v>22.030451242053982</v>
      </c>
      <c r="K32">
        <f t="shared" ref="K32" si="16">($I$41*(1-(EXP(-$J$41*(K31-$K$41)))))</f>
        <v>38.35101093200776</v>
      </c>
      <c r="V32" s="1" t="s">
        <v>27</v>
      </c>
      <c r="W32">
        <v>295</v>
      </c>
      <c r="X32">
        <v>22799</v>
      </c>
      <c r="Y32">
        <v>22799</v>
      </c>
      <c r="Z32">
        <v>22799</v>
      </c>
      <c r="AA32">
        <v>22799</v>
      </c>
      <c r="AB32">
        <v>22799</v>
      </c>
    </row>
    <row r="33" spans="8:22" x14ac:dyDescent="0.25">
      <c r="I33" t="s">
        <v>28</v>
      </c>
      <c r="J33">
        <f>($L$41*(J32^$M$41))</f>
        <v>36.380359668593805</v>
      </c>
      <c r="K33">
        <f t="shared" ref="K33" si="17">($L$41*(K32^$M$41))</f>
        <v>185.13063332943975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78.662786106655346</v>
      </c>
      <c r="K34">
        <f t="shared" ref="K34" si="18">($H$34*(EXP(-$N$41*K31)))</f>
        <v>61.878339180614084</v>
      </c>
    </row>
    <row r="35" spans="8:22" x14ac:dyDescent="0.25">
      <c r="I35" t="s">
        <v>31</v>
      </c>
      <c r="J35">
        <f>(J33*J34)</f>
        <v>2861.7804510937854</v>
      </c>
      <c r="K35">
        <f t="shared" ref="K35" si="19">(K33*K34)</f>
        <v>11455.576121880971</v>
      </c>
      <c r="L35" t="s">
        <v>32</v>
      </c>
      <c r="M35">
        <f>SUM(J35:K35)</f>
        <v>14317.356572974757</v>
      </c>
    </row>
    <row r="36" spans="8:22" x14ac:dyDescent="0.25">
      <c r="I36" t="s">
        <v>33</v>
      </c>
      <c r="J36">
        <f>(J35/$M$35)</f>
        <v>0.19988190113918392</v>
      </c>
      <c r="K36">
        <f>(K35/$M$35)</f>
        <v>0.80011809886081608</v>
      </c>
    </row>
    <row r="39" spans="8:22" x14ac:dyDescent="0.25">
      <c r="I39" s="12" t="s">
        <v>34</v>
      </c>
      <c r="J39" s="12" t="s">
        <v>35</v>
      </c>
      <c r="K39" s="12" t="s">
        <v>36</v>
      </c>
      <c r="L39" s="12" t="s">
        <v>37</v>
      </c>
      <c r="M39" s="12" t="s">
        <v>38</v>
      </c>
      <c r="N39" s="12" t="s">
        <v>39</v>
      </c>
      <c r="O39" s="12" t="s">
        <v>40</v>
      </c>
    </row>
    <row r="40" spans="8:22" x14ac:dyDescent="0.25">
      <c r="I40" s="12" t="s">
        <v>124</v>
      </c>
      <c r="J40" s="12"/>
      <c r="K40" s="12" t="s">
        <v>42</v>
      </c>
      <c r="L40" s="12" t="s">
        <v>126</v>
      </c>
      <c r="M40" s="12" t="s">
        <v>126</v>
      </c>
      <c r="N40" s="12" t="s">
        <v>44</v>
      </c>
      <c r="O40" s="12" t="s">
        <v>45</v>
      </c>
    </row>
    <row r="41" spans="8:22" x14ac:dyDescent="0.25">
      <c r="I41" s="9">
        <v>85</v>
      </c>
      <c r="J41" s="9">
        <v>0.15</v>
      </c>
      <c r="K41" s="9">
        <v>0</v>
      </c>
      <c r="L41" s="9">
        <v>4.1599999999999996E-3</v>
      </c>
      <c r="M41" s="9">
        <v>2.9350000000000001</v>
      </c>
      <c r="N41" s="9">
        <v>0.12</v>
      </c>
      <c r="O41" s="9">
        <v>2.7099999999999999E-2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L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  <col min="23" max="24" width="11.140625" customWidth="1"/>
    <col min="38" max="38" width="13.7109375" bestFit="1" customWidth="1"/>
  </cols>
  <sheetData>
    <row r="1" spans="1:38" x14ac:dyDescent="0.25">
      <c r="A1" t="s">
        <v>0</v>
      </c>
      <c r="B1" s="3" t="s">
        <v>58</v>
      </c>
      <c r="C1" t="s">
        <v>118</v>
      </c>
    </row>
    <row r="2" spans="1:38" x14ac:dyDescent="0.25">
      <c r="A2" t="s">
        <v>1</v>
      </c>
      <c r="B2" s="3">
        <v>32</v>
      </c>
    </row>
    <row r="3" spans="1:38" x14ac:dyDescent="0.25">
      <c r="A3" t="s">
        <v>2</v>
      </c>
      <c r="B3" s="3">
        <v>3669</v>
      </c>
    </row>
    <row r="4" spans="1:38" x14ac:dyDescent="0.25">
      <c r="C4" t="s">
        <v>3</v>
      </c>
      <c r="J4" t="s">
        <v>4</v>
      </c>
      <c r="W4" t="s">
        <v>5</v>
      </c>
    </row>
    <row r="5" spans="1:38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T5" t="s">
        <v>135</v>
      </c>
      <c r="U5" t="s">
        <v>140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  <c r="AG5" t="s">
        <v>138</v>
      </c>
      <c r="AH5" t="s">
        <v>136</v>
      </c>
      <c r="AI5" t="s">
        <v>137</v>
      </c>
      <c r="AJ5" t="s">
        <v>139</v>
      </c>
      <c r="AL5" t="s">
        <v>67</v>
      </c>
    </row>
    <row r="6" spans="1:38" x14ac:dyDescent="0.25">
      <c r="A6" s="1">
        <v>1</v>
      </c>
      <c r="B6" s="10">
        <v>2.9937674075975928E-2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109.84132618475567</v>
      </c>
      <c r="J6">
        <f t="shared" ref="J6:J29" si="0">($H6*J$36)</f>
        <v>7.0778212545912469</v>
      </c>
      <c r="K6">
        <f>T6*(X6/AG6)</f>
        <v>22.316806443529821</v>
      </c>
      <c r="L6">
        <f>T6*(Y6/AG6)</f>
        <v>18.271455745806726</v>
      </c>
      <c r="M6">
        <f>T6*(Z6/AG6)</f>
        <v>14.95940272259536</v>
      </c>
      <c r="N6">
        <f>T6*(AA6/AG6)</f>
        <v>12.247723056667311</v>
      </c>
      <c r="O6">
        <f>T6*(AB6/AG6)</f>
        <v>10.027587521675789</v>
      </c>
      <c r="P6">
        <f>T6*(AC6/AG6)</f>
        <v>8.209894283176995</v>
      </c>
      <c r="Q6">
        <f>T6*(AD6/AG6)</f>
        <v>6.7216929291561165</v>
      </c>
      <c r="R6">
        <f>T6*(AE6/AG6)</f>
        <v>5.503256713846933</v>
      </c>
      <c r="S6">
        <f>T6*(AF6/AG6)</f>
        <v>4.5056855137093592</v>
      </c>
      <c r="T6">
        <v>102.76350493016443</v>
      </c>
      <c r="U6">
        <f>T6-SUM(K6:S6)</f>
        <v>0</v>
      </c>
      <c r="V6" s="1">
        <v>1</v>
      </c>
      <c r="W6">
        <f t="shared" ref="W6:W29" si="1">ROUND(((J6/J$33)*1000000),0)</f>
        <v>9898872</v>
      </c>
      <c r="X6">
        <f>AI6/9</f>
        <v>355343.93123891129</v>
      </c>
      <c r="Y6">
        <f>(AI6/9)*EXP(-1*AH6)</f>
        <v>290931.00442492444</v>
      </c>
      <c r="Z6">
        <f>(AI6/9)*EXP(-2*AH6)</f>
        <v>238194.16034655206</v>
      </c>
      <c r="AA6">
        <f>(AI6/9)*EXP(-3*AH6)</f>
        <v>195016.88427931012</v>
      </c>
      <c r="AB6">
        <f>(AI6/9)*EXP(-4*AH6)</f>
        <v>159666.32052892121</v>
      </c>
      <c r="AC6">
        <f>(AI6/9)*EXP(-5*AH6)</f>
        <v>130723.72684783411</v>
      </c>
      <c r="AD6">
        <f>(AI6/9)*EXP(-6*AH6)</f>
        <v>107027.53532728759</v>
      </c>
      <c r="AE6">
        <f>(AI6/9)*EXP(-7*AH6)</f>
        <v>87626.734598590483</v>
      </c>
      <c r="AF6">
        <f>(AI6/9)*EXP(-8*AH6)</f>
        <v>71742.702407668432</v>
      </c>
      <c r="AG6">
        <v>1636273</v>
      </c>
      <c r="AH6">
        <v>0.2</v>
      </c>
      <c r="AI6">
        <f>(9*AG6)/(1+EXP(-1*AH6)+EXP(-2*AH6)+EXP(-3*AH6)+EXP(-4*AH6)+EXP(-5*AH6)+EXP(-6*AH6)+EXP(-7*AH6)+EXP(-8*AH6))</f>
        <v>3198095.3811502014</v>
      </c>
      <c r="AJ6">
        <f>AG6-SUM(X6:AF6)</f>
        <v>0</v>
      </c>
      <c r="AL6" s="7">
        <v>1.0339708873474726E-3</v>
      </c>
    </row>
    <row r="7" spans="1:38" x14ac:dyDescent="0.25">
      <c r="A7" s="1">
        <v>2</v>
      </c>
      <c r="B7" s="10">
        <v>7.4844185189939821E-2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2">(B7*$B$3)</f>
        <v>274.60331546188922</v>
      </c>
      <c r="J7">
        <f t="shared" si="0"/>
        <v>17.69455313647812</v>
      </c>
      <c r="K7">
        <f t="shared" ref="K7:K29" si="3">T7*(X7/AG7)</f>
        <v>55.792016108824576</v>
      </c>
      <c r="L7">
        <f t="shared" ref="L7:L29" si="4">T7*(Y7/AG7)</f>
        <v>45.67863936451684</v>
      </c>
      <c r="M7">
        <f t="shared" ref="M7:M29" si="5">T7*(Z7/AG7)</f>
        <v>37.39850680648842</v>
      </c>
      <c r="N7">
        <f t="shared" ref="N7:N29" si="6">T7*(AA7/AG7)</f>
        <v>30.619307641668289</v>
      </c>
      <c r="O7">
        <f t="shared" ref="O7:O29" si="7">T7*(AB7/AG7)</f>
        <v>25.068968804189485</v>
      </c>
      <c r="P7">
        <f t="shared" ref="P7:P29" si="8">T7*(AC7/AG7)</f>
        <v>20.52473570794249</v>
      </c>
      <c r="Q7">
        <f t="shared" ref="Q7:Q29" si="9">T7*(AD7/AG7)</f>
        <v>16.804232322890297</v>
      </c>
      <c r="R7">
        <f t="shared" ref="R7:R29" si="10">T7*(AE7/AG7)</f>
        <v>13.758141784617338</v>
      </c>
      <c r="S7">
        <f t="shared" ref="S7:S29" si="11">T7*(AF7/AG7)</f>
        <v>11.264213784273402</v>
      </c>
      <c r="T7">
        <v>256.90876232541115</v>
      </c>
      <c r="U7">
        <f t="shared" ref="U7:U29" si="12">T7-SUM(K7:S7)</f>
        <v>0</v>
      </c>
      <c r="V7" s="1">
        <v>2</v>
      </c>
      <c r="W7">
        <f t="shared" si="1"/>
        <v>24747181</v>
      </c>
      <c r="X7">
        <f t="shared" ref="X7:X29" si="13">AI7/9</f>
        <v>888359.50234729843</v>
      </c>
      <c r="Y7">
        <f t="shared" ref="Y7:Y29" si="14">(AI7/9)*EXP(-1*AH7)</f>
        <v>727327.24436078477</v>
      </c>
      <c r="Z7">
        <f t="shared" ref="Z7:Z29" si="15">(AI7/9)*EXP(-2*AH7)</f>
        <v>595485.18250963872</v>
      </c>
      <c r="AA7">
        <f t="shared" ref="AA7:AA29" si="16">(AI7/9)*EXP(-3*AH7)</f>
        <v>487542.03192289593</v>
      </c>
      <c r="AB7">
        <f t="shared" ref="AB7:AB29" si="17">(AI7/9)*EXP(-4*AH7)</f>
        <v>399165.65495340206</v>
      </c>
      <c r="AC7">
        <f t="shared" ref="AC7:AC29" si="18">(AI7/9)*EXP(-5*AH7)</f>
        <v>326809.19728286477</v>
      </c>
      <c r="AD7">
        <f t="shared" ref="AD7:AD29" si="19">(AI7/9)*EXP(-6*AH7)</f>
        <v>267568.74020421051</v>
      </c>
      <c r="AE7">
        <f t="shared" ref="AE7:AE29" si="20">(AI7/9)*EXP(-7*AH7)</f>
        <v>219066.75616752019</v>
      </c>
      <c r="AF7">
        <f t="shared" ref="AF7:AF29" si="21">(AI7/9)*EXP(-8*AH7)</f>
        <v>179356.69025138443</v>
      </c>
      <c r="AG7">
        <v>4090681</v>
      </c>
      <c r="AH7">
        <v>0.2</v>
      </c>
      <c r="AI7">
        <f t="shared" ref="AI7:AI29" si="22">(9*AG7)/(1+EXP(-1*AH7)+EXP(-2*AH7)+EXP(-3*AH7)+EXP(-4*AH7)+EXP(-5*AH7)+EXP(-6*AH7)+EXP(-7*AH7)+EXP(-8*AH7))</f>
        <v>7995235.5211256854</v>
      </c>
      <c r="AJ7">
        <f t="shared" ref="AJ7:AJ29" si="23">AG7-SUM(X7:AF7)</f>
        <v>0</v>
      </c>
      <c r="AL7" s="7">
        <v>8.7271426989051406E-3</v>
      </c>
    </row>
    <row r="8" spans="1:38" x14ac:dyDescent="0.25">
      <c r="A8" s="1">
        <v>3</v>
      </c>
      <c r="B8" s="10">
        <v>6.1678460479500527E-2</v>
      </c>
      <c r="C8">
        <v>0</v>
      </c>
      <c r="D8" s="3">
        <v>1</v>
      </c>
      <c r="E8" s="2">
        <v>0</v>
      </c>
      <c r="F8" s="2">
        <v>0</v>
      </c>
      <c r="G8" s="2">
        <v>0</v>
      </c>
      <c r="H8">
        <f t="shared" si="2"/>
        <v>226.29827149928744</v>
      </c>
      <c r="J8">
        <f t="shared" si="0"/>
        <v>14.581931696644146</v>
      </c>
      <c r="K8">
        <f t="shared" si="3"/>
        <v>45.977728956588827</v>
      </c>
      <c r="L8">
        <f t="shared" si="4"/>
        <v>37.643380653443295</v>
      </c>
      <c r="M8">
        <f t="shared" si="5"/>
        <v>30.819793390794771</v>
      </c>
      <c r="N8">
        <f t="shared" si="6"/>
        <v>25.233112652553206</v>
      </c>
      <c r="O8">
        <f t="shared" si="7"/>
        <v>20.659125324526439</v>
      </c>
      <c r="P8">
        <f t="shared" si="8"/>
        <v>16.914261234881941</v>
      </c>
      <c r="Q8">
        <f t="shared" si="9"/>
        <v>13.848225838592601</v>
      </c>
      <c r="R8">
        <f t="shared" si="10"/>
        <v>11.337968369624889</v>
      </c>
      <c r="S8">
        <f t="shared" si="11"/>
        <v>9.2827433816373244</v>
      </c>
      <c r="T8">
        <v>211.71633980264332</v>
      </c>
      <c r="U8">
        <f t="shared" si="12"/>
        <v>0</v>
      </c>
      <c r="V8" s="1">
        <v>3</v>
      </c>
      <c r="W8">
        <f t="shared" si="1"/>
        <v>20393942</v>
      </c>
      <c r="X8">
        <f t="shared" si="13"/>
        <v>732089.63615715038</v>
      </c>
      <c r="Y8">
        <f t="shared" si="14"/>
        <v>599384.29913152941</v>
      </c>
      <c r="Z8">
        <f t="shared" si="15"/>
        <v>490734.3586110755</v>
      </c>
      <c r="AA8">
        <f t="shared" si="16"/>
        <v>401779.31098688621</v>
      </c>
      <c r="AB8">
        <f t="shared" si="17"/>
        <v>328949.07785544603</v>
      </c>
      <c r="AC8">
        <f t="shared" si="18"/>
        <v>269320.72623689706</v>
      </c>
      <c r="AD8">
        <f t="shared" si="19"/>
        <v>220501.16101144362</v>
      </c>
      <c r="AE8">
        <f t="shared" si="20"/>
        <v>180531.08160946859</v>
      </c>
      <c r="AF8">
        <f t="shared" si="21"/>
        <v>147806.34840010281</v>
      </c>
      <c r="AG8">
        <v>3371096</v>
      </c>
      <c r="AH8">
        <v>0.2</v>
      </c>
      <c r="AI8">
        <f t="shared" si="22"/>
        <v>6588806.7254143534</v>
      </c>
      <c r="AJ8">
        <f t="shared" si="23"/>
        <v>0</v>
      </c>
      <c r="AL8" s="7">
        <v>9.1664460641637732E-3</v>
      </c>
    </row>
    <row r="9" spans="1:38" x14ac:dyDescent="0.25">
      <c r="A9" s="1">
        <v>4</v>
      </c>
      <c r="B9" s="10">
        <v>4.5554129540947737E-2</v>
      </c>
      <c r="C9">
        <v>0</v>
      </c>
      <c r="D9" s="3">
        <v>1</v>
      </c>
      <c r="E9" s="2">
        <v>0</v>
      </c>
      <c r="F9" s="2">
        <v>0</v>
      </c>
      <c r="G9" s="2">
        <v>0</v>
      </c>
      <c r="H9">
        <f t="shared" si="2"/>
        <v>167.13810128573724</v>
      </c>
      <c r="J9">
        <f t="shared" si="0"/>
        <v>10.769840886138123</v>
      </c>
      <c r="K9">
        <f t="shared" si="3"/>
        <v>33.957971787949404</v>
      </c>
      <c r="L9">
        <f t="shared" si="4"/>
        <v>27.802435814948677</v>
      </c>
      <c r="M9">
        <f t="shared" si="5"/>
        <v>22.762709212175182</v>
      </c>
      <c r="N9">
        <f t="shared" si="6"/>
        <v>18.6365300553793</v>
      </c>
      <c r="O9">
        <f t="shared" si="7"/>
        <v>15.258300287001139</v>
      </c>
      <c r="P9">
        <f t="shared" si="8"/>
        <v>12.492439684666431</v>
      </c>
      <c r="Q9">
        <f t="shared" si="9"/>
        <v>10.227944550808211</v>
      </c>
      <c r="R9">
        <f t="shared" si="10"/>
        <v>8.3739327445230476</v>
      </c>
      <c r="S9">
        <f t="shared" si="11"/>
        <v>6.855996262147726</v>
      </c>
      <c r="T9">
        <v>156.36826039959914</v>
      </c>
      <c r="U9">
        <f t="shared" si="12"/>
        <v>0</v>
      </c>
      <c r="V9" s="1">
        <v>4</v>
      </c>
      <c r="W9">
        <f t="shared" si="1"/>
        <v>15062443</v>
      </c>
      <c r="X9">
        <f t="shared" si="13"/>
        <v>540702.61913403054</v>
      </c>
      <c r="Y9">
        <f t="shared" si="14"/>
        <v>442689.86255484202</v>
      </c>
      <c r="Z9">
        <f t="shared" si="15"/>
        <v>362443.80454951408</v>
      </c>
      <c r="AA9">
        <f t="shared" si="16"/>
        <v>296743.8890472725</v>
      </c>
      <c r="AB9">
        <f t="shared" si="17"/>
        <v>242953.34775096254</v>
      </c>
      <c r="AC9">
        <f t="shared" si="18"/>
        <v>198913.37736696238</v>
      </c>
      <c r="AD9">
        <f t="shared" si="19"/>
        <v>162856.49924893785</v>
      </c>
      <c r="AE9">
        <f t="shared" si="20"/>
        <v>133335.62427372669</v>
      </c>
      <c r="AF9">
        <f t="shared" si="21"/>
        <v>109165.9760737511</v>
      </c>
      <c r="AG9">
        <v>2489805</v>
      </c>
      <c r="AH9">
        <v>0.2</v>
      </c>
      <c r="AI9">
        <f t="shared" si="22"/>
        <v>4866323.5722062746</v>
      </c>
      <c r="AJ9">
        <f t="shared" si="23"/>
        <v>0</v>
      </c>
      <c r="AL9" s="7">
        <v>1.5804217622053388E-3</v>
      </c>
    </row>
    <row r="10" spans="1:38" x14ac:dyDescent="0.25">
      <c r="A10" s="1">
        <v>5</v>
      </c>
      <c r="B10" s="10">
        <v>0.1380128907776228</v>
      </c>
      <c r="C10">
        <v>0</v>
      </c>
      <c r="D10" s="3">
        <v>1</v>
      </c>
      <c r="E10" s="2">
        <v>0</v>
      </c>
      <c r="F10" s="2">
        <v>0</v>
      </c>
      <c r="G10" s="2">
        <v>0</v>
      </c>
      <c r="H10">
        <f t="shared" si="2"/>
        <v>506.36929626309802</v>
      </c>
      <c r="J10">
        <f t="shared" si="0"/>
        <v>32.628806408755572</v>
      </c>
      <c r="K10">
        <f t="shared" si="3"/>
        <v>102.88063669808743</v>
      </c>
      <c r="L10">
        <f t="shared" si="4"/>
        <v>84.231541160967367</v>
      </c>
      <c r="M10">
        <f t="shared" si="5"/>
        <v>68.96295312763786</v>
      </c>
      <c r="N10">
        <f t="shared" si="6"/>
        <v>56.462090548672499</v>
      </c>
      <c r="O10">
        <f t="shared" si="7"/>
        <v>46.227249915271834</v>
      </c>
      <c r="P10">
        <f t="shared" si="8"/>
        <v>37.84767113585459</v>
      </c>
      <c r="Q10">
        <f t="shared" si="9"/>
        <v>30.987052291306018</v>
      </c>
      <c r="R10">
        <f t="shared" si="10"/>
        <v>25.370052658127779</v>
      </c>
      <c r="S10">
        <f t="shared" si="11"/>
        <v>20.771242318417016</v>
      </c>
      <c r="T10">
        <v>473.74048985434251</v>
      </c>
      <c r="U10">
        <f t="shared" si="12"/>
        <v>0</v>
      </c>
      <c r="V10" s="1">
        <v>5</v>
      </c>
      <c r="W10">
        <f t="shared" si="1"/>
        <v>45633872</v>
      </c>
      <c r="X10">
        <f t="shared" si="13"/>
        <v>1638137.5795795873</v>
      </c>
      <c r="Y10">
        <f t="shared" si="14"/>
        <v>1341193.6141745378</v>
      </c>
      <c r="Z10">
        <f t="shared" si="15"/>
        <v>1098076.4577564998</v>
      </c>
      <c r="AA10">
        <f t="shared" si="16"/>
        <v>899028.96519618167</v>
      </c>
      <c r="AB10">
        <f t="shared" si="17"/>
        <v>736062.66171398852</v>
      </c>
      <c r="AC10">
        <f t="shared" si="18"/>
        <v>602637.13733767776</v>
      </c>
      <c r="AD10">
        <f t="shared" si="19"/>
        <v>493397.55728523596</v>
      </c>
      <c r="AE10">
        <f t="shared" si="20"/>
        <v>403959.75364297791</v>
      </c>
      <c r="AF10">
        <f t="shared" si="21"/>
        <v>330734.27331331139</v>
      </c>
      <c r="AG10">
        <v>7543228</v>
      </c>
      <c r="AH10">
        <v>0.2</v>
      </c>
      <c r="AI10">
        <f t="shared" si="22"/>
        <v>14743238.216216287</v>
      </c>
      <c r="AJ10">
        <f t="shared" si="23"/>
        <v>0</v>
      </c>
      <c r="AL10" s="7">
        <v>1.3929124754064721E-4</v>
      </c>
    </row>
    <row r="11" spans="1:38" x14ac:dyDescent="0.25">
      <c r="A11" s="1">
        <v>6</v>
      </c>
      <c r="B11" s="10">
        <v>9.9776814811481596E-2</v>
      </c>
      <c r="C11">
        <v>0</v>
      </c>
      <c r="D11" s="3">
        <v>1</v>
      </c>
      <c r="E11" s="2">
        <v>0</v>
      </c>
      <c r="F11" s="2">
        <v>0</v>
      </c>
      <c r="G11" s="2">
        <v>0</v>
      </c>
      <c r="H11">
        <f t="shared" si="2"/>
        <v>366.08113354332596</v>
      </c>
      <c r="J11">
        <f t="shared" si="0"/>
        <v>23.589089078727902</v>
      </c>
      <c r="K11">
        <f t="shared" si="3"/>
        <v>74.37785106647992</v>
      </c>
      <c r="L11">
        <f t="shared" si="4"/>
        <v>60.895434015981074</v>
      </c>
      <c r="M11">
        <f t="shared" si="5"/>
        <v>49.856964550914753</v>
      </c>
      <c r="N11">
        <f t="shared" si="6"/>
        <v>40.819430132952668</v>
      </c>
      <c r="O11">
        <f t="shared" si="7"/>
        <v>33.420122772966401</v>
      </c>
      <c r="P11">
        <f t="shared" si="8"/>
        <v>27.362082285869402</v>
      </c>
      <c r="Q11">
        <f t="shared" si="9"/>
        <v>22.402178235691554</v>
      </c>
      <c r="R11">
        <f t="shared" si="10"/>
        <v>18.341352257494925</v>
      </c>
      <c r="S11">
        <f t="shared" si="11"/>
        <v>15.016629146247361</v>
      </c>
      <c r="T11">
        <v>342.49204446459811</v>
      </c>
      <c r="U11">
        <f t="shared" si="12"/>
        <v>0</v>
      </c>
      <c r="V11" s="1">
        <v>6</v>
      </c>
      <c r="W11">
        <f t="shared" si="1"/>
        <v>32991138</v>
      </c>
      <c r="X11">
        <f t="shared" si="13"/>
        <v>1184296.1925854771</v>
      </c>
      <c r="Y11">
        <f t="shared" si="14"/>
        <v>969619.71362289425</v>
      </c>
      <c r="Z11">
        <f t="shared" si="15"/>
        <v>793857.47833372944</v>
      </c>
      <c r="AA11">
        <f t="shared" si="16"/>
        <v>649955.53107276186</v>
      </c>
      <c r="AB11">
        <f t="shared" si="17"/>
        <v>532138.58142240194</v>
      </c>
      <c r="AC11">
        <f t="shared" si="18"/>
        <v>435678.22150981217</v>
      </c>
      <c r="AD11">
        <f t="shared" si="19"/>
        <v>356703.15839640424</v>
      </c>
      <c r="AE11">
        <f t="shared" si="20"/>
        <v>292043.8454991827</v>
      </c>
      <c r="AF11">
        <f t="shared" si="21"/>
        <v>239105.27755733565</v>
      </c>
      <c r="AG11">
        <v>5453398</v>
      </c>
      <c r="AH11">
        <v>0.2</v>
      </c>
      <c r="AI11">
        <f t="shared" si="22"/>
        <v>10658665.733269295</v>
      </c>
      <c r="AJ11">
        <f t="shared" si="23"/>
        <v>0</v>
      </c>
      <c r="AL11" s="7">
        <v>3.7501538255165558E-4</v>
      </c>
    </row>
    <row r="12" spans="1:38" x14ac:dyDescent="0.25">
      <c r="A12" s="1">
        <v>7</v>
      </c>
      <c r="B12" s="10">
        <v>4.4684474148592002E-2</v>
      </c>
      <c r="C12">
        <v>0</v>
      </c>
      <c r="D12" s="3">
        <v>1</v>
      </c>
      <c r="E12" s="2">
        <v>0</v>
      </c>
      <c r="F12" s="2">
        <v>0</v>
      </c>
      <c r="G12" s="2">
        <v>0</v>
      </c>
      <c r="H12">
        <f t="shared" si="2"/>
        <v>163.94733565118406</v>
      </c>
      <c r="J12">
        <f t="shared" si="0"/>
        <v>10.564238226273352</v>
      </c>
      <c r="K12">
        <f t="shared" si="3"/>
        <v>33.309693935283839</v>
      </c>
      <c r="L12">
        <f t="shared" si="4"/>
        <v>27.271670800432023</v>
      </c>
      <c r="M12">
        <f t="shared" si="5"/>
        <v>22.328155572132523</v>
      </c>
      <c r="N12">
        <f t="shared" si="6"/>
        <v>18.280747626414392</v>
      </c>
      <c r="O12">
        <f t="shared" si="7"/>
        <v>14.967010271002787</v>
      </c>
      <c r="P12">
        <f t="shared" si="8"/>
        <v>12.253951590504002</v>
      </c>
      <c r="Q12">
        <f t="shared" si="9"/>
        <v>10.032687013874471</v>
      </c>
      <c r="R12">
        <f t="shared" si="10"/>
        <v>8.2140693942651364</v>
      </c>
      <c r="S12">
        <f t="shared" si="11"/>
        <v>6.7251112210014981</v>
      </c>
      <c r="T12">
        <v>153.38309742491072</v>
      </c>
      <c r="U12">
        <f t="shared" si="12"/>
        <v>0</v>
      </c>
      <c r="V12" s="1">
        <v>7</v>
      </c>
      <c r="W12">
        <f t="shared" si="1"/>
        <v>14774892</v>
      </c>
      <c r="X12">
        <f t="shared" si="13"/>
        <v>530380.25377100857</v>
      </c>
      <c r="Y12">
        <f t="shared" si="14"/>
        <v>434238.62458762893</v>
      </c>
      <c r="Z12">
        <f t="shared" si="15"/>
        <v>355524.51612417656</v>
      </c>
      <c r="AA12">
        <f t="shared" si="16"/>
        <v>291078.85482403211</v>
      </c>
      <c r="AB12">
        <f t="shared" si="17"/>
        <v>238315.21001515636</v>
      </c>
      <c r="AC12">
        <f t="shared" si="18"/>
        <v>195115.99136564639</v>
      </c>
      <c r="AD12">
        <f t="shared" si="19"/>
        <v>159747.46254835263</v>
      </c>
      <c r="AE12">
        <f t="shared" si="20"/>
        <v>130790.16031450947</v>
      </c>
      <c r="AF12">
        <f t="shared" si="21"/>
        <v>107081.92644948832</v>
      </c>
      <c r="AG12">
        <v>2442273</v>
      </c>
      <c r="AH12">
        <v>0.2</v>
      </c>
      <c r="AI12">
        <f t="shared" si="22"/>
        <v>4773422.2839390775</v>
      </c>
      <c r="AJ12">
        <f t="shared" si="23"/>
        <v>0</v>
      </c>
      <c r="AL12" s="7">
        <v>3.535858486527915E-4</v>
      </c>
    </row>
    <row r="13" spans="1:38" x14ac:dyDescent="0.25">
      <c r="A13" s="1">
        <v>8</v>
      </c>
      <c r="B13" s="10">
        <v>5.76431662659349E-3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2"/>
        <v>21.149277702971514</v>
      </c>
      <c r="J13">
        <f t="shared" si="0"/>
        <v>1.3627913322310139</v>
      </c>
      <c r="K13">
        <f t="shared" si="3"/>
        <v>4.2969650250197056</v>
      </c>
      <c r="L13">
        <f t="shared" si="4"/>
        <v>3.5180574108841323</v>
      </c>
      <c r="M13">
        <f t="shared" si="5"/>
        <v>2.8803417933847406</v>
      </c>
      <c r="N13">
        <f t="shared" si="6"/>
        <v>2.3582244056198736</v>
      </c>
      <c r="O13">
        <f t="shared" si="7"/>
        <v>1.9307508435400353</v>
      </c>
      <c r="P13">
        <f t="shared" si="8"/>
        <v>1.5807650921374816</v>
      </c>
      <c r="Q13">
        <f t="shared" si="9"/>
        <v>1.2942209943251055</v>
      </c>
      <c r="R13">
        <f t="shared" si="10"/>
        <v>1.0596185293331282</v>
      </c>
      <c r="S13">
        <f t="shared" si="11"/>
        <v>0.86754227649629556</v>
      </c>
      <c r="T13">
        <v>19.786486370740501</v>
      </c>
      <c r="U13">
        <f t="shared" si="12"/>
        <v>0</v>
      </c>
      <c r="V13" s="1">
        <v>8</v>
      </c>
      <c r="W13">
        <f t="shared" si="1"/>
        <v>1905968</v>
      </c>
      <c r="X13">
        <f t="shared" si="13"/>
        <v>68419.222777949617</v>
      </c>
      <c r="Y13">
        <f t="shared" si="14"/>
        <v>56016.921790000895</v>
      </c>
      <c r="Z13">
        <f t="shared" si="15"/>
        <v>45862.77656223785</v>
      </c>
      <c r="AA13">
        <f t="shared" si="16"/>
        <v>37549.265593048207</v>
      </c>
      <c r="AB13">
        <f t="shared" si="17"/>
        <v>30742.738496521513</v>
      </c>
      <c r="AC13">
        <f t="shared" si="18"/>
        <v>25170.025440936523</v>
      </c>
      <c r="AD13">
        <f t="shared" si="19"/>
        <v>20607.473884249917</v>
      </c>
      <c r="AE13">
        <f t="shared" si="20"/>
        <v>16871.97261228678</v>
      </c>
      <c r="AF13">
        <f t="shared" si="21"/>
        <v>13813.60284276864</v>
      </c>
      <c r="AG13">
        <v>315054</v>
      </c>
      <c r="AH13">
        <v>0.2</v>
      </c>
      <c r="AI13">
        <f t="shared" si="22"/>
        <v>615773.00500154658</v>
      </c>
      <c r="AJ13">
        <f t="shared" si="23"/>
        <v>0</v>
      </c>
      <c r="AL13" s="7">
        <v>3.2144192210521563E-5</v>
      </c>
    </row>
    <row r="14" spans="1:38" x14ac:dyDescent="0.25">
      <c r="A14" s="1">
        <v>9</v>
      </c>
      <c r="B14" s="10">
        <v>3.4389922926744754E-2</v>
      </c>
      <c r="C14">
        <v>0</v>
      </c>
      <c r="D14" s="3">
        <v>0</v>
      </c>
      <c r="E14" s="3">
        <v>1</v>
      </c>
      <c r="F14" s="2">
        <v>0</v>
      </c>
      <c r="G14" s="2">
        <v>0</v>
      </c>
      <c r="H14">
        <f t="shared" si="2"/>
        <v>126.1766272182265</v>
      </c>
      <c r="J14">
        <f t="shared" si="0"/>
        <v>8.1304154363145571</v>
      </c>
      <c r="K14">
        <f t="shared" si="3"/>
        <v>25.635700743363536</v>
      </c>
      <c r="L14">
        <f t="shared" si="4"/>
        <v>20.988736575295807</v>
      </c>
      <c r="M14">
        <f t="shared" si="5"/>
        <v>17.184124102447317</v>
      </c>
      <c r="N14">
        <f t="shared" si="6"/>
        <v>14.069170867382189</v>
      </c>
      <c r="O14">
        <f t="shared" si="7"/>
        <v>11.518862859434623</v>
      </c>
      <c r="P14">
        <f t="shared" si="8"/>
        <v>9.4308472635069052</v>
      </c>
      <c r="Q14">
        <f t="shared" si="9"/>
        <v>7.7213246822144308</v>
      </c>
      <c r="R14">
        <f t="shared" si="10"/>
        <v>6.321685971829031</v>
      </c>
      <c r="S14">
        <f t="shared" si="11"/>
        <v>5.1757587164380974</v>
      </c>
      <c r="T14">
        <v>118.04621178191195</v>
      </c>
      <c r="U14">
        <f t="shared" si="12"/>
        <v>0</v>
      </c>
      <c r="V14" s="1">
        <v>9</v>
      </c>
      <c r="W14">
        <f t="shared" si="1"/>
        <v>11371005</v>
      </c>
      <c r="X14">
        <f t="shared" si="13"/>
        <v>408189.69897787611</v>
      </c>
      <c r="Y14">
        <f t="shared" si="14"/>
        <v>334197.45964283124</v>
      </c>
      <c r="Z14">
        <f t="shared" si="15"/>
        <v>273617.73781012365</v>
      </c>
      <c r="AA14">
        <f t="shared" si="16"/>
        <v>224019.25653277631</v>
      </c>
      <c r="AB14">
        <f t="shared" si="17"/>
        <v>183411.45460504957</v>
      </c>
      <c r="AC14">
        <f t="shared" si="18"/>
        <v>150164.59835192031</v>
      </c>
      <c r="AD14">
        <f t="shared" si="19"/>
        <v>122944.37469432037</v>
      </c>
      <c r="AE14">
        <f t="shared" si="20"/>
        <v>100658.34048018249</v>
      </c>
      <c r="AF14">
        <f t="shared" si="21"/>
        <v>82412.078904919734</v>
      </c>
      <c r="AG14">
        <v>1879615</v>
      </c>
      <c r="AH14">
        <v>0.2</v>
      </c>
      <c r="AI14">
        <f t="shared" si="22"/>
        <v>3673707.2908008848</v>
      </c>
      <c r="AJ14">
        <f t="shared" si="23"/>
        <v>0</v>
      </c>
      <c r="AL14" s="7">
        <v>3.2144219828633509E-5</v>
      </c>
    </row>
    <row r="15" spans="1:38" x14ac:dyDescent="0.25">
      <c r="A15" s="1">
        <v>10</v>
      </c>
      <c r="B15" s="10">
        <v>0.16891026587998687</v>
      </c>
      <c r="C15">
        <v>0</v>
      </c>
      <c r="D15" s="3">
        <v>0</v>
      </c>
      <c r="E15" s="3">
        <v>1</v>
      </c>
      <c r="F15" s="2">
        <v>0</v>
      </c>
      <c r="G15" s="2">
        <v>0</v>
      </c>
      <c r="H15">
        <f t="shared" si="2"/>
        <v>619.7317655136718</v>
      </c>
      <c r="J15">
        <f t="shared" si="0"/>
        <v>39.933518780719027</v>
      </c>
      <c r="K15">
        <f t="shared" si="3"/>
        <v>125.91284481227507</v>
      </c>
      <c r="L15">
        <f t="shared" si="4"/>
        <v>103.08871825534501</v>
      </c>
      <c r="M15">
        <f t="shared" si="5"/>
        <v>84.401903931042526</v>
      </c>
      <c r="N15">
        <f t="shared" si="6"/>
        <v>69.102434366677926</v>
      </c>
      <c r="O15">
        <f t="shared" si="7"/>
        <v>56.576288128552029</v>
      </c>
      <c r="P15">
        <f t="shared" si="8"/>
        <v>46.320746985846299</v>
      </c>
      <c r="Q15">
        <f t="shared" si="9"/>
        <v>37.924220062856584</v>
      </c>
      <c r="R15">
        <f t="shared" si="10"/>
        <v>31.049725251957678</v>
      </c>
      <c r="S15">
        <f t="shared" si="11"/>
        <v>25.421364938399744</v>
      </c>
      <c r="T15">
        <v>579.79824673295286</v>
      </c>
      <c r="U15">
        <f t="shared" si="12"/>
        <v>0</v>
      </c>
      <c r="V15" s="1">
        <v>10</v>
      </c>
      <c r="W15">
        <f t="shared" si="1"/>
        <v>55850068</v>
      </c>
      <c r="X15">
        <f t="shared" si="13"/>
        <v>2004872.5532822411</v>
      </c>
      <c r="Y15">
        <f t="shared" si="14"/>
        <v>1641450.8153741455</v>
      </c>
      <c r="Z15">
        <f t="shared" si="15"/>
        <v>1343906.2622117416</v>
      </c>
      <c r="AA15">
        <f t="shared" si="16"/>
        <v>1100297.3861268349</v>
      </c>
      <c r="AB15">
        <f t="shared" si="17"/>
        <v>900847.30755335849</v>
      </c>
      <c r="AC15">
        <f t="shared" si="18"/>
        <v>737551.39452143363</v>
      </c>
      <c r="AD15">
        <f t="shared" si="19"/>
        <v>603856.00867024891</v>
      </c>
      <c r="AE15">
        <f t="shared" si="20"/>
        <v>494395.48472925724</v>
      </c>
      <c r="AF15">
        <f t="shared" si="21"/>
        <v>404776.78753073869</v>
      </c>
      <c r="AG15">
        <v>9231954</v>
      </c>
      <c r="AH15">
        <v>0.2</v>
      </c>
      <c r="AI15">
        <f t="shared" si="22"/>
        <v>18043852.979540169</v>
      </c>
      <c r="AJ15">
        <f t="shared" si="23"/>
        <v>0</v>
      </c>
      <c r="AL15" s="7">
        <v>4.6392992015735219E-4</v>
      </c>
    </row>
    <row r="16" spans="1:38" x14ac:dyDescent="0.25">
      <c r="A16" s="1">
        <v>11</v>
      </c>
      <c r="B16" s="10">
        <v>9.6050362282990381E-2</v>
      </c>
      <c r="C16">
        <v>0</v>
      </c>
      <c r="D16" s="3">
        <v>0</v>
      </c>
      <c r="E16" s="3">
        <v>1</v>
      </c>
      <c r="F16" s="2">
        <v>0</v>
      </c>
      <c r="G16" s="2">
        <v>0</v>
      </c>
      <c r="H16">
        <f t="shared" si="2"/>
        <v>352.40877921629169</v>
      </c>
      <c r="J16">
        <f t="shared" si="0"/>
        <v>22.708086605274371</v>
      </c>
      <c r="K16">
        <f t="shared" si="3"/>
        <v>71.599995993694691</v>
      </c>
      <c r="L16">
        <f t="shared" si="4"/>
        <v>58.621118640298128</v>
      </c>
      <c r="M16">
        <f t="shared" si="5"/>
        <v>47.994912610645009</v>
      </c>
      <c r="N16">
        <f t="shared" si="6"/>
        <v>39.294910945625311</v>
      </c>
      <c r="O16">
        <f t="shared" si="7"/>
        <v>32.171952030644043</v>
      </c>
      <c r="P16">
        <f t="shared" si="8"/>
        <v>26.340166514037907</v>
      </c>
      <c r="Q16">
        <f t="shared" si="9"/>
        <v>21.565504366237693</v>
      </c>
      <c r="R16">
        <f t="shared" si="10"/>
        <v>17.656341630276295</v>
      </c>
      <c r="S16">
        <f t="shared" si="11"/>
        <v>14.455789879558232</v>
      </c>
      <c r="T16">
        <v>329.70069261101736</v>
      </c>
      <c r="U16">
        <f t="shared" si="12"/>
        <v>0</v>
      </c>
      <c r="V16" s="1">
        <v>11</v>
      </c>
      <c r="W16">
        <f t="shared" si="1"/>
        <v>31758989</v>
      </c>
      <c r="X16">
        <f t="shared" si="13"/>
        <v>1140065.4259815598</v>
      </c>
      <c r="Y16">
        <f t="shared" si="14"/>
        <v>933406.62477205263</v>
      </c>
      <c r="Z16">
        <f t="shared" si="15"/>
        <v>764208.70882759988</v>
      </c>
      <c r="AA16">
        <f t="shared" si="16"/>
        <v>625681.17168717296</v>
      </c>
      <c r="AB16">
        <f t="shared" si="17"/>
        <v>512264.41688215319</v>
      </c>
      <c r="AC16">
        <f t="shared" si="18"/>
        <v>419406.63180897856</v>
      </c>
      <c r="AD16">
        <f t="shared" si="19"/>
        <v>343381.10750686482</v>
      </c>
      <c r="AE16">
        <f t="shared" si="20"/>
        <v>281136.67274184688</v>
      </c>
      <c r="AF16">
        <f t="shared" si="21"/>
        <v>230175.23979177044</v>
      </c>
      <c r="AG16">
        <v>5249726</v>
      </c>
      <c r="AH16">
        <v>0.2</v>
      </c>
      <c r="AI16">
        <f t="shared" si="22"/>
        <v>10260588.833834039</v>
      </c>
      <c r="AJ16">
        <f t="shared" si="23"/>
        <v>0</v>
      </c>
      <c r="AL16" s="7">
        <v>1.1920130427423892E-2</v>
      </c>
    </row>
    <row r="17" spans="1:38" x14ac:dyDescent="0.25">
      <c r="A17" s="1">
        <v>12</v>
      </c>
      <c r="B17" s="10">
        <v>8.9301616301312323E-2</v>
      </c>
      <c r="C17">
        <v>0</v>
      </c>
      <c r="D17" s="3">
        <v>0</v>
      </c>
      <c r="E17" s="3">
        <v>1</v>
      </c>
      <c r="F17" s="2">
        <v>0</v>
      </c>
      <c r="G17" s="2">
        <v>0</v>
      </c>
      <c r="H17">
        <f t="shared" si="2"/>
        <v>327.64763020951489</v>
      </c>
      <c r="J17">
        <f t="shared" si="0"/>
        <v>21.112557920255739</v>
      </c>
      <c r="K17">
        <f t="shared" si="3"/>
        <v>66.569195757596219</v>
      </c>
      <c r="L17">
        <f t="shared" si="4"/>
        <v>54.502247774412339</v>
      </c>
      <c r="M17">
        <f t="shared" si="5"/>
        <v>44.622666364787378</v>
      </c>
      <c r="N17">
        <f t="shared" si="6"/>
        <v>36.533949237189901</v>
      </c>
      <c r="O17">
        <f t="shared" si="7"/>
        <v>29.911467771877248</v>
      </c>
      <c r="P17">
        <f t="shared" si="8"/>
        <v>24.489438534536848</v>
      </c>
      <c r="Q17">
        <f t="shared" si="9"/>
        <v>20.050256453838294</v>
      </c>
      <c r="R17">
        <f t="shared" si="10"/>
        <v>16.415761565857697</v>
      </c>
      <c r="S17">
        <f t="shared" si="11"/>
        <v>13.440088829163262</v>
      </c>
      <c r="T17">
        <v>306.53507228925918</v>
      </c>
      <c r="U17">
        <f t="shared" si="12"/>
        <v>0</v>
      </c>
      <c r="V17" s="1">
        <v>12</v>
      </c>
      <c r="W17">
        <f t="shared" si="1"/>
        <v>29527521</v>
      </c>
      <c r="X17">
        <f t="shared" si="13"/>
        <v>1059961.3342579999</v>
      </c>
      <c r="Y17">
        <f t="shared" si="14"/>
        <v>867822.94143059466</v>
      </c>
      <c r="Z17">
        <f t="shared" si="15"/>
        <v>710513.33037582017</v>
      </c>
      <c r="AA17">
        <f t="shared" si="16"/>
        <v>581719.11405054014</v>
      </c>
      <c r="AB17">
        <f t="shared" si="17"/>
        <v>476271.32832645514</v>
      </c>
      <c r="AC17">
        <f t="shared" si="18"/>
        <v>389937.98331016942</v>
      </c>
      <c r="AD17">
        <f t="shared" si="19"/>
        <v>319254.21872924443</v>
      </c>
      <c r="AE17">
        <f t="shared" si="20"/>
        <v>261383.24692351706</v>
      </c>
      <c r="AF17">
        <f t="shared" si="21"/>
        <v>214002.5025956592</v>
      </c>
      <c r="AG17">
        <v>4880866</v>
      </c>
      <c r="AH17">
        <v>0.2</v>
      </c>
      <c r="AI17">
        <f t="shared" si="22"/>
        <v>9539652.0083219986</v>
      </c>
      <c r="AJ17">
        <f t="shared" si="23"/>
        <v>0</v>
      </c>
      <c r="AL17" s="7">
        <v>8.2931963527179374E-3</v>
      </c>
    </row>
    <row r="18" spans="1:38" x14ac:dyDescent="0.25">
      <c r="A18" s="1">
        <v>13</v>
      </c>
      <c r="B18" s="10">
        <v>7.286423882451494E-2</v>
      </c>
      <c r="C18">
        <v>0</v>
      </c>
      <c r="D18" s="3">
        <v>0</v>
      </c>
      <c r="E18" s="3">
        <v>1</v>
      </c>
      <c r="F18" s="2">
        <v>0</v>
      </c>
      <c r="G18" s="2">
        <v>0</v>
      </c>
      <c r="H18">
        <f t="shared" si="2"/>
        <v>267.33889224714534</v>
      </c>
      <c r="J18">
        <f t="shared" si="0"/>
        <v>17.226457103613615</v>
      </c>
      <c r="K18">
        <f t="shared" si="3"/>
        <v>54.316080480237588</v>
      </c>
      <c r="L18">
        <f t="shared" si="4"/>
        <v>44.470245475829188</v>
      </c>
      <c r="M18">
        <f t="shared" si="5"/>
        <v>36.409157567988359</v>
      </c>
      <c r="N18">
        <f t="shared" si="6"/>
        <v>29.809296994574002</v>
      </c>
      <c r="O18">
        <f t="shared" si="7"/>
        <v>24.405788177092795</v>
      </c>
      <c r="P18">
        <f t="shared" si="8"/>
        <v>19.981769333692888</v>
      </c>
      <c r="Q18">
        <f t="shared" si="9"/>
        <v>16.3596890544049</v>
      </c>
      <c r="R18">
        <f t="shared" si="10"/>
        <v>13.394180539634542</v>
      </c>
      <c r="S18">
        <f t="shared" si="11"/>
        <v>10.966227520077439</v>
      </c>
      <c r="T18">
        <v>250.11243514353174</v>
      </c>
      <c r="U18">
        <f t="shared" si="12"/>
        <v>0</v>
      </c>
      <c r="V18" s="1">
        <v>13</v>
      </c>
      <c r="W18">
        <f t="shared" si="1"/>
        <v>24092513</v>
      </c>
      <c r="X18">
        <f t="shared" si="13"/>
        <v>864858.81296415825</v>
      </c>
      <c r="Y18">
        <f t="shared" si="14"/>
        <v>708086.50724427472</v>
      </c>
      <c r="Z18">
        <f t="shared" si="15"/>
        <v>579732.199320463</v>
      </c>
      <c r="AA18">
        <f t="shared" si="16"/>
        <v>474644.58013319725</v>
      </c>
      <c r="AB18">
        <f t="shared" si="17"/>
        <v>388606.11453683511</v>
      </c>
      <c r="AC18">
        <f t="shared" si="18"/>
        <v>318163.77680545149</v>
      </c>
      <c r="AD18">
        <f t="shared" si="19"/>
        <v>260490.46858606217</v>
      </c>
      <c r="AE18">
        <f t="shared" si="20"/>
        <v>213271.55751510308</v>
      </c>
      <c r="AF18">
        <f t="shared" si="21"/>
        <v>174611.98289445447</v>
      </c>
      <c r="AG18">
        <v>3982466</v>
      </c>
      <c r="AH18">
        <v>0.2</v>
      </c>
      <c r="AI18">
        <f t="shared" si="22"/>
        <v>7783729.3166774241</v>
      </c>
      <c r="AJ18">
        <f t="shared" si="23"/>
        <v>0</v>
      </c>
      <c r="AL18" s="7">
        <v>1.7411425993589338E-3</v>
      </c>
    </row>
    <row r="19" spans="1:38" x14ac:dyDescent="0.25">
      <c r="A19" s="1">
        <v>14</v>
      </c>
      <c r="B19" s="10">
        <v>1.5454220056512228E-2</v>
      </c>
      <c r="C19">
        <v>0</v>
      </c>
      <c r="D19" s="3">
        <v>0</v>
      </c>
      <c r="E19" s="3">
        <v>1</v>
      </c>
      <c r="F19" s="2">
        <v>0</v>
      </c>
      <c r="G19" s="2">
        <v>0</v>
      </c>
      <c r="H19">
        <f t="shared" si="2"/>
        <v>56.701533387343368</v>
      </c>
      <c r="J19">
        <f t="shared" si="0"/>
        <v>3.6536641728252528</v>
      </c>
      <c r="K19">
        <f t="shared" si="3"/>
        <v>11.520228220189717</v>
      </c>
      <c r="L19">
        <f t="shared" si="4"/>
        <v>9.4319651263461441</v>
      </c>
      <c r="M19">
        <f t="shared" si="5"/>
        <v>7.7222399108986419</v>
      </c>
      <c r="N19">
        <f t="shared" si="6"/>
        <v>6.3224352976988918</v>
      </c>
      <c r="O19">
        <f t="shared" si="7"/>
        <v>5.1763722125718283</v>
      </c>
      <c r="P19">
        <f t="shared" si="8"/>
        <v>4.2380551198108725</v>
      </c>
      <c r="Q19">
        <f t="shared" si="9"/>
        <v>3.4698260598287511</v>
      </c>
      <c r="R19">
        <f t="shared" si="10"/>
        <v>2.8408533030132004</v>
      </c>
      <c r="S19">
        <f t="shared" si="11"/>
        <v>2.3258939641600698</v>
      </c>
      <c r="T19">
        <v>53.047869214518123</v>
      </c>
      <c r="U19">
        <f t="shared" si="12"/>
        <v>0</v>
      </c>
      <c r="V19" s="1">
        <v>14</v>
      </c>
      <c r="W19">
        <f t="shared" si="1"/>
        <v>5109928</v>
      </c>
      <c r="X19">
        <f t="shared" si="13"/>
        <v>183433.0711806129</v>
      </c>
      <c r="Y19">
        <f t="shared" si="14"/>
        <v>150182.29650711024</v>
      </c>
      <c r="Z19">
        <f t="shared" si="15"/>
        <v>122958.86471824715</v>
      </c>
      <c r="AA19">
        <f t="shared" si="16"/>
        <v>100670.20390838417</v>
      </c>
      <c r="AB19">
        <f t="shared" si="17"/>
        <v>82421.791858425364</v>
      </c>
      <c r="AC19">
        <f t="shared" si="18"/>
        <v>67481.255718285276</v>
      </c>
      <c r="AD19">
        <f t="shared" si="19"/>
        <v>55248.979312879557</v>
      </c>
      <c r="AE19">
        <f t="shared" si="20"/>
        <v>45234.038439623728</v>
      </c>
      <c r="AF19">
        <f t="shared" si="21"/>
        <v>37034.498356431512</v>
      </c>
      <c r="AG19">
        <v>844665</v>
      </c>
      <c r="AH19">
        <v>0.2</v>
      </c>
      <c r="AI19">
        <f t="shared" si="22"/>
        <v>1650897.6406255162</v>
      </c>
      <c r="AJ19">
        <f t="shared" si="23"/>
        <v>0</v>
      </c>
      <c r="AL19" s="7">
        <v>6.5520537841139417E-3</v>
      </c>
    </row>
    <row r="20" spans="1:38" x14ac:dyDescent="0.25">
      <c r="A20" s="1">
        <v>15</v>
      </c>
      <c r="B20" s="10">
        <v>5.4016151373956637E-3</v>
      </c>
      <c r="C20">
        <v>0</v>
      </c>
      <c r="D20" s="3">
        <v>0</v>
      </c>
      <c r="E20" s="3">
        <v>0</v>
      </c>
      <c r="F20" s="3">
        <v>1</v>
      </c>
      <c r="G20" s="2">
        <v>0</v>
      </c>
      <c r="H20">
        <f t="shared" si="2"/>
        <v>19.818525939104688</v>
      </c>
      <c r="J20">
        <f t="shared" si="0"/>
        <v>1.2770419749896533</v>
      </c>
      <c r="K20">
        <f t="shared" si="3"/>
        <v>4.0265920190652</v>
      </c>
      <c r="L20">
        <f t="shared" si="4"/>
        <v>3.2966947161070421</v>
      </c>
      <c r="M20">
        <f t="shared" si="5"/>
        <v>2.699105347586523</v>
      </c>
      <c r="N20">
        <f t="shared" si="6"/>
        <v>2.2098405538663211</v>
      </c>
      <c r="O20">
        <f t="shared" si="7"/>
        <v>1.8092644208492379</v>
      </c>
      <c r="P20">
        <f t="shared" si="8"/>
        <v>1.4813004217990953</v>
      </c>
      <c r="Q20">
        <f t="shared" si="9"/>
        <v>1.2127862098743052</v>
      </c>
      <c r="R20">
        <f t="shared" si="10"/>
        <v>0.9929453669329813</v>
      </c>
      <c r="S20">
        <f t="shared" si="11"/>
        <v>0.81295490803433279</v>
      </c>
      <c r="T20">
        <v>18.541483964115038</v>
      </c>
      <c r="U20">
        <f t="shared" si="12"/>
        <v>0</v>
      </c>
      <c r="V20" s="1">
        <v>15</v>
      </c>
      <c r="W20">
        <f t="shared" si="1"/>
        <v>1786040</v>
      </c>
      <c r="X20">
        <f t="shared" si="13"/>
        <v>64114.328210265056</v>
      </c>
      <c r="Y20">
        <f t="shared" si="14"/>
        <v>52492.3722186792</v>
      </c>
      <c r="Z20">
        <f t="shared" si="15"/>
        <v>42977.119437448964</v>
      </c>
      <c r="AA20">
        <f t="shared" si="16"/>
        <v>35186.689362144956</v>
      </c>
      <c r="AB20">
        <f t="shared" si="17"/>
        <v>28808.424679789954</v>
      </c>
      <c r="AC20">
        <f t="shared" si="18"/>
        <v>23586.343233074749</v>
      </c>
      <c r="AD20">
        <f t="shared" si="19"/>
        <v>19310.864557571047</v>
      </c>
      <c r="AE20">
        <f t="shared" si="20"/>
        <v>15810.398681807052</v>
      </c>
      <c r="AF20">
        <f t="shared" si="21"/>
        <v>12944.45961921902</v>
      </c>
      <c r="AG20">
        <v>295231</v>
      </c>
      <c r="AH20">
        <v>0.2</v>
      </c>
      <c r="AI20">
        <f t="shared" si="22"/>
        <v>577028.95389238547</v>
      </c>
      <c r="AJ20">
        <f t="shared" si="23"/>
        <v>0</v>
      </c>
      <c r="AL20" s="7">
        <v>3.5358589725313205E-4</v>
      </c>
    </row>
    <row r="21" spans="1:38" x14ac:dyDescent="0.25">
      <c r="A21" s="1">
        <v>16</v>
      </c>
      <c r="B21" s="10">
        <v>3.9528196666637578E-3</v>
      </c>
      <c r="C21">
        <v>0</v>
      </c>
      <c r="D21" s="3">
        <v>0</v>
      </c>
      <c r="E21" s="3">
        <v>0</v>
      </c>
      <c r="F21" s="3">
        <v>1</v>
      </c>
      <c r="G21" s="2">
        <v>0</v>
      </c>
      <c r="H21">
        <f t="shared" si="2"/>
        <v>14.502895356989328</v>
      </c>
      <c r="J21">
        <f t="shared" si="0"/>
        <v>0.93451986220699779</v>
      </c>
      <c r="K21">
        <f t="shared" si="3"/>
        <v>2.9465986964532576</v>
      </c>
      <c r="L21">
        <f t="shared" si="4"/>
        <v>2.4124709697657751</v>
      </c>
      <c r="M21">
        <f t="shared" si="5"/>
        <v>1.9751641738551022</v>
      </c>
      <c r="N21">
        <f t="shared" si="6"/>
        <v>1.6171276515130377</v>
      </c>
      <c r="O21">
        <f t="shared" si="7"/>
        <v>1.3239921399464978</v>
      </c>
      <c r="P21">
        <f t="shared" si="8"/>
        <v>1.083993081807725</v>
      </c>
      <c r="Q21">
        <f t="shared" si="9"/>
        <v>0.88749847219976075</v>
      </c>
      <c r="R21">
        <f t="shared" si="10"/>
        <v>0.72662229249966848</v>
      </c>
      <c r="S21">
        <f t="shared" si="11"/>
        <v>0.59490801674150329</v>
      </c>
      <c r="T21">
        <v>13.56837549478233</v>
      </c>
      <c r="U21">
        <f t="shared" si="12"/>
        <v>0</v>
      </c>
      <c r="V21" s="1">
        <v>16</v>
      </c>
      <c r="W21">
        <f t="shared" si="1"/>
        <v>1306997</v>
      </c>
      <c r="X21">
        <f t="shared" si="13"/>
        <v>46917.769604772911</v>
      </c>
      <c r="Y21">
        <f t="shared" si="14"/>
        <v>38413.020841254969</v>
      </c>
      <c r="Z21">
        <f t="shared" si="15"/>
        <v>31449.921481360896</v>
      </c>
      <c r="AA21">
        <f t="shared" si="16"/>
        <v>25749.017898678005</v>
      </c>
      <c r="AB21">
        <f t="shared" si="17"/>
        <v>21081.512815203077</v>
      </c>
      <c r="AC21">
        <f t="shared" si="18"/>
        <v>17260.082863214342</v>
      </c>
      <c r="AD21">
        <f t="shared" si="19"/>
        <v>14131.360640787843</v>
      </c>
      <c r="AE21">
        <f t="shared" si="20"/>
        <v>11569.779539448784</v>
      </c>
      <c r="AF21">
        <f t="shared" si="21"/>
        <v>9472.5343152791302</v>
      </c>
      <c r="AG21">
        <v>216045</v>
      </c>
      <c r="AH21">
        <v>0.2</v>
      </c>
      <c r="AI21">
        <f t="shared" si="22"/>
        <v>422259.9264429562</v>
      </c>
      <c r="AJ21">
        <f t="shared" si="23"/>
        <v>0</v>
      </c>
      <c r="AL21" s="7">
        <v>1.0714723839068477E-3</v>
      </c>
    </row>
    <row r="22" spans="1:38" x14ac:dyDescent="0.25">
      <c r="A22" s="1">
        <v>17</v>
      </c>
      <c r="B22" s="10">
        <v>1.4968837037987964E-3</v>
      </c>
      <c r="C22">
        <v>0</v>
      </c>
      <c r="D22" s="3">
        <v>0</v>
      </c>
      <c r="E22" s="3">
        <v>0</v>
      </c>
      <c r="F22" s="3">
        <v>1</v>
      </c>
      <c r="G22" s="2">
        <v>0</v>
      </c>
      <c r="H22">
        <f t="shared" si="2"/>
        <v>5.4920663092377842</v>
      </c>
      <c r="J22">
        <f t="shared" si="0"/>
        <v>0.35389106272956239</v>
      </c>
      <c r="K22">
        <f t="shared" si="3"/>
        <v>1.115840322176491</v>
      </c>
      <c r="L22">
        <f t="shared" si="4"/>
        <v>0.91357278729033642</v>
      </c>
      <c r="M22">
        <f t="shared" si="5"/>
        <v>0.74797013612976815</v>
      </c>
      <c r="N22">
        <f t="shared" si="6"/>
        <v>0.61238615283336562</v>
      </c>
      <c r="O22">
        <f t="shared" si="7"/>
        <v>0.50137937608378957</v>
      </c>
      <c r="P22">
        <f t="shared" si="8"/>
        <v>0.41049471415884969</v>
      </c>
      <c r="Q22">
        <f t="shared" si="9"/>
        <v>0.33608464645780589</v>
      </c>
      <c r="R22">
        <f t="shared" si="10"/>
        <v>0.27516283569234673</v>
      </c>
      <c r="S22">
        <f t="shared" si="11"/>
        <v>0.22528427568546802</v>
      </c>
      <c r="T22">
        <v>5.1381752465082222</v>
      </c>
      <c r="U22">
        <f t="shared" si="12"/>
        <v>0</v>
      </c>
      <c r="V22" s="1">
        <v>17</v>
      </c>
      <c r="W22">
        <f t="shared" si="1"/>
        <v>494944</v>
      </c>
      <c r="X22">
        <f t="shared" si="13"/>
        <v>17767.272570274206</v>
      </c>
      <c r="Y22">
        <f t="shared" si="14"/>
        <v>14546.61245160237</v>
      </c>
      <c r="Z22">
        <f t="shared" si="15"/>
        <v>11909.758967233958</v>
      </c>
      <c r="AA22">
        <f t="shared" si="16"/>
        <v>9750.885928220705</v>
      </c>
      <c r="AB22">
        <f t="shared" si="17"/>
        <v>7983.3501791896342</v>
      </c>
      <c r="AC22">
        <f t="shared" si="18"/>
        <v>6536.2143042931712</v>
      </c>
      <c r="AD22">
        <f t="shared" si="19"/>
        <v>5351.3996596330235</v>
      </c>
      <c r="AE22">
        <f t="shared" si="20"/>
        <v>4381.3554733526016</v>
      </c>
      <c r="AF22">
        <f t="shared" si="21"/>
        <v>3587.1504662003135</v>
      </c>
      <c r="AG22">
        <v>81814</v>
      </c>
      <c r="AH22">
        <v>0.2</v>
      </c>
      <c r="AI22">
        <f t="shared" si="22"/>
        <v>159905.45313246787</v>
      </c>
      <c r="AJ22">
        <f t="shared" si="23"/>
        <v>0</v>
      </c>
      <c r="AL22" s="7">
        <v>4.944845051687889E-3</v>
      </c>
    </row>
    <row r="23" spans="1:38" x14ac:dyDescent="0.25">
      <c r="A23" s="1">
        <v>18</v>
      </c>
      <c r="B23" s="10">
        <v>1.7463003835945911E-3</v>
      </c>
      <c r="C23">
        <v>0</v>
      </c>
      <c r="D23" s="3">
        <v>0</v>
      </c>
      <c r="E23" s="3">
        <v>0</v>
      </c>
      <c r="F23" s="3">
        <v>1</v>
      </c>
      <c r="G23" s="2">
        <v>0</v>
      </c>
      <c r="H23">
        <f t="shared" si="2"/>
        <v>6.4071761074085547</v>
      </c>
      <c r="J23">
        <f t="shared" si="0"/>
        <v>0.41285779050634969</v>
      </c>
      <c r="K23">
        <f t="shared" si="3"/>
        <v>1.3017660474905128</v>
      </c>
      <c r="L23">
        <f t="shared" si="4"/>
        <v>1.0657958963932552</v>
      </c>
      <c r="M23">
        <f t="shared" si="5"/>
        <v>0.87259987688147267</v>
      </c>
      <c r="N23">
        <f t="shared" si="6"/>
        <v>0.71442435433492235</v>
      </c>
      <c r="O23">
        <f t="shared" si="7"/>
        <v>0.584921189641882</v>
      </c>
      <c r="P23">
        <f t="shared" si="8"/>
        <v>0.47889296608676712</v>
      </c>
      <c r="Q23">
        <f t="shared" si="9"/>
        <v>0.39208439876796713</v>
      </c>
      <c r="R23">
        <f t="shared" si="10"/>
        <v>0.32101155507342549</v>
      </c>
      <c r="S23">
        <f t="shared" si="11"/>
        <v>0.26282203223199968</v>
      </c>
      <c r="T23">
        <v>5.9943183169022056</v>
      </c>
      <c r="U23">
        <f t="shared" si="12"/>
        <v>0</v>
      </c>
      <c r="V23" s="1">
        <v>18</v>
      </c>
      <c r="W23">
        <f t="shared" si="1"/>
        <v>577413</v>
      </c>
      <c r="X23">
        <f t="shared" si="13"/>
        <v>20727.688387591268</v>
      </c>
      <c r="Y23">
        <f t="shared" si="14"/>
        <v>16970.395923138338</v>
      </c>
      <c r="Z23">
        <f t="shared" si="15"/>
        <v>13894.185034182565</v>
      </c>
      <c r="AA23">
        <f t="shared" si="16"/>
        <v>11375.596576441116</v>
      </c>
      <c r="AB23">
        <f t="shared" si="17"/>
        <v>9313.5507517409478</v>
      </c>
      <c r="AC23">
        <f t="shared" si="18"/>
        <v>7625.2904208028704</v>
      </c>
      <c r="AD23">
        <f t="shared" si="19"/>
        <v>6243.0597686622532</v>
      </c>
      <c r="AE23">
        <f t="shared" si="20"/>
        <v>5111.385025907698</v>
      </c>
      <c r="AF23">
        <f t="shared" si="21"/>
        <v>4184.8481115329296</v>
      </c>
      <c r="AG23">
        <v>95446</v>
      </c>
      <c r="AH23">
        <v>0.2</v>
      </c>
      <c r="AI23">
        <f t="shared" si="22"/>
        <v>186549.19548832142</v>
      </c>
      <c r="AJ23">
        <f t="shared" si="23"/>
        <v>0</v>
      </c>
      <c r="AL23" s="7">
        <v>5.737734666478529E-3</v>
      </c>
    </row>
    <row r="24" spans="1:38" x14ac:dyDescent="0.25">
      <c r="A24" s="1">
        <v>19</v>
      </c>
      <c r="B24" s="10">
        <v>1.4968837037987964E-3</v>
      </c>
      <c r="C24">
        <v>0</v>
      </c>
      <c r="D24" s="3">
        <v>0</v>
      </c>
      <c r="E24" s="3">
        <v>0</v>
      </c>
      <c r="F24" s="3">
        <v>1</v>
      </c>
      <c r="G24" s="2">
        <v>0</v>
      </c>
      <c r="H24">
        <f t="shared" si="2"/>
        <v>5.4920663092377842</v>
      </c>
      <c r="J24">
        <f t="shared" si="0"/>
        <v>0.35389106272956239</v>
      </c>
      <c r="K24">
        <f t="shared" si="3"/>
        <v>1.115840322176491</v>
      </c>
      <c r="L24">
        <f t="shared" si="4"/>
        <v>0.91357278729033642</v>
      </c>
      <c r="M24">
        <f t="shared" si="5"/>
        <v>0.74797013612976815</v>
      </c>
      <c r="N24">
        <f t="shared" si="6"/>
        <v>0.61238615283336562</v>
      </c>
      <c r="O24">
        <f t="shared" si="7"/>
        <v>0.50137937608378957</v>
      </c>
      <c r="P24">
        <f t="shared" si="8"/>
        <v>0.41049471415884969</v>
      </c>
      <c r="Q24">
        <f t="shared" si="9"/>
        <v>0.33608464645780589</v>
      </c>
      <c r="R24">
        <f t="shared" si="10"/>
        <v>0.27516283569234673</v>
      </c>
      <c r="S24">
        <f t="shared" si="11"/>
        <v>0.22528427568546802</v>
      </c>
      <c r="T24">
        <v>5.1381752465082222</v>
      </c>
      <c r="U24">
        <f t="shared" si="12"/>
        <v>0</v>
      </c>
      <c r="V24" s="1">
        <v>19</v>
      </c>
      <c r="W24">
        <f t="shared" si="1"/>
        <v>494944</v>
      </c>
      <c r="X24">
        <f t="shared" si="13"/>
        <v>17767.272570274206</v>
      </c>
      <c r="Y24">
        <f t="shared" si="14"/>
        <v>14546.61245160237</v>
      </c>
      <c r="Z24">
        <f t="shared" si="15"/>
        <v>11909.758967233958</v>
      </c>
      <c r="AA24">
        <f t="shared" si="16"/>
        <v>9750.885928220705</v>
      </c>
      <c r="AB24">
        <f t="shared" si="17"/>
        <v>7983.3501791896342</v>
      </c>
      <c r="AC24">
        <f t="shared" si="18"/>
        <v>6536.2143042931712</v>
      </c>
      <c r="AD24">
        <f t="shared" si="19"/>
        <v>5351.3996596330235</v>
      </c>
      <c r="AE24">
        <f t="shared" si="20"/>
        <v>4381.3554733526016</v>
      </c>
      <c r="AF24">
        <f t="shared" si="21"/>
        <v>3587.1504662003135</v>
      </c>
      <c r="AG24">
        <v>81814</v>
      </c>
      <c r="AH24">
        <v>0.2</v>
      </c>
      <c r="AI24">
        <f t="shared" si="22"/>
        <v>159905.45313246787</v>
      </c>
      <c r="AJ24">
        <f t="shared" si="23"/>
        <v>0</v>
      </c>
      <c r="AL24" s="7">
        <v>1.130221768812531E-3</v>
      </c>
    </row>
    <row r="25" spans="1:38" x14ac:dyDescent="0.25">
      <c r="A25" s="1">
        <v>20</v>
      </c>
      <c r="B25" s="10">
        <v>1.4968837037987964E-3</v>
      </c>
      <c r="C25">
        <v>0</v>
      </c>
      <c r="D25">
        <v>0</v>
      </c>
      <c r="E25">
        <v>0</v>
      </c>
      <c r="F25" s="3">
        <v>0</v>
      </c>
      <c r="G25" s="3">
        <v>1</v>
      </c>
      <c r="H25">
        <f t="shared" si="2"/>
        <v>5.4920663092377842</v>
      </c>
      <c r="J25">
        <f t="shared" si="0"/>
        <v>0.35389106272956239</v>
      </c>
      <c r="K25">
        <f t="shared" si="3"/>
        <v>1.115840322176491</v>
      </c>
      <c r="L25">
        <f t="shared" si="4"/>
        <v>0.91357278729033642</v>
      </c>
      <c r="M25">
        <f t="shared" si="5"/>
        <v>0.74797013612976815</v>
      </c>
      <c r="N25">
        <f t="shared" si="6"/>
        <v>0.61238615283336562</v>
      </c>
      <c r="O25">
        <f t="shared" si="7"/>
        <v>0.50137937608378957</v>
      </c>
      <c r="P25">
        <f t="shared" si="8"/>
        <v>0.41049471415884969</v>
      </c>
      <c r="Q25">
        <f t="shared" si="9"/>
        <v>0.33608464645780589</v>
      </c>
      <c r="R25">
        <f t="shared" si="10"/>
        <v>0.27516283569234673</v>
      </c>
      <c r="S25">
        <f t="shared" si="11"/>
        <v>0.22528427568546802</v>
      </c>
      <c r="T25">
        <v>5.1381752465082222</v>
      </c>
      <c r="U25">
        <f t="shared" si="12"/>
        <v>0</v>
      </c>
      <c r="V25" s="1">
        <v>20</v>
      </c>
      <c r="W25">
        <f t="shared" si="1"/>
        <v>494944</v>
      </c>
      <c r="X25">
        <f t="shared" si="13"/>
        <v>17767.272570274206</v>
      </c>
      <c r="Y25">
        <f t="shared" si="14"/>
        <v>14546.61245160237</v>
      </c>
      <c r="Z25">
        <f t="shared" si="15"/>
        <v>11909.758967233958</v>
      </c>
      <c r="AA25">
        <f t="shared" si="16"/>
        <v>9750.885928220705</v>
      </c>
      <c r="AB25">
        <f t="shared" si="17"/>
        <v>7983.3501791896342</v>
      </c>
      <c r="AC25">
        <f t="shared" si="18"/>
        <v>6536.2143042931712</v>
      </c>
      <c r="AD25">
        <f t="shared" si="19"/>
        <v>5351.3996596330235</v>
      </c>
      <c r="AE25">
        <f t="shared" si="20"/>
        <v>4381.3554733526016</v>
      </c>
      <c r="AF25">
        <f t="shared" si="21"/>
        <v>3587.1504662003135</v>
      </c>
      <c r="AG25">
        <v>81814</v>
      </c>
      <c r="AH25">
        <v>0.2</v>
      </c>
      <c r="AI25">
        <f t="shared" si="22"/>
        <v>159905.45313246787</v>
      </c>
      <c r="AJ25">
        <f t="shared" si="23"/>
        <v>0</v>
      </c>
      <c r="AL25" s="7">
        <v>6.9645725994640939E-5</v>
      </c>
    </row>
    <row r="26" spans="1:38" x14ac:dyDescent="0.25">
      <c r="A26" s="1">
        <v>21</v>
      </c>
      <c r="B26" s="10">
        <v>1.4968837037987964E-3</v>
      </c>
      <c r="C26">
        <v>0</v>
      </c>
      <c r="D26">
        <v>0</v>
      </c>
      <c r="E26">
        <v>0</v>
      </c>
      <c r="F26" s="3">
        <v>0</v>
      </c>
      <c r="G26" s="3">
        <v>1</v>
      </c>
      <c r="H26">
        <f t="shared" si="2"/>
        <v>5.4920663092377842</v>
      </c>
      <c r="J26">
        <f t="shared" si="0"/>
        <v>0.35389106272956239</v>
      </c>
      <c r="K26">
        <f t="shared" si="3"/>
        <v>1.115840322176491</v>
      </c>
      <c r="L26">
        <f t="shared" si="4"/>
        <v>0.91357278729033642</v>
      </c>
      <c r="M26">
        <f t="shared" si="5"/>
        <v>0.74797013612976815</v>
      </c>
      <c r="N26">
        <f t="shared" si="6"/>
        <v>0.61238615283336562</v>
      </c>
      <c r="O26">
        <f t="shared" si="7"/>
        <v>0.50137937608378957</v>
      </c>
      <c r="P26">
        <f t="shared" si="8"/>
        <v>0.41049471415884969</v>
      </c>
      <c r="Q26">
        <f t="shared" si="9"/>
        <v>0.33608464645780589</v>
      </c>
      <c r="R26">
        <f t="shared" si="10"/>
        <v>0.27516283569234673</v>
      </c>
      <c r="S26">
        <f t="shared" si="11"/>
        <v>0.22528427568546802</v>
      </c>
      <c r="T26">
        <v>5.1381752465082222</v>
      </c>
      <c r="U26">
        <f t="shared" si="12"/>
        <v>0</v>
      </c>
      <c r="V26" s="1">
        <v>21</v>
      </c>
      <c r="W26">
        <f t="shared" si="1"/>
        <v>494944</v>
      </c>
      <c r="X26">
        <f t="shared" si="13"/>
        <v>17767.272570274206</v>
      </c>
      <c r="Y26">
        <f t="shared" si="14"/>
        <v>14546.61245160237</v>
      </c>
      <c r="Z26">
        <f t="shared" si="15"/>
        <v>11909.758967233958</v>
      </c>
      <c r="AA26">
        <f t="shared" si="16"/>
        <v>9750.885928220705</v>
      </c>
      <c r="AB26">
        <f t="shared" si="17"/>
        <v>7983.3501791896342</v>
      </c>
      <c r="AC26">
        <f t="shared" si="18"/>
        <v>6536.2143042931712</v>
      </c>
      <c r="AD26">
        <f t="shared" si="19"/>
        <v>5351.3996596330235</v>
      </c>
      <c r="AE26">
        <f t="shared" si="20"/>
        <v>4381.3554733526016</v>
      </c>
      <c r="AF26">
        <f t="shared" si="21"/>
        <v>3587.1504662003135</v>
      </c>
      <c r="AG26">
        <v>81814</v>
      </c>
      <c r="AH26">
        <v>0.2</v>
      </c>
      <c r="AI26">
        <f t="shared" si="22"/>
        <v>159905.45313246787</v>
      </c>
      <c r="AJ26">
        <f t="shared" si="23"/>
        <v>0</v>
      </c>
      <c r="AL26" s="7">
        <v>1.3929137465297422E-4</v>
      </c>
    </row>
    <row r="27" spans="1:38" x14ac:dyDescent="0.25">
      <c r="A27" s="1">
        <v>22</v>
      </c>
      <c r="B27" s="10">
        <v>1.4968837037987964E-3</v>
      </c>
      <c r="C27">
        <v>0</v>
      </c>
      <c r="D27">
        <v>0</v>
      </c>
      <c r="E27">
        <v>0</v>
      </c>
      <c r="F27" s="3">
        <v>0</v>
      </c>
      <c r="G27" s="3">
        <v>1</v>
      </c>
      <c r="H27">
        <f t="shared" si="2"/>
        <v>5.4920663092377842</v>
      </c>
      <c r="J27">
        <f t="shared" si="0"/>
        <v>0.35389106272956239</v>
      </c>
      <c r="K27">
        <f t="shared" si="3"/>
        <v>1.115840322176491</v>
      </c>
      <c r="L27">
        <f t="shared" si="4"/>
        <v>0.91357278729033642</v>
      </c>
      <c r="M27">
        <f t="shared" si="5"/>
        <v>0.74797013612976815</v>
      </c>
      <c r="N27">
        <f t="shared" si="6"/>
        <v>0.61238615283336562</v>
      </c>
      <c r="O27">
        <f t="shared" si="7"/>
        <v>0.50137937608378957</v>
      </c>
      <c r="P27">
        <f t="shared" si="8"/>
        <v>0.41049471415884969</v>
      </c>
      <c r="Q27">
        <f t="shared" si="9"/>
        <v>0.33608464645780589</v>
      </c>
      <c r="R27">
        <f t="shared" si="10"/>
        <v>0.27516283569234673</v>
      </c>
      <c r="S27">
        <f t="shared" si="11"/>
        <v>0.22528427568546802</v>
      </c>
      <c r="T27">
        <v>5.1381752465082222</v>
      </c>
      <c r="U27">
        <f t="shared" si="12"/>
        <v>0</v>
      </c>
      <c r="V27" s="1">
        <v>22</v>
      </c>
      <c r="W27">
        <f t="shared" si="1"/>
        <v>494944</v>
      </c>
      <c r="X27">
        <f t="shared" si="13"/>
        <v>17767.272570274206</v>
      </c>
      <c r="Y27">
        <f t="shared" si="14"/>
        <v>14546.61245160237</v>
      </c>
      <c r="Z27">
        <f t="shared" si="15"/>
        <v>11909.758967233958</v>
      </c>
      <c r="AA27">
        <f t="shared" si="16"/>
        <v>9750.885928220705</v>
      </c>
      <c r="AB27">
        <f t="shared" si="17"/>
        <v>7983.3501791896342</v>
      </c>
      <c r="AC27">
        <f t="shared" si="18"/>
        <v>6536.2143042931712</v>
      </c>
      <c r="AD27">
        <f t="shared" si="19"/>
        <v>5351.3996596330235</v>
      </c>
      <c r="AE27">
        <f t="shared" si="20"/>
        <v>4381.3554733526016</v>
      </c>
      <c r="AF27">
        <f t="shared" si="21"/>
        <v>3587.1504662003135</v>
      </c>
      <c r="AG27">
        <v>81814</v>
      </c>
      <c r="AH27">
        <v>0.2</v>
      </c>
      <c r="AI27">
        <f t="shared" si="22"/>
        <v>159905.45313246787</v>
      </c>
      <c r="AJ27">
        <f t="shared" si="23"/>
        <v>0</v>
      </c>
      <c r="AL27" s="7">
        <v>4.1251681226550597E-4</v>
      </c>
    </row>
    <row r="28" spans="1:38" x14ac:dyDescent="0.25">
      <c r="A28" s="1">
        <v>23</v>
      </c>
      <c r="B28" s="10">
        <v>2.095637185318315E-3</v>
      </c>
      <c r="C28">
        <v>0</v>
      </c>
      <c r="D28">
        <v>0</v>
      </c>
      <c r="E28">
        <v>0</v>
      </c>
      <c r="F28" s="3">
        <v>0</v>
      </c>
      <c r="G28" s="3">
        <v>1</v>
      </c>
      <c r="H28">
        <f t="shared" si="2"/>
        <v>7.6888928329328978</v>
      </c>
      <c r="J28">
        <f t="shared" si="0"/>
        <v>0.49544748782138731</v>
      </c>
      <c r="K28">
        <f t="shared" si="3"/>
        <v>1.5621764510470877</v>
      </c>
      <c r="L28">
        <f t="shared" si="4"/>
        <v>1.2790019022064714</v>
      </c>
      <c r="M28">
        <f t="shared" si="5"/>
        <v>1.0471581905816756</v>
      </c>
      <c r="N28">
        <f t="shared" si="6"/>
        <v>0.85734061396671202</v>
      </c>
      <c r="O28">
        <f t="shared" si="7"/>
        <v>0.70193112651730549</v>
      </c>
      <c r="P28">
        <f t="shared" si="8"/>
        <v>0.57469259982238974</v>
      </c>
      <c r="Q28">
        <f t="shared" si="9"/>
        <v>0.47051850504092824</v>
      </c>
      <c r="R28">
        <f t="shared" si="10"/>
        <v>0.38522796996928543</v>
      </c>
      <c r="S28">
        <f t="shared" si="11"/>
        <v>0.31539798595965529</v>
      </c>
      <c r="T28">
        <v>7.1934453451115115</v>
      </c>
      <c r="U28">
        <f t="shared" si="12"/>
        <v>0</v>
      </c>
      <c r="V28" s="1">
        <v>23</v>
      </c>
      <c r="W28">
        <f t="shared" si="1"/>
        <v>692921</v>
      </c>
      <c r="X28">
        <f t="shared" si="13"/>
        <v>24874.051298391933</v>
      </c>
      <c r="Y28">
        <f t="shared" si="14"/>
        <v>20365.15075163278</v>
      </c>
      <c r="Z28">
        <f t="shared" si="15"/>
        <v>16673.575211430936</v>
      </c>
      <c r="AA28">
        <f t="shared" si="16"/>
        <v>13651.168789357218</v>
      </c>
      <c r="AB28">
        <f t="shared" si="17"/>
        <v>11176.631703305076</v>
      </c>
      <c r="AC28">
        <f t="shared" si="18"/>
        <v>9150.6520913222139</v>
      </c>
      <c r="AD28">
        <f t="shared" si="19"/>
        <v>7491.9202778828439</v>
      </c>
      <c r="AE28">
        <f t="shared" si="20"/>
        <v>6133.8655311112243</v>
      </c>
      <c r="AF28">
        <f t="shared" si="21"/>
        <v>5021.9843455657683</v>
      </c>
      <c r="AG28">
        <v>114539</v>
      </c>
      <c r="AH28">
        <v>0.2</v>
      </c>
      <c r="AI28">
        <f t="shared" si="22"/>
        <v>223866.46168552738</v>
      </c>
      <c r="AJ28">
        <f t="shared" si="23"/>
        <v>0</v>
      </c>
      <c r="AL28" s="7">
        <v>9.1075128501494742E-4</v>
      </c>
    </row>
    <row r="29" spans="1:38" x14ac:dyDescent="0.25">
      <c r="A29" s="1">
        <v>24</v>
      </c>
      <c r="B29" s="10">
        <v>2.095637185318315E-3</v>
      </c>
      <c r="C29">
        <v>0</v>
      </c>
      <c r="D29">
        <v>0</v>
      </c>
      <c r="E29">
        <v>0</v>
      </c>
      <c r="F29">
        <v>0</v>
      </c>
      <c r="G29" s="3">
        <v>1</v>
      </c>
      <c r="H29">
        <f t="shared" si="2"/>
        <v>7.6888928329328978</v>
      </c>
      <c r="J29">
        <f t="shared" si="0"/>
        <v>0.49544748782138731</v>
      </c>
      <c r="K29">
        <f t="shared" si="3"/>
        <v>1.5621764510470877</v>
      </c>
      <c r="L29">
        <f t="shared" si="4"/>
        <v>1.2790019022064714</v>
      </c>
      <c r="M29">
        <f t="shared" si="5"/>
        <v>1.0471581905816756</v>
      </c>
      <c r="N29">
        <f t="shared" si="6"/>
        <v>0.85734061396671202</v>
      </c>
      <c r="O29">
        <f t="shared" si="7"/>
        <v>0.70193112651730549</v>
      </c>
      <c r="P29">
        <f t="shared" si="8"/>
        <v>0.57469259982238974</v>
      </c>
      <c r="Q29">
        <f t="shared" si="9"/>
        <v>0.47051850504092824</v>
      </c>
      <c r="R29">
        <f t="shared" si="10"/>
        <v>0.38522796996928543</v>
      </c>
      <c r="S29">
        <f t="shared" si="11"/>
        <v>0.31539798595965529</v>
      </c>
      <c r="T29">
        <v>7.1934453451115115</v>
      </c>
      <c r="U29">
        <f t="shared" si="12"/>
        <v>0</v>
      </c>
      <c r="V29" s="1">
        <v>24</v>
      </c>
      <c r="W29">
        <f t="shared" si="1"/>
        <v>692921</v>
      </c>
      <c r="X29">
        <f t="shared" si="13"/>
        <v>24874.051298391933</v>
      </c>
      <c r="Y29">
        <f t="shared" si="14"/>
        <v>20365.15075163278</v>
      </c>
      <c r="Z29">
        <f t="shared" si="15"/>
        <v>16673.575211430936</v>
      </c>
      <c r="AA29">
        <f t="shared" si="16"/>
        <v>13651.168789357218</v>
      </c>
      <c r="AB29">
        <f t="shared" si="17"/>
        <v>11176.631703305076</v>
      </c>
      <c r="AC29">
        <f t="shared" si="18"/>
        <v>9150.6520913222139</v>
      </c>
      <c r="AD29">
        <f t="shared" si="19"/>
        <v>7491.9202778828439</v>
      </c>
      <c r="AE29">
        <f t="shared" si="20"/>
        <v>6133.8655311112243</v>
      </c>
      <c r="AF29">
        <f t="shared" si="21"/>
        <v>5021.9843455657683</v>
      </c>
      <c r="AG29">
        <v>114539</v>
      </c>
      <c r="AH29">
        <v>0.2</v>
      </c>
      <c r="AI29">
        <f t="shared" si="22"/>
        <v>223866.46168552738</v>
      </c>
      <c r="AJ29">
        <f t="shared" si="23"/>
        <v>0</v>
      </c>
      <c r="AL29" s="7">
        <v>1.3929181331888055E-4</v>
      </c>
    </row>
    <row r="31" spans="1:38" x14ac:dyDescent="0.25">
      <c r="I31" t="s">
        <v>24</v>
      </c>
      <c r="J31" s="3">
        <v>1</v>
      </c>
      <c r="K31" s="3">
        <v>10</v>
      </c>
      <c r="V31" s="1" t="s">
        <v>25</v>
      </c>
      <c r="W31">
        <v>33</v>
      </c>
      <c r="X31">
        <v>2533</v>
      </c>
      <c r="Y31">
        <v>2533</v>
      </c>
      <c r="Z31">
        <v>2533</v>
      </c>
      <c r="AA31">
        <v>2533</v>
      </c>
      <c r="AB31">
        <v>2533</v>
      </c>
      <c r="AC31">
        <v>2533</v>
      </c>
      <c r="AD31">
        <v>2533</v>
      </c>
      <c r="AE31">
        <v>2533</v>
      </c>
      <c r="AF31">
        <v>2533</v>
      </c>
    </row>
    <row r="32" spans="1:38" x14ac:dyDescent="0.25">
      <c r="I32" t="s">
        <v>125</v>
      </c>
      <c r="J32">
        <f>($I$41*(1-(EXP(-$J$41*(J31-$K$41)))))</f>
        <v>11.059960846429757</v>
      </c>
      <c r="K32">
        <f t="shared" ref="K32" si="24">($I$41*(1-(EXP(-$J$41*(K31-$K$41)))))</f>
        <v>45.895750068805057</v>
      </c>
      <c r="V32" s="1" t="s">
        <v>27</v>
      </c>
      <c r="W32">
        <v>295</v>
      </c>
      <c r="X32">
        <v>22799</v>
      </c>
      <c r="Y32">
        <v>22799</v>
      </c>
      <c r="Z32">
        <v>22799</v>
      </c>
      <c r="AA32">
        <v>22799</v>
      </c>
      <c r="AB32">
        <v>22799</v>
      </c>
      <c r="AC32">
        <v>22799</v>
      </c>
      <c r="AD32">
        <v>22799</v>
      </c>
      <c r="AE32">
        <v>22799</v>
      </c>
      <c r="AF32">
        <v>22799</v>
      </c>
    </row>
    <row r="33" spans="8:22" x14ac:dyDescent="0.25">
      <c r="I33" t="s">
        <v>28</v>
      </c>
      <c r="J33">
        <f>($L$41*(J32^$M$41))</f>
        <v>0.71501288944364327</v>
      </c>
      <c r="K33">
        <f t="shared" ref="K33" si="25">($L$41*(K32^$M$41))</f>
        <v>62.803414460254196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81.873075307798189</v>
      </c>
      <c r="K34">
        <f t="shared" ref="K34" si="26">($H$34*(EXP(-$N$41*K31)))</f>
        <v>13.533528323661271</v>
      </c>
    </row>
    <row r="35" spans="8:22" x14ac:dyDescent="0.25">
      <c r="I35" t="s">
        <v>31</v>
      </c>
      <c r="J35">
        <f>(J33*J34)</f>
        <v>58.540304143465789</v>
      </c>
      <c r="K35">
        <f t="shared" ref="K35" si="27">(K33*K34)</f>
        <v>849.95178842048801</v>
      </c>
      <c r="L35" t="s">
        <v>32</v>
      </c>
      <c r="M35">
        <f>SUM(J35:K35)</f>
        <v>908.49209256395375</v>
      </c>
    </row>
    <row r="36" spans="8:22" x14ac:dyDescent="0.25">
      <c r="I36" t="s">
        <v>33</v>
      </c>
      <c r="J36">
        <f>(J35/$M$35)</f>
        <v>6.4436778946807202E-2</v>
      </c>
      <c r="K36">
        <f>(K35/$M$35)</f>
        <v>0.93556322105319289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124</v>
      </c>
      <c r="J40" s="4"/>
      <c r="K40" s="4" t="s">
        <v>42</v>
      </c>
      <c r="L40" s="4" t="s">
        <v>126</v>
      </c>
      <c r="M40" s="4" t="s">
        <v>126</v>
      </c>
      <c r="N40" s="4" t="s">
        <v>44</v>
      </c>
      <c r="O40" s="4" t="s">
        <v>45</v>
      </c>
    </row>
    <row r="41" spans="8:22" x14ac:dyDescent="0.25">
      <c r="I41" s="3">
        <v>50</v>
      </c>
      <c r="J41" s="3">
        <v>0.25</v>
      </c>
      <c r="K41" s="3">
        <v>0</v>
      </c>
      <c r="L41" s="3">
        <v>3.7300000000000001E-4</v>
      </c>
      <c r="M41" s="3">
        <v>3.145</v>
      </c>
      <c r="N41" s="3">
        <v>0.2</v>
      </c>
      <c r="O41" s="3">
        <v>2.7099999999999999E-2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I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2" max="22" width="9.28515625" bestFit="1" customWidth="1"/>
    <col min="23" max="24" width="11.140625" customWidth="1"/>
    <col min="35" max="35" width="13.7109375" bestFit="1" customWidth="1"/>
  </cols>
  <sheetData>
    <row r="1" spans="1:35" x14ac:dyDescent="0.25">
      <c r="A1" t="s">
        <v>0</v>
      </c>
      <c r="B1" s="3" t="s">
        <v>59</v>
      </c>
      <c r="C1" t="s">
        <v>119</v>
      </c>
    </row>
    <row r="2" spans="1:35" x14ac:dyDescent="0.25">
      <c r="A2" t="s">
        <v>1</v>
      </c>
      <c r="B2" s="3">
        <v>33</v>
      </c>
    </row>
    <row r="3" spans="1:35" x14ac:dyDescent="0.25">
      <c r="A3" t="s">
        <v>2</v>
      </c>
      <c r="B3" s="9">
        <v>4000</v>
      </c>
    </row>
    <row r="4" spans="1:35" x14ac:dyDescent="0.25">
      <c r="C4" t="s">
        <v>3</v>
      </c>
      <c r="J4" t="s">
        <v>4</v>
      </c>
      <c r="W4" t="s">
        <v>5</v>
      </c>
    </row>
    <row r="5" spans="1:35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135</v>
      </c>
      <c r="R5" t="s">
        <v>140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138</v>
      </c>
      <c r="AE5" t="s">
        <v>136</v>
      </c>
      <c r="AF5" t="s">
        <v>137</v>
      </c>
      <c r="AG5" t="s">
        <v>139</v>
      </c>
      <c r="AI5" t="s">
        <v>67</v>
      </c>
    </row>
    <row r="6" spans="1:35" x14ac:dyDescent="0.25">
      <c r="A6" s="1">
        <v>1</v>
      </c>
      <c r="B6" s="10">
        <v>0.01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40</v>
      </c>
      <c r="J6">
        <f t="shared" ref="J6:P29" si="0">($H6*J$36)</f>
        <v>4.2035678086150501</v>
      </c>
      <c r="K6">
        <f>Q6*(X6/AD6)</f>
        <v>11.11509599986293</v>
      </c>
      <c r="L6">
        <f>Q6*(Y6/AD6)</f>
        <v>8.2342656413249369</v>
      </c>
      <c r="M6">
        <f>Q6*(Z6/AD6)</f>
        <v>6.1000940210269432</v>
      </c>
      <c r="N6">
        <f>Q6*(AA6/AD6)</f>
        <v>4.5190607986483666</v>
      </c>
      <c r="O6">
        <f>Q6*(AB6/AD6)</f>
        <v>3.347802580007186</v>
      </c>
      <c r="P6">
        <f>Q6*(AC6/AD6)</f>
        <v>2.4801131505145877</v>
      </c>
      <c r="Q6">
        <v>35.796432191384952</v>
      </c>
      <c r="R6">
        <f>Q6-SUM(K6:P6)</f>
        <v>0</v>
      </c>
      <c r="V6" s="1">
        <v>1</v>
      </c>
      <c r="W6">
        <f t="shared" ref="W6:W29" si="1">ROUND(((J6/J$33)*1000000),0)</f>
        <v>705823</v>
      </c>
      <c r="X6">
        <f>AF6/6</f>
        <v>31181.262264870733</v>
      </c>
      <c r="Y6">
        <f>(AF6/6)*EXP(-2*AE6)</f>
        <v>23099.647229671529</v>
      </c>
      <c r="Z6">
        <f>(AF6/6)*EXP(-4*AE6)</f>
        <v>17112.639559060633</v>
      </c>
      <c r="AA6">
        <f>(AF6/6)*EXP(-6*AE6)</f>
        <v>12677.355189310878</v>
      </c>
      <c r="AB6">
        <f>(AF6/6)*EXP(-8*AE6)</f>
        <v>9391.6157142954271</v>
      </c>
      <c r="AC6">
        <f>(AF6/6)*EXP(-10*AE6)</f>
        <v>6957.4800427907985</v>
      </c>
      <c r="AD6">
        <v>100420</v>
      </c>
      <c r="AE6">
        <v>0.15</v>
      </c>
      <c r="AF6">
        <f>(6*AD6)/(1+EXP(-2*AE6)+EXP(-4*AE6)+EXP(-6*AE6)+EXP(-8*AE6)+EXP(-10*AE6))</f>
        <v>187087.5735892244</v>
      </c>
      <c r="AG6">
        <f>AD6-SUM(X6:AC6)</f>
        <v>0</v>
      </c>
      <c r="AI6" s="7">
        <v>1.0339708873474726E-3</v>
      </c>
    </row>
    <row r="7" spans="1:35" x14ac:dyDescent="0.25">
      <c r="A7" s="1">
        <v>2</v>
      </c>
      <c r="B7" s="10">
        <v>0.99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2">(B7*$B$3)</f>
        <v>3960</v>
      </c>
      <c r="J7">
        <f t="shared" si="0"/>
        <v>416.1532130528899</v>
      </c>
      <c r="K7">
        <f>Q7*(X7/AD7)</f>
        <v>1100.39450398643</v>
      </c>
      <c r="L7">
        <f>Q7*(Y7/AD7)</f>
        <v>815.19229849116857</v>
      </c>
      <c r="M7">
        <f>Q7*(Z7/AD7)</f>
        <v>603.90930808166718</v>
      </c>
      <c r="N7">
        <f>Q7*(AA7/AD7)</f>
        <v>447.3870190661882</v>
      </c>
      <c r="O7">
        <f>Q7*(AB7/AD7)</f>
        <v>331.43245542071134</v>
      </c>
      <c r="P7">
        <f>Q7*(AC7/AD7)</f>
        <v>245.53120190094407</v>
      </c>
      <c r="Q7">
        <v>3543.8467869471096</v>
      </c>
      <c r="R7">
        <f>Q7-SUM(K7:P7)</f>
        <v>0</v>
      </c>
      <c r="V7" s="1">
        <v>2</v>
      </c>
      <c r="W7">
        <f t="shared" si="1"/>
        <v>69876452</v>
      </c>
      <c r="X7">
        <f t="shared" ref="X7:X29" si="3">AF7/6</f>
        <v>3086953.3479513512</v>
      </c>
      <c r="Y7">
        <f t="shared" ref="Y7:Y29" si="4">(AF7/6)*EXP(-2*AE7)</f>
        <v>2286871.286556792</v>
      </c>
      <c r="Z7">
        <f t="shared" ref="Z7:Z29" si="5">(AF7/6)*EXP(-4*AE7)</f>
        <v>1694155.9174351133</v>
      </c>
      <c r="AA7">
        <f t="shared" ref="AA7:AA29" si="6">(AF7/6)*EXP(-6*AE7)</f>
        <v>1255061.5723116843</v>
      </c>
      <c r="AB7">
        <f t="shared" ref="AB7:AB29" si="7">(AF7/6)*EXP(-8*AE7)</f>
        <v>929772.48084594111</v>
      </c>
      <c r="AC7">
        <f t="shared" ref="AC7:AC29" si="8">(AF7/6)*EXP(-10*AE7)</f>
        <v>688792.3948991166</v>
      </c>
      <c r="AD7">
        <v>9941607</v>
      </c>
      <c r="AE7">
        <v>0.15</v>
      </c>
      <c r="AF7">
        <f t="shared" ref="AF7:AF29" si="9">(6*AD7)/(1+EXP(-2*AE7)+EXP(-4*AE7)+EXP(-6*AE7)+EXP(-8*AE7)+EXP(-10*AE7))</f>
        <v>18521720.087708108</v>
      </c>
      <c r="AG7">
        <f t="shared" ref="AG7:AG29" si="10">AD7-SUM(X7:AC7)</f>
        <v>0</v>
      </c>
      <c r="AI7" s="7">
        <v>8.7271426989051406E-3</v>
      </c>
    </row>
    <row r="8" spans="1:35" x14ac:dyDescent="0.25">
      <c r="A8" s="1">
        <v>3</v>
      </c>
      <c r="B8" s="10">
        <v>0</v>
      </c>
      <c r="C8">
        <v>0</v>
      </c>
      <c r="D8" s="3">
        <v>0</v>
      </c>
      <c r="E8" s="2">
        <v>0</v>
      </c>
      <c r="F8" s="2">
        <v>0</v>
      </c>
      <c r="G8" s="2">
        <v>0</v>
      </c>
      <c r="H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v>0</v>
      </c>
      <c r="R8">
        <f t="shared" ref="R8:R29" si="11">Q8-SUM(K8:P8)</f>
        <v>0</v>
      </c>
      <c r="V8" s="1">
        <v>3</v>
      </c>
      <c r="W8">
        <f t="shared" si="1"/>
        <v>0</v>
      </c>
      <c r="X8">
        <f t="shared" si="3"/>
        <v>0</v>
      </c>
      <c r="Y8">
        <f t="shared" si="4"/>
        <v>0</v>
      </c>
      <c r="Z8">
        <f t="shared" si="5"/>
        <v>0</v>
      </c>
      <c r="AA8">
        <f t="shared" si="6"/>
        <v>0</v>
      </c>
      <c r="AB8">
        <f t="shared" si="7"/>
        <v>0</v>
      </c>
      <c r="AC8">
        <f t="shared" si="8"/>
        <v>0</v>
      </c>
      <c r="AD8">
        <v>0</v>
      </c>
      <c r="AE8">
        <v>0.15</v>
      </c>
      <c r="AF8">
        <f t="shared" si="9"/>
        <v>0</v>
      </c>
      <c r="AG8">
        <f t="shared" si="10"/>
        <v>0</v>
      </c>
      <c r="AI8" s="7">
        <v>9.1664460641637732E-3</v>
      </c>
    </row>
    <row r="9" spans="1:35" x14ac:dyDescent="0.25">
      <c r="A9" s="1">
        <v>4</v>
      </c>
      <c r="B9" s="10">
        <v>0</v>
      </c>
      <c r="C9">
        <v>0</v>
      </c>
      <c r="D9" s="3">
        <v>0</v>
      </c>
      <c r="E9" s="2">
        <v>0</v>
      </c>
      <c r="F9" s="2">
        <v>0</v>
      </c>
      <c r="G9" s="2">
        <v>0</v>
      </c>
      <c r="H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v>0</v>
      </c>
      <c r="R9">
        <f t="shared" si="11"/>
        <v>0</v>
      </c>
      <c r="V9" s="1">
        <v>4</v>
      </c>
      <c r="W9">
        <f t="shared" si="1"/>
        <v>0</v>
      </c>
      <c r="X9">
        <f t="shared" si="3"/>
        <v>0</v>
      </c>
      <c r="Y9">
        <f t="shared" si="4"/>
        <v>0</v>
      </c>
      <c r="Z9">
        <f t="shared" si="5"/>
        <v>0</v>
      </c>
      <c r="AA9">
        <f t="shared" si="6"/>
        <v>0</v>
      </c>
      <c r="AB9">
        <f t="shared" si="7"/>
        <v>0</v>
      </c>
      <c r="AC9">
        <f t="shared" si="8"/>
        <v>0</v>
      </c>
      <c r="AD9">
        <v>0</v>
      </c>
      <c r="AE9">
        <v>0.15</v>
      </c>
      <c r="AF9">
        <f t="shared" si="9"/>
        <v>0</v>
      </c>
      <c r="AG9">
        <f t="shared" si="10"/>
        <v>0</v>
      </c>
      <c r="AI9" s="7">
        <v>1.5804217622053388E-3</v>
      </c>
    </row>
    <row r="10" spans="1:35" x14ac:dyDescent="0.25">
      <c r="A10" s="1">
        <v>5</v>
      </c>
      <c r="B10" s="10">
        <v>0</v>
      </c>
      <c r="C10">
        <v>0</v>
      </c>
      <c r="D10" s="3">
        <v>0</v>
      </c>
      <c r="E10" s="2">
        <v>0</v>
      </c>
      <c r="F10" s="2">
        <v>0</v>
      </c>
      <c r="G10" s="2">
        <v>0</v>
      </c>
      <c r="H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v>0</v>
      </c>
      <c r="R10">
        <f t="shared" si="11"/>
        <v>0</v>
      </c>
      <c r="V10" s="1">
        <v>5</v>
      </c>
      <c r="W10">
        <f t="shared" si="1"/>
        <v>0</v>
      </c>
      <c r="X10">
        <f t="shared" si="3"/>
        <v>0</v>
      </c>
      <c r="Y10">
        <f t="shared" si="4"/>
        <v>0</v>
      </c>
      <c r="Z10">
        <f t="shared" si="5"/>
        <v>0</v>
      </c>
      <c r="AA10">
        <f t="shared" si="6"/>
        <v>0</v>
      </c>
      <c r="AB10">
        <f t="shared" si="7"/>
        <v>0</v>
      </c>
      <c r="AC10">
        <f t="shared" si="8"/>
        <v>0</v>
      </c>
      <c r="AD10">
        <v>0</v>
      </c>
      <c r="AE10">
        <v>0.15</v>
      </c>
      <c r="AF10">
        <f t="shared" si="9"/>
        <v>0</v>
      </c>
      <c r="AG10">
        <f t="shared" si="10"/>
        <v>0</v>
      </c>
      <c r="AI10" s="7">
        <v>1.3929124754064721E-4</v>
      </c>
    </row>
    <row r="11" spans="1:35" x14ac:dyDescent="0.25">
      <c r="A11" s="1">
        <v>6</v>
      </c>
      <c r="B11" s="10">
        <v>0</v>
      </c>
      <c r="C11">
        <v>0</v>
      </c>
      <c r="D11" s="3">
        <v>0</v>
      </c>
      <c r="E11" s="2">
        <v>0</v>
      </c>
      <c r="F11" s="2">
        <v>0</v>
      </c>
      <c r="G11" s="2">
        <v>0</v>
      </c>
      <c r="H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v>0</v>
      </c>
      <c r="R11">
        <f t="shared" si="11"/>
        <v>0</v>
      </c>
      <c r="V11" s="1">
        <v>6</v>
      </c>
      <c r="W11">
        <f t="shared" si="1"/>
        <v>0</v>
      </c>
      <c r="X11">
        <f t="shared" si="3"/>
        <v>0</v>
      </c>
      <c r="Y11">
        <f t="shared" si="4"/>
        <v>0</v>
      </c>
      <c r="Z11">
        <f t="shared" si="5"/>
        <v>0</v>
      </c>
      <c r="AA11">
        <f t="shared" si="6"/>
        <v>0</v>
      </c>
      <c r="AB11">
        <f t="shared" si="7"/>
        <v>0</v>
      </c>
      <c r="AC11">
        <f t="shared" si="8"/>
        <v>0</v>
      </c>
      <c r="AD11">
        <v>0</v>
      </c>
      <c r="AE11">
        <v>0.15</v>
      </c>
      <c r="AF11">
        <f t="shared" si="9"/>
        <v>0</v>
      </c>
      <c r="AG11">
        <f t="shared" si="10"/>
        <v>0</v>
      </c>
      <c r="AI11" s="7">
        <v>3.7501538255165558E-4</v>
      </c>
    </row>
    <row r="12" spans="1:35" x14ac:dyDescent="0.25">
      <c r="A12" s="1">
        <v>7</v>
      </c>
      <c r="B12" s="10">
        <v>0</v>
      </c>
      <c r="C12">
        <v>0</v>
      </c>
      <c r="D12" s="3">
        <v>0</v>
      </c>
      <c r="E12" s="2">
        <v>0</v>
      </c>
      <c r="F12" s="2">
        <v>0</v>
      </c>
      <c r="G12" s="2">
        <v>0</v>
      </c>
      <c r="H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v>0</v>
      </c>
      <c r="R12">
        <f t="shared" si="11"/>
        <v>0</v>
      </c>
      <c r="V12" s="1">
        <v>7</v>
      </c>
      <c r="W12">
        <f t="shared" si="1"/>
        <v>0</v>
      </c>
      <c r="X12">
        <f t="shared" si="3"/>
        <v>0</v>
      </c>
      <c r="Y12">
        <f t="shared" si="4"/>
        <v>0</v>
      </c>
      <c r="Z12">
        <f t="shared" si="5"/>
        <v>0</v>
      </c>
      <c r="AA12">
        <f t="shared" si="6"/>
        <v>0</v>
      </c>
      <c r="AB12">
        <f t="shared" si="7"/>
        <v>0</v>
      </c>
      <c r="AC12">
        <f t="shared" si="8"/>
        <v>0</v>
      </c>
      <c r="AD12">
        <v>0</v>
      </c>
      <c r="AE12">
        <v>0.15</v>
      </c>
      <c r="AF12">
        <f t="shared" si="9"/>
        <v>0</v>
      </c>
      <c r="AG12">
        <f t="shared" si="10"/>
        <v>0</v>
      </c>
      <c r="AI12" s="7">
        <v>3.535858486527915E-4</v>
      </c>
    </row>
    <row r="13" spans="1:35" x14ac:dyDescent="0.25">
      <c r="A13" s="1">
        <v>8</v>
      </c>
      <c r="B13" s="10">
        <v>0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v>0</v>
      </c>
      <c r="R13">
        <f t="shared" si="11"/>
        <v>0</v>
      </c>
      <c r="V13" s="1">
        <v>8</v>
      </c>
      <c r="W13">
        <f t="shared" si="1"/>
        <v>0</v>
      </c>
      <c r="X13">
        <f t="shared" si="3"/>
        <v>0</v>
      </c>
      <c r="Y13">
        <f t="shared" si="4"/>
        <v>0</v>
      </c>
      <c r="Z13">
        <f t="shared" si="5"/>
        <v>0</v>
      </c>
      <c r="AA13">
        <f t="shared" si="6"/>
        <v>0</v>
      </c>
      <c r="AB13">
        <f t="shared" si="7"/>
        <v>0</v>
      </c>
      <c r="AC13">
        <f t="shared" si="8"/>
        <v>0</v>
      </c>
      <c r="AD13">
        <v>0</v>
      </c>
      <c r="AE13">
        <v>0.15</v>
      </c>
      <c r="AF13">
        <f t="shared" si="9"/>
        <v>0</v>
      </c>
      <c r="AG13">
        <f t="shared" si="10"/>
        <v>0</v>
      </c>
      <c r="AI13" s="7">
        <v>3.2144192210521563E-5</v>
      </c>
    </row>
    <row r="14" spans="1:35" x14ac:dyDescent="0.25">
      <c r="A14" s="1">
        <v>9</v>
      </c>
      <c r="B14" s="10">
        <v>0</v>
      </c>
      <c r="C14">
        <v>0</v>
      </c>
      <c r="D14" s="3">
        <v>0</v>
      </c>
      <c r="E14" s="3">
        <v>0</v>
      </c>
      <c r="F14" s="2">
        <v>0</v>
      </c>
      <c r="G14" s="2">
        <v>0</v>
      </c>
      <c r="H14">
        <f t="shared" si="2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v>0</v>
      </c>
      <c r="R14">
        <f t="shared" si="11"/>
        <v>0</v>
      </c>
      <c r="V14" s="1">
        <v>9</v>
      </c>
      <c r="W14">
        <f t="shared" si="1"/>
        <v>0</v>
      </c>
      <c r="X14">
        <f t="shared" si="3"/>
        <v>0</v>
      </c>
      <c r="Y14">
        <f t="shared" si="4"/>
        <v>0</v>
      </c>
      <c r="Z14">
        <f t="shared" si="5"/>
        <v>0</v>
      </c>
      <c r="AA14">
        <f t="shared" si="6"/>
        <v>0</v>
      </c>
      <c r="AB14">
        <f t="shared" si="7"/>
        <v>0</v>
      </c>
      <c r="AC14">
        <f t="shared" si="8"/>
        <v>0</v>
      </c>
      <c r="AD14">
        <v>0</v>
      </c>
      <c r="AE14">
        <v>0.15</v>
      </c>
      <c r="AF14">
        <f t="shared" si="9"/>
        <v>0</v>
      </c>
      <c r="AG14">
        <f t="shared" si="10"/>
        <v>0</v>
      </c>
      <c r="AI14" s="7">
        <v>3.2144219828633509E-5</v>
      </c>
    </row>
    <row r="15" spans="1:35" x14ac:dyDescent="0.25">
      <c r="A15" s="1">
        <v>10</v>
      </c>
      <c r="B15" s="10">
        <v>0</v>
      </c>
      <c r="C15">
        <v>0</v>
      </c>
      <c r="D15" s="3">
        <v>0</v>
      </c>
      <c r="E15">
        <v>0</v>
      </c>
      <c r="F15" s="2">
        <v>0</v>
      </c>
      <c r="G15" s="2">
        <v>0</v>
      </c>
      <c r="H15">
        <f t="shared" si="2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v>0</v>
      </c>
      <c r="R15">
        <f t="shared" si="11"/>
        <v>0</v>
      </c>
      <c r="V15" s="1">
        <v>10</v>
      </c>
      <c r="W15">
        <f t="shared" si="1"/>
        <v>0</v>
      </c>
      <c r="X15">
        <f t="shared" si="3"/>
        <v>0</v>
      </c>
      <c r="Y15">
        <f t="shared" si="4"/>
        <v>0</v>
      </c>
      <c r="Z15">
        <f t="shared" si="5"/>
        <v>0</v>
      </c>
      <c r="AA15">
        <f t="shared" si="6"/>
        <v>0</v>
      </c>
      <c r="AB15">
        <f t="shared" si="7"/>
        <v>0</v>
      </c>
      <c r="AC15">
        <f t="shared" si="8"/>
        <v>0</v>
      </c>
      <c r="AD15">
        <v>0</v>
      </c>
      <c r="AE15">
        <v>0.15</v>
      </c>
      <c r="AF15">
        <f t="shared" si="9"/>
        <v>0</v>
      </c>
      <c r="AG15">
        <f t="shared" si="10"/>
        <v>0</v>
      </c>
      <c r="AI15" s="7">
        <v>4.6392992015735219E-4</v>
      </c>
    </row>
    <row r="16" spans="1:35" x14ac:dyDescent="0.25">
      <c r="A16" s="1">
        <v>11</v>
      </c>
      <c r="B16" s="10">
        <v>0</v>
      </c>
      <c r="C16">
        <v>0</v>
      </c>
      <c r="D16" s="3">
        <v>0</v>
      </c>
      <c r="E16">
        <v>0</v>
      </c>
      <c r="F16" s="2">
        <v>0</v>
      </c>
      <c r="G16" s="2">
        <v>0</v>
      </c>
      <c r="H16">
        <f t="shared" si="2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v>0</v>
      </c>
      <c r="R16">
        <f t="shared" si="11"/>
        <v>0</v>
      </c>
      <c r="V16" s="1">
        <v>11</v>
      </c>
      <c r="W16">
        <f t="shared" si="1"/>
        <v>0</v>
      </c>
      <c r="X16">
        <f t="shared" si="3"/>
        <v>0</v>
      </c>
      <c r="Y16">
        <f t="shared" si="4"/>
        <v>0</v>
      </c>
      <c r="Z16">
        <f t="shared" si="5"/>
        <v>0</v>
      </c>
      <c r="AA16">
        <f t="shared" si="6"/>
        <v>0</v>
      </c>
      <c r="AB16">
        <f t="shared" si="7"/>
        <v>0</v>
      </c>
      <c r="AC16">
        <f t="shared" si="8"/>
        <v>0</v>
      </c>
      <c r="AD16">
        <v>0</v>
      </c>
      <c r="AE16">
        <v>0.15</v>
      </c>
      <c r="AF16">
        <f t="shared" si="9"/>
        <v>0</v>
      </c>
      <c r="AG16">
        <f t="shared" si="10"/>
        <v>0</v>
      </c>
      <c r="AI16" s="7">
        <v>1.1920130427423892E-2</v>
      </c>
    </row>
    <row r="17" spans="1:35" x14ac:dyDescent="0.25">
      <c r="A17" s="1">
        <v>12</v>
      </c>
      <c r="B17" s="10">
        <v>0</v>
      </c>
      <c r="C17">
        <v>0</v>
      </c>
      <c r="D17" s="3">
        <v>0</v>
      </c>
      <c r="E17">
        <v>0</v>
      </c>
      <c r="F17" s="2">
        <v>0</v>
      </c>
      <c r="G17" s="2">
        <v>0</v>
      </c>
      <c r="H17">
        <f t="shared" si="2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v>0</v>
      </c>
      <c r="R17">
        <f t="shared" si="11"/>
        <v>0</v>
      </c>
      <c r="V17" s="1">
        <v>12</v>
      </c>
      <c r="W17">
        <f t="shared" si="1"/>
        <v>0</v>
      </c>
      <c r="X17">
        <f t="shared" si="3"/>
        <v>0</v>
      </c>
      <c r="Y17">
        <f t="shared" si="4"/>
        <v>0</v>
      </c>
      <c r="Z17">
        <f t="shared" si="5"/>
        <v>0</v>
      </c>
      <c r="AA17">
        <f t="shared" si="6"/>
        <v>0</v>
      </c>
      <c r="AB17">
        <f t="shared" si="7"/>
        <v>0</v>
      </c>
      <c r="AC17">
        <f t="shared" si="8"/>
        <v>0</v>
      </c>
      <c r="AD17">
        <v>0</v>
      </c>
      <c r="AE17">
        <v>0.15</v>
      </c>
      <c r="AF17">
        <f t="shared" si="9"/>
        <v>0</v>
      </c>
      <c r="AG17">
        <f t="shared" si="10"/>
        <v>0</v>
      </c>
      <c r="AI17" s="7">
        <v>8.2931963527179374E-3</v>
      </c>
    </row>
    <row r="18" spans="1:35" x14ac:dyDescent="0.25">
      <c r="A18" s="1">
        <v>13</v>
      </c>
      <c r="B18" s="10">
        <v>0</v>
      </c>
      <c r="C18">
        <v>0</v>
      </c>
      <c r="D18" s="3">
        <v>0</v>
      </c>
      <c r="E18" s="3">
        <v>0</v>
      </c>
      <c r="F18" s="2">
        <v>0</v>
      </c>
      <c r="G18" s="2">
        <v>0</v>
      </c>
      <c r="H18">
        <f t="shared" si="2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v>0</v>
      </c>
      <c r="R18">
        <f t="shared" si="11"/>
        <v>0</v>
      </c>
      <c r="V18" s="1">
        <v>13</v>
      </c>
      <c r="W18">
        <f t="shared" si="1"/>
        <v>0</v>
      </c>
      <c r="X18">
        <f t="shared" si="3"/>
        <v>0</v>
      </c>
      <c r="Y18">
        <f t="shared" si="4"/>
        <v>0</v>
      </c>
      <c r="Z18">
        <f t="shared" si="5"/>
        <v>0</v>
      </c>
      <c r="AA18">
        <f t="shared" si="6"/>
        <v>0</v>
      </c>
      <c r="AB18">
        <f t="shared" si="7"/>
        <v>0</v>
      </c>
      <c r="AC18">
        <f t="shared" si="8"/>
        <v>0</v>
      </c>
      <c r="AD18">
        <v>0</v>
      </c>
      <c r="AE18">
        <v>0.15</v>
      </c>
      <c r="AF18">
        <f t="shared" si="9"/>
        <v>0</v>
      </c>
      <c r="AG18">
        <f t="shared" si="10"/>
        <v>0</v>
      </c>
      <c r="AI18" s="7">
        <v>1.7411425993589338E-3</v>
      </c>
    </row>
    <row r="19" spans="1:35" x14ac:dyDescent="0.25">
      <c r="A19" s="1">
        <v>14</v>
      </c>
      <c r="B19" s="10">
        <v>0</v>
      </c>
      <c r="C19">
        <v>0</v>
      </c>
      <c r="D19" s="3">
        <v>0</v>
      </c>
      <c r="E19" s="3">
        <v>0</v>
      </c>
      <c r="F19" s="2">
        <v>0</v>
      </c>
      <c r="G19" s="2">
        <v>0</v>
      </c>
      <c r="H19">
        <f t="shared" si="2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0</v>
      </c>
      <c r="O19">
        <f t="shared" si="0"/>
        <v>0</v>
      </c>
      <c r="P19">
        <f t="shared" si="0"/>
        <v>0</v>
      </c>
      <c r="Q19">
        <v>0</v>
      </c>
      <c r="R19">
        <f t="shared" si="11"/>
        <v>0</v>
      </c>
      <c r="V19" s="1">
        <v>14</v>
      </c>
      <c r="W19">
        <f t="shared" si="1"/>
        <v>0</v>
      </c>
      <c r="X19">
        <f t="shared" si="3"/>
        <v>0</v>
      </c>
      <c r="Y19">
        <f t="shared" si="4"/>
        <v>0</v>
      </c>
      <c r="Z19">
        <f t="shared" si="5"/>
        <v>0</v>
      </c>
      <c r="AA19">
        <f t="shared" si="6"/>
        <v>0</v>
      </c>
      <c r="AB19">
        <f t="shared" si="7"/>
        <v>0</v>
      </c>
      <c r="AC19">
        <f t="shared" si="8"/>
        <v>0</v>
      </c>
      <c r="AD19">
        <v>0</v>
      </c>
      <c r="AE19">
        <v>0.15</v>
      </c>
      <c r="AF19">
        <f t="shared" si="9"/>
        <v>0</v>
      </c>
      <c r="AG19">
        <f t="shared" si="10"/>
        <v>0</v>
      </c>
      <c r="AI19" s="7">
        <v>6.5520537841139417E-3</v>
      </c>
    </row>
    <row r="20" spans="1:35" x14ac:dyDescent="0.25">
      <c r="A20" s="1">
        <v>15</v>
      </c>
      <c r="B20" s="10">
        <v>0</v>
      </c>
      <c r="C20">
        <v>0</v>
      </c>
      <c r="D20" s="3">
        <v>0</v>
      </c>
      <c r="E20" s="3">
        <v>0</v>
      </c>
      <c r="F20" s="3">
        <v>0</v>
      </c>
      <c r="G20" s="2">
        <v>0</v>
      </c>
      <c r="H20">
        <f t="shared" si="2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v>0</v>
      </c>
      <c r="R20">
        <f t="shared" si="11"/>
        <v>0</v>
      </c>
      <c r="V20" s="1">
        <v>15</v>
      </c>
      <c r="W20">
        <f t="shared" si="1"/>
        <v>0</v>
      </c>
      <c r="X20">
        <f t="shared" si="3"/>
        <v>0</v>
      </c>
      <c r="Y20">
        <f t="shared" si="4"/>
        <v>0</v>
      </c>
      <c r="Z20">
        <f t="shared" si="5"/>
        <v>0</v>
      </c>
      <c r="AA20">
        <f t="shared" si="6"/>
        <v>0</v>
      </c>
      <c r="AB20">
        <f t="shared" si="7"/>
        <v>0</v>
      </c>
      <c r="AC20">
        <f t="shared" si="8"/>
        <v>0</v>
      </c>
      <c r="AD20">
        <v>0</v>
      </c>
      <c r="AE20">
        <v>0.15</v>
      </c>
      <c r="AF20">
        <f t="shared" si="9"/>
        <v>0</v>
      </c>
      <c r="AG20">
        <f t="shared" si="10"/>
        <v>0</v>
      </c>
      <c r="AI20" s="7">
        <v>3.5358589725313205E-4</v>
      </c>
    </row>
    <row r="21" spans="1:35" x14ac:dyDescent="0.25">
      <c r="A21" s="1">
        <v>16</v>
      </c>
      <c r="B21" s="10">
        <v>0</v>
      </c>
      <c r="C21">
        <v>0</v>
      </c>
      <c r="D21" s="3">
        <v>0</v>
      </c>
      <c r="E21" s="3">
        <v>0</v>
      </c>
      <c r="F21" s="3">
        <v>0</v>
      </c>
      <c r="G21" s="2">
        <v>0</v>
      </c>
      <c r="H21">
        <f t="shared" si="2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0</v>
      </c>
      <c r="Q21">
        <v>0</v>
      </c>
      <c r="R21">
        <f t="shared" si="11"/>
        <v>0</v>
      </c>
      <c r="V21" s="1">
        <v>16</v>
      </c>
      <c r="W21">
        <f t="shared" si="1"/>
        <v>0</v>
      </c>
      <c r="X21">
        <f t="shared" si="3"/>
        <v>0</v>
      </c>
      <c r="Y21">
        <f t="shared" si="4"/>
        <v>0</v>
      </c>
      <c r="Z21">
        <f t="shared" si="5"/>
        <v>0</v>
      </c>
      <c r="AA21">
        <f t="shared" si="6"/>
        <v>0</v>
      </c>
      <c r="AB21">
        <f t="shared" si="7"/>
        <v>0</v>
      </c>
      <c r="AC21">
        <f t="shared" si="8"/>
        <v>0</v>
      </c>
      <c r="AD21">
        <v>0</v>
      </c>
      <c r="AE21">
        <v>0.15</v>
      </c>
      <c r="AF21">
        <f t="shared" si="9"/>
        <v>0</v>
      </c>
      <c r="AG21">
        <f t="shared" si="10"/>
        <v>0</v>
      </c>
      <c r="AI21" s="7">
        <v>1.0714723839068477E-3</v>
      </c>
    </row>
    <row r="22" spans="1:35" x14ac:dyDescent="0.25">
      <c r="A22" s="1">
        <v>17</v>
      </c>
      <c r="B22" s="10">
        <v>0</v>
      </c>
      <c r="C22">
        <v>0</v>
      </c>
      <c r="D22" s="3">
        <v>0</v>
      </c>
      <c r="E22" s="3">
        <v>0</v>
      </c>
      <c r="F22" s="3">
        <v>0</v>
      </c>
      <c r="G22" s="2">
        <v>0</v>
      </c>
      <c r="H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v>0</v>
      </c>
      <c r="R22">
        <f t="shared" si="11"/>
        <v>0</v>
      </c>
      <c r="V22" s="1">
        <v>17</v>
      </c>
      <c r="W22">
        <f t="shared" si="1"/>
        <v>0</v>
      </c>
      <c r="X22">
        <f t="shared" si="3"/>
        <v>0</v>
      </c>
      <c r="Y22">
        <f t="shared" si="4"/>
        <v>0</v>
      </c>
      <c r="Z22">
        <f t="shared" si="5"/>
        <v>0</v>
      </c>
      <c r="AA22">
        <f t="shared" si="6"/>
        <v>0</v>
      </c>
      <c r="AB22">
        <f t="shared" si="7"/>
        <v>0</v>
      </c>
      <c r="AC22">
        <f t="shared" si="8"/>
        <v>0</v>
      </c>
      <c r="AD22">
        <v>0</v>
      </c>
      <c r="AE22">
        <v>0.15</v>
      </c>
      <c r="AF22">
        <f t="shared" si="9"/>
        <v>0</v>
      </c>
      <c r="AG22">
        <f t="shared" si="10"/>
        <v>0</v>
      </c>
      <c r="AI22" s="7">
        <v>4.944845051687889E-3</v>
      </c>
    </row>
    <row r="23" spans="1:35" x14ac:dyDescent="0.25">
      <c r="A23" s="1">
        <v>18</v>
      </c>
      <c r="B23" s="10">
        <v>0</v>
      </c>
      <c r="C23">
        <v>0</v>
      </c>
      <c r="D23" s="3">
        <v>0</v>
      </c>
      <c r="E23" s="3">
        <v>0</v>
      </c>
      <c r="F23" s="3">
        <v>0</v>
      </c>
      <c r="G23" s="2">
        <v>0</v>
      </c>
      <c r="H23">
        <f t="shared" si="2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v>0</v>
      </c>
      <c r="R23">
        <f t="shared" si="11"/>
        <v>0</v>
      </c>
      <c r="V23" s="1">
        <v>18</v>
      </c>
      <c r="W23">
        <f t="shared" si="1"/>
        <v>0</v>
      </c>
      <c r="X23">
        <f t="shared" si="3"/>
        <v>0</v>
      </c>
      <c r="Y23">
        <f t="shared" si="4"/>
        <v>0</v>
      </c>
      <c r="Z23">
        <f t="shared" si="5"/>
        <v>0</v>
      </c>
      <c r="AA23">
        <f t="shared" si="6"/>
        <v>0</v>
      </c>
      <c r="AB23">
        <f t="shared" si="7"/>
        <v>0</v>
      </c>
      <c r="AC23">
        <f t="shared" si="8"/>
        <v>0</v>
      </c>
      <c r="AD23">
        <v>0</v>
      </c>
      <c r="AE23">
        <v>0.15</v>
      </c>
      <c r="AF23">
        <f t="shared" si="9"/>
        <v>0</v>
      </c>
      <c r="AG23">
        <f t="shared" si="10"/>
        <v>0</v>
      </c>
      <c r="AI23" s="7">
        <v>5.737734666478529E-3</v>
      </c>
    </row>
    <row r="24" spans="1:35" x14ac:dyDescent="0.25">
      <c r="A24" s="1">
        <v>19</v>
      </c>
      <c r="B24" s="10">
        <v>0</v>
      </c>
      <c r="C24">
        <v>0</v>
      </c>
      <c r="D24" s="3">
        <v>0</v>
      </c>
      <c r="E24" s="3">
        <v>0</v>
      </c>
      <c r="F24" s="3">
        <v>0</v>
      </c>
      <c r="G24" s="2">
        <v>0</v>
      </c>
      <c r="H24">
        <f t="shared" si="2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v>0</v>
      </c>
      <c r="R24">
        <f t="shared" si="11"/>
        <v>0</v>
      </c>
      <c r="V24" s="1">
        <v>19</v>
      </c>
      <c r="W24">
        <f t="shared" si="1"/>
        <v>0</v>
      </c>
      <c r="X24">
        <f t="shared" si="3"/>
        <v>0</v>
      </c>
      <c r="Y24">
        <f t="shared" si="4"/>
        <v>0</v>
      </c>
      <c r="Z24">
        <f t="shared" si="5"/>
        <v>0</v>
      </c>
      <c r="AA24">
        <f t="shared" si="6"/>
        <v>0</v>
      </c>
      <c r="AB24">
        <f t="shared" si="7"/>
        <v>0</v>
      </c>
      <c r="AC24">
        <f t="shared" si="8"/>
        <v>0</v>
      </c>
      <c r="AD24">
        <v>0</v>
      </c>
      <c r="AE24">
        <v>0.15</v>
      </c>
      <c r="AF24">
        <f t="shared" si="9"/>
        <v>0</v>
      </c>
      <c r="AG24">
        <f t="shared" si="10"/>
        <v>0</v>
      </c>
      <c r="AI24" s="7">
        <v>1.130221768812531E-3</v>
      </c>
    </row>
    <row r="25" spans="1:35" x14ac:dyDescent="0.25">
      <c r="A25" s="1">
        <v>20</v>
      </c>
      <c r="B25" s="10">
        <v>0</v>
      </c>
      <c r="C25">
        <v>0</v>
      </c>
      <c r="D25">
        <v>0</v>
      </c>
      <c r="E25">
        <v>0</v>
      </c>
      <c r="F25" s="3">
        <v>0</v>
      </c>
      <c r="G25" s="3">
        <v>0</v>
      </c>
      <c r="H25">
        <f t="shared" si="2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v>0</v>
      </c>
      <c r="R25">
        <f t="shared" si="11"/>
        <v>0</v>
      </c>
      <c r="V25" s="1">
        <v>20</v>
      </c>
      <c r="W25">
        <f t="shared" si="1"/>
        <v>0</v>
      </c>
      <c r="X25">
        <f t="shared" si="3"/>
        <v>0</v>
      </c>
      <c r="Y25">
        <f t="shared" si="4"/>
        <v>0</v>
      </c>
      <c r="Z25">
        <f t="shared" si="5"/>
        <v>0</v>
      </c>
      <c r="AA25">
        <f t="shared" si="6"/>
        <v>0</v>
      </c>
      <c r="AB25">
        <f t="shared" si="7"/>
        <v>0</v>
      </c>
      <c r="AC25">
        <f t="shared" si="8"/>
        <v>0</v>
      </c>
      <c r="AD25">
        <v>0</v>
      </c>
      <c r="AE25">
        <v>0.15</v>
      </c>
      <c r="AF25">
        <f t="shared" si="9"/>
        <v>0</v>
      </c>
      <c r="AG25">
        <f t="shared" si="10"/>
        <v>0</v>
      </c>
      <c r="AI25" s="7">
        <v>6.9645725994640939E-5</v>
      </c>
    </row>
    <row r="26" spans="1:35" x14ac:dyDescent="0.25">
      <c r="A26" s="1">
        <v>21</v>
      </c>
      <c r="B26" s="10">
        <v>0</v>
      </c>
      <c r="C26">
        <v>0</v>
      </c>
      <c r="D26">
        <v>0</v>
      </c>
      <c r="E26">
        <v>0</v>
      </c>
      <c r="F26" s="3">
        <v>0</v>
      </c>
      <c r="G26" s="3">
        <v>0</v>
      </c>
      <c r="H26">
        <f t="shared" si="2"/>
        <v>0</v>
      </c>
      <c r="J26">
        <f t="shared" si="0"/>
        <v>0</v>
      </c>
      <c r="K26">
        <f t="shared" si="0"/>
        <v>0</v>
      </c>
      <c r="L26">
        <f t="shared" si="0"/>
        <v>0</v>
      </c>
      <c r="M26">
        <f t="shared" si="0"/>
        <v>0</v>
      </c>
      <c r="N26">
        <f t="shared" si="0"/>
        <v>0</v>
      </c>
      <c r="O26">
        <f t="shared" si="0"/>
        <v>0</v>
      </c>
      <c r="P26">
        <f t="shared" si="0"/>
        <v>0</v>
      </c>
      <c r="Q26">
        <v>0</v>
      </c>
      <c r="R26">
        <f t="shared" si="11"/>
        <v>0</v>
      </c>
      <c r="V26" s="1">
        <v>21</v>
      </c>
      <c r="W26">
        <f t="shared" si="1"/>
        <v>0</v>
      </c>
      <c r="X26">
        <f t="shared" si="3"/>
        <v>0</v>
      </c>
      <c r="Y26">
        <f t="shared" si="4"/>
        <v>0</v>
      </c>
      <c r="Z26">
        <f t="shared" si="5"/>
        <v>0</v>
      </c>
      <c r="AA26">
        <f t="shared" si="6"/>
        <v>0</v>
      </c>
      <c r="AB26">
        <f t="shared" si="7"/>
        <v>0</v>
      </c>
      <c r="AC26">
        <f t="shared" si="8"/>
        <v>0</v>
      </c>
      <c r="AD26">
        <v>0</v>
      </c>
      <c r="AE26">
        <v>0.15</v>
      </c>
      <c r="AF26">
        <f t="shared" si="9"/>
        <v>0</v>
      </c>
      <c r="AG26">
        <f t="shared" si="10"/>
        <v>0</v>
      </c>
      <c r="AI26" s="7">
        <v>1.3929137465297422E-4</v>
      </c>
    </row>
    <row r="27" spans="1:35" x14ac:dyDescent="0.25">
      <c r="A27" s="1">
        <v>22</v>
      </c>
      <c r="B27" s="10">
        <v>0</v>
      </c>
      <c r="C27">
        <v>0</v>
      </c>
      <c r="D27">
        <v>0</v>
      </c>
      <c r="E27">
        <v>0</v>
      </c>
      <c r="F27" s="3">
        <v>0</v>
      </c>
      <c r="G27" s="3">
        <v>0</v>
      </c>
      <c r="H27">
        <f t="shared" si="2"/>
        <v>0</v>
      </c>
      <c r="J27">
        <f t="shared" si="0"/>
        <v>0</v>
      </c>
      <c r="K27">
        <f t="shared" si="0"/>
        <v>0</v>
      </c>
      <c r="L27">
        <f t="shared" si="0"/>
        <v>0</v>
      </c>
      <c r="M27">
        <f t="shared" si="0"/>
        <v>0</v>
      </c>
      <c r="N27">
        <f t="shared" si="0"/>
        <v>0</v>
      </c>
      <c r="O27">
        <f t="shared" si="0"/>
        <v>0</v>
      </c>
      <c r="P27">
        <f t="shared" si="0"/>
        <v>0</v>
      </c>
      <c r="Q27">
        <v>0</v>
      </c>
      <c r="R27">
        <f t="shared" si="11"/>
        <v>0</v>
      </c>
      <c r="V27" s="1">
        <v>22</v>
      </c>
      <c r="W27">
        <f t="shared" si="1"/>
        <v>0</v>
      </c>
      <c r="X27">
        <f t="shared" si="3"/>
        <v>0</v>
      </c>
      <c r="Y27">
        <f t="shared" si="4"/>
        <v>0</v>
      </c>
      <c r="Z27">
        <f t="shared" si="5"/>
        <v>0</v>
      </c>
      <c r="AA27">
        <f t="shared" si="6"/>
        <v>0</v>
      </c>
      <c r="AB27">
        <f t="shared" si="7"/>
        <v>0</v>
      </c>
      <c r="AC27">
        <f t="shared" si="8"/>
        <v>0</v>
      </c>
      <c r="AD27">
        <v>0</v>
      </c>
      <c r="AE27">
        <v>0.15</v>
      </c>
      <c r="AF27">
        <f t="shared" si="9"/>
        <v>0</v>
      </c>
      <c r="AG27">
        <f t="shared" si="10"/>
        <v>0</v>
      </c>
      <c r="AI27" s="7">
        <v>4.1251681226550597E-4</v>
      </c>
    </row>
    <row r="28" spans="1:35" x14ac:dyDescent="0.25">
      <c r="A28" s="1">
        <v>23</v>
      </c>
      <c r="B28" s="10">
        <v>0</v>
      </c>
      <c r="C28">
        <v>0</v>
      </c>
      <c r="D28">
        <v>0</v>
      </c>
      <c r="E28">
        <v>0</v>
      </c>
      <c r="F28" s="3">
        <v>0</v>
      </c>
      <c r="G28" s="3">
        <v>0</v>
      </c>
      <c r="H28">
        <f t="shared" si="2"/>
        <v>0</v>
      </c>
      <c r="J28">
        <f t="shared" si="0"/>
        <v>0</v>
      </c>
      <c r="K28">
        <f t="shared" si="0"/>
        <v>0</v>
      </c>
      <c r="L28">
        <f t="shared" si="0"/>
        <v>0</v>
      </c>
      <c r="M28">
        <f t="shared" si="0"/>
        <v>0</v>
      </c>
      <c r="N28">
        <f t="shared" si="0"/>
        <v>0</v>
      </c>
      <c r="O28">
        <f t="shared" si="0"/>
        <v>0</v>
      </c>
      <c r="P28">
        <f t="shared" si="0"/>
        <v>0</v>
      </c>
      <c r="Q28">
        <v>0</v>
      </c>
      <c r="R28">
        <f t="shared" si="11"/>
        <v>0</v>
      </c>
      <c r="V28" s="1">
        <v>23</v>
      </c>
      <c r="W28">
        <f t="shared" si="1"/>
        <v>0</v>
      </c>
      <c r="X28">
        <f t="shared" si="3"/>
        <v>0</v>
      </c>
      <c r="Y28">
        <f t="shared" si="4"/>
        <v>0</v>
      </c>
      <c r="Z28">
        <f t="shared" si="5"/>
        <v>0</v>
      </c>
      <c r="AA28">
        <f t="shared" si="6"/>
        <v>0</v>
      </c>
      <c r="AB28">
        <f t="shared" si="7"/>
        <v>0</v>
      </c>
      <c r="AC28">
        <f t="shared" si="8"/>
        <v>0</v>
      </c>
      <c r="AD28">
        <v>0</v>
      </c>
      <c r="AE28">
        <v>0.15</v>
      </c>
      <c r="AF28">
        <f t="shared" si="9"/>
        <v>0</v>
      </c>
      <c r="AG28">
        <f t="shared" si="10"/>
        <v>0</v>
      </c>
      <c r="AI28" s="7">
        <v>9.1075128501494742E-4</v>
      </c>
    </row>
    <row r="29" spans="1:35" x14ac:dyDescent="0.25">
      <c r="A29" s="1">
        <v>24</v>
      </c>
      <c r="B29" s="10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2"/>
        <v>0</v>
      </c>
      <c r="J29">
        <f t="shared" si="0"/>
        <v>0</v>
      </c>
      <c r="K29">
        <f t="shared" si="0"/>
        <v>0</v>
      </c>
      <c r="L29">
        <f t="shared" si="0"/>
        <v>0</v>
      </c>
      <c r="M29">
        <f t="shared" si="0"/>
        <v>0</v>
      </c>
      <c r="N29">
        <f t="shared" si="0"/>
        <v>0</v>
      </c>
      <c r="O29">
        <f t="shared" si="0"/>
        <v>0</v>
      </c>
      <c r="P29">
        <f t="shared" si="0"/>
        <v>0</v>
      </c>
      <c r="Q29">
        <v>0</v>
      </c>
      <c r="R29">
        <f t="shared" si="11"/>
        <v>0</v>
      </c>
      <c r="V29" s="1">
        <v>24</v>
      </c>
      <c r="W29">
        <f t="shared" si="1"/>
        <v>0</v>
      </c>
      <c r="X29">
        <f t="shared" si="3"/>
        <v>0</v>
      </c>
      <c r="Y29">
        <f t="shared" si="4"/>
        <v>0</v>
      </c>
      <c r="Z29">
        <f t="shared" si="5"/>
        <v>0</v>
      </c>
      <c r="AA29">
        <f t="shared" si="6"/>
        <v>0</v>
      </c>
      <c r="AB29">
        <f t="shared" si="7"/>
        <v>0</v>
      </c>
      <c r="AC29">
        <f t="shared" si="8"/>
        <v>0</v>
      </c>
      <c r="AD29">
        <v>0</v>
      </c>
      <c r="AE29">
        <v>0.15</v>
      </c>
      <c r="AF29">
        <f t="shared" si="9"/>
        <v>0</v>
      </c>
      <c r="AG29">
        <f t="shared" si="10"/>
        <v>0</v>
      </c>
      <c r="AI29" s="7">
        <v>1.3929181331888055E-4</v>
      </c>
    </row>
    <row r="31" spans="1:35" x14ac:dyDescent="0.25">
      <c r="I31" t="s">
        <v>24</v>
      </c>
      <c r="J31" s="3">
        <v>2</v>
      </c>
      <c r="K31" s="3">
        <v>15</v>
      </c>
      <c r="V31" s="1" t="s">
        <v>25</v>
      </c>
      <c r="W31">
        <v>33</v>
      </c>
      <c r="X31">
        <v>2533</v>
      </c>
      <c r="Y31">
        <v>2533</v>
      </c>
      <c r="Z31">
        <v>2533</v>
      </c>
      <c r="AA31">
        <v>2533</v>
      </c>
      <c r="AB31">
        <v>2533</v>
      </c>
      <c r="AC31">
        <v>2533</v>
      </c>
    </row>
    <row r="32" spans="1:35" x14ac:dyDescent="0.25">
      <c r="I32" t="s">
        <v>125</v>
      </c>
      <c r="J32">
        <f>($I$41*(1-(EXP(-$J$41*(J31-$K$41)))))</f>
        <v>40.17317579433373</v>
      </c>
      <c r="K32">
        <f t="shared" ref="K32" si="12">($I$41*(1-(EXP(-$J$41*(K31-$K$41)))))</f>
        <v>138.66312019291104</v>
      </c>
      <c r="V32" s="1" t="s">
        <v>27</v>
      </c>
      <c r="W32">
        <v>295</v>
      </c>
      <c r="X32">
        <v>22799</v>
      </c>
      <c r="Y32">
        <v>22799</v>
      </c>
      <c r="Z32">
        <v>22799</v>
      </c>
      <c r="AA32">
        <v>22799</v>
      </c>
      <c r="AB32">
        <v>22799</v>
      </c>
      <c r="AC32">
        <v>22799</v>
      </c>
    </row>
    <row r="33" spans="8:22" x14ac:dyDescent="0.25">
      <c r="I33" t="s">
        <v>28</v>
      </c>
      <c r="J33">
        <f>($L$41*(J32^$M$41))</f>
        <v>5.955557312529133</v>
      </c>
      <c r="K33">
        <f t="shared" ref="K33" si="13">($L$41*(K32^$M$41))</f>
        <v>356.4661811456487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74.081822068171789</v>
      </c>
      <c r="K34">
        <f t="shared" ref="K34" si="14">($H$34*(EXP(-$N$41*K31)))</f>
        <v>10.539922456186433</v>
      </c>
    </row>
    <row r="35" spans="8:22" x14ac:dyDescent="0.25">
      <c r="I35" t="s">
        <v>31</v>
      </c>
      <c r="J35">
        <f>(J33*J34)</f>
        <v>441.1985371435826</v>
      </c>
      <c r="K35">
        <f t="shared" ref="K35" si="15">(K33*K34)</f>
        <v>3757.1259075280436</v>
      </c>
      <c r="L35" t="s">
        <v>32</v>
      </c>
      <c r="M35">
        <f>SUM(J35:K35)</f>
        <v>4198.3244446716262</v>
      </c>
    </row>
    <row r="36" spans="8:22" x14ac:dyDescent="0.25">
      <c r="I36" t="s">
        <v>33</v>
      </c>
      <c r="J36">
        <f>(J35/$M$35)</f>
        <v>0.10508919521537624</v>
      </c>
      <c r="K36">
        <f>(K35/$M$35)</f>
        <v>0.8949108047846237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124</v>
      </c>
      <c r="J40" s="4"/>
      <c r="K40" s="4" t="s">
        <v>42</v>
      </c>
      <c r="L40" s="4" t="s">
        <v>126</v>
      </c>
      <c r="M40" s="4" t="s">
        <v>126</v>
      </c>
      <c r="N40" s="4" t="s">
        <v>44</v>
      </c>
      <c r="O40" s="4" t="s">
        <v>45</v>
      </c>
    </row>
    <row r="41" spans="8:22" x14ac:dyDescent="0.25">
      <c r="I41" s="3">
        <v>155</v>
      </c>
      <c r="J41" s="3">
        <v>0.15</v>
      </c>
      <c r="K41" s="3">
        <v>0</v>
      </c>
      <c r="L41" s="3">
        <v>3.0000000000000001E-5</v>
      </c>
      <c r="M41" s="3">
        <v>3.3029999999999999</v>
      </c>
      <c r="N41" s="3">
        <v>0.15</v>
      </c>
      <c r="O41" s="3">
        <v>2.7099999999999999E-2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F44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style="3" bestFit="1" customWidth="1"/>
    <col min="10" max="19" width="9.140625" style="3"/>
    <col min="20" max="20" width="5.140625" style="3" bestFit="1" customWidth="1"/>
    <col min="21" max="21" width="9.140625" style="3"/>
    <col min="22" max="22" width="9.28515625" style="3" bestFit="1" customWidth="1"/>
    <col min="23" max="32" width="9.140625" style="3"/>
  </cols>
  <sheetData>
    <row r="1" spans="1:32" x14ac:dyDescent="0.25">
      <c r="A1" t="s">
        <v>0</v>
      </c>
      <c r="B1" s="3" t="s">
        <v>62</v>
      </c>
      <c r="C1" t="s">
        <v>63</v>
      </c>
    </row>
    <row r="2" spans="1:32" x14ac:dyDescent="0.25">
      <c r="A2" t="s">
        <v>1</v>
      </c>
      <c r="B2" s="3">
        <v>52</v>
      </c>
    </row>
    <row r="3" spans="1:32" x14ac:dyDescent="0.25">
      <c r="A3" t="s">
        <v>2</v>
      </c>
      <c r="B3" s="3">
        <v>2350</v>
      </c>
    </row>
    <row r="4" spans="1:32" x14ac:dyDescent="0.25">
      <c r="C4" t="s">
        <v>3</v>
      </c>
      <c r="J4" s="3" t="s">
        <v>4</v>
      </c>
      <c r="W4" s="3" t="s">
        <v>65</v>
      </c>
    </row>
    <row r="5" spans="1:32" x14ac:dyDescent="0.25">
      <c r="A5" s="1" t="s">
        <v>6</v>
      </c>
      <c r="B5" s="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18</v>
      </c>
      <c r="O5" s="3" t="s">
        <v>19</v>
      </c>
      <c r="P5" s="3" t="s">
        <v>20</v>
      </c>
      <c r="Q5" s="3" t="s">
        <v>21</v>
      </c>
      <c r="R5" s="3" t="s">
        <v>22</v>
      </c>
      <c r="S5" s="3" t="s">
        <v>23</v>
      </c>
      <c r="V5" s="5" t="s">
        <v>6</v>
      </c>
      <c r="W5" s="3" t="s">
        <v>14</v>
      </c>
      <c r="X5" s="3" t="s">
        <v>15</v>
      </c>
      <c r="Y5" s="3" t="s">
        <v>16</v>
      </c>
      <c r="Z5" s="3" t="s">
        <v>17</v>
      </c>
      <c r="AA5" s="3" t="s">
        <v>18</v>
      </c>
      <c r="AB5" s="3" t="s">
        <v>19</v>
      </c>
      <c r="AC5" s="3" t="s">
        <v>20</v>
      </c>
      <c r="AD5" s="3" t="s">
        <v>21</v>
      </c>
      <c r="AE5" s="3" t="s">
        <v>22</v>
      </c>
      <c r="AF5" s="3" t="s">
        <v>23</v>
      </c>
    </row>
    <row r="6" spans="1:32" x14ac:dyDescent="0.25">
      <c r="A6" s="1">
        <v>1</v>
      </c>
      <c r="B6">
        <v>1.6799999999999999E-2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 t="shared" ref="H6:H29" si="0">(B6*$B$3)</f>
        <v>39.479999999999997</v>
      </c>
      <c r="J6" s="3">
        <f t="shared" ref="J6:S15" si="1">($H6*J$36)</f>
        <v>1.4753363228699552</v>
      </c>
      <c r="K6" s="3">
        <f t="shared" si="1"/>
        <v>7.0816143497757835</v>
      </c>
      <c r="L6" s="3">
        <f t="shared" si="1"/>
        <v>7.55372197309417</v>
      </c>
      <c r="M6" s="3">
        <f t="shared" si="1"/>
        <v>6.1373991031390123</v>
      </c>
      <c r="N6" s="3">
        <f t="shared" si="1"/>
        <v>4.7210762331838563</v>
      </c>
      <c r="O6" s="3">
        <f t="shared" si="1"/>
        <v>3.776860986547085</v>
      </c>
      <c r="P6" s="3">
        <f t="shared" si="1"/>
        <v>3.0686995515695061</v>
      </c>
      <c r="Q6" s="3">
        <f t="shared" si="1"/>
        <v>2.3605381165919281</v>
      </c>
      <c r="R6" s="3">
        <f t="shared" si="1"/>
        <v>1.8884304932735425</v>
      </c>
      <c r="S6" s="3">
        <f t="shared" si="1"/>
        <v>1.4163228699551569</v>
      </c>
      <c r="V6" s="5">
        <v>1</v>
      </c>
      <c r="W6" s="3">
        <f t="shared" ref="W6:W29" si="2">ROUND(((J6/J$33)*1000000),0)</f>
        <v>14753</v>
      </c>
      <c r="X6" s="3">
        <f t="shared" ref="X6:X29" si="3">ROUND(((K6/K$33)*1000000),0)</f>
        <v>11803</v>
      </c>
      <c r="Y6" s="3">
        <f t="shared" ref="Y6:Y29" si="4">ROUND(((L6/L$33)*1000000),0)</f>
        <v>9442</v>
      </c>
      <c r="Z6" s="3">
        <f t="shared" ref="Z6:Z29" si="5">ROUND(((M6/M$33)*1000000),0)</f>
        <v>7672</v>
      </c>
      <c r="AA6" s="3">
        <f t="shared" ref="AA6:AA29" si="6">ROUND(((N6/N$33)*1000000),0)</f>
        <v>5901</v>
      </c>
      <c r="AB6" s="3">
        <f t="shared" ref="AB6:AB29" si="7">ROUND(((O6/O$33)*1000000),0)</f>
        <v>4721</v>
      </c>
      <c r="AC6" s="3">
        <f t="shared" ref="AC6:AC29" si="8">ROUND(((P6/P$33)*1000000),0)</f>
        <v>3836</v>
      </c>
      <c r="AD6" s="3">
        <f t="shared" ref="AD6:AD29" si="9">ROUND(((Q6/Q$33)*1000000),0)</f>
        <v>2951</v>
      </c>
      <c r="AE6" s="3">
        <f t="shared" ref="AE6:AE29" si="10">ROUND(((R6/R$33)*1000000),0)</f>
        <v>2361</v>
      </c>
      <c r="AF6" s="3">
        <f t="shared" ref="AF6:AF29" si="11">ROUND(((S6/S$33)*1000000),0)</f>
        <v>1770</v>
      </c>
    </row>
    <row r="7" spans="1:32" x14ac:dyDescent="0.25">
      <c r="A7" s="1">
        <v>2</v>
      </c>
      <c r="B7">
        <v>0.10199999999999999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si="0"/>
        <v>239.7</v>
      </c>
      <c r="J7" s="3">
        <f t="shared" si="1"/>
        <v>8.9573991031390126</v>
      </c>
      <c r="K7" s="3">
        <f t="shared" si="1"/>
        <v>42.995515695067262</v>
      </c>
      <c r="L7" s="3">
        <f t="shared" si="1"/>
        <v>45.861883408071748</v>
      </c>
      <c r="M7" s="3">
        <f t="shared" si="1"/>
        <v>37.26278026905829</v>
      </c>
      <c r="N7" s="3">
        <f t="shared" si="1"/>
        <v>28.663677130044839</v>
      </c>
      <c r="O7" s="3">
        <f t="shared" si="1"/>
        <v>22.930941704035874</v>
      </c>
      <c r="P7" s="3">
        <f t="shared" si="1"/>
        <v>18.631390134529145</v>
      </c>
      <c r="Q7" s="3">
        <f t="shared" si="1"/>
        <v>14.331838565022419</v>
      </c>
      <c r="R7" s="3">
        <f t="shared" si="1"/>
        <v>11.465470852017937</v>
      </c>
      <c r="S7" s="3">
        <f t="shared" si="1"/>
        <v>8.5991031390134527</v>
      </c>
      <c r="V7" s="5">
        <v>2</v>
      </c>
      <c r="W7" s="3">
        <f t="shared" si="2"/>
        <v>89574</v>
      </c>
      <c r="X7" s="3">
        <f t="shared" si="3"/>
        <v>71659</v>
      </c>
      <c r="Y7" s="3">
        <f t="shared" si="4"/>
        <v>57327</v>
      </c>
      <c r="Z7" s="3">
        <f t="shared" si="5"/>
        <v>46578</v>
      </c>
      <c r="AA7" s="3">
        <f t="shared" si="6"/>
        <v>35830</v>
      </c>
      <c r="AB7" s="3">
        <f t="shared" si="7"/>
        <v>28664</v>
      </c>
      <c r="AC7" s="3">
        <f t="shared" si="8"/>
        <v>23289</v>
      </c>
      <c r="AD7" s="3">
        <f t="shared" si="9"/>
        <v>17915</v>
      </c>
      <c r="AE7" s="3">
        <f t="shared" si="10"/>
        <v>14332</v>
      </c>
      <c r="AF7" s="3">
        <f t="shared" si="11"/>
        <v>10749</v>
      </c>
    </row>
    <row r="8" spans="1:32" x14ac:dyDescent="0.25">
      <c r="A8" s="1">
        <v>3</v>
      </c>
      <c r="B8">
        <v>6.5799999999999997E-2</v>
      </c>
      <c r="C8">
        <v>1</v>
      </c>
      <c r="D8" s="3">
        <v>0</v>
      </c>
      <c r="E8" s="2">
        <v>0</v>
      </c>
      <c r="F8" s="2">
        <v>0</v>
      </c>
      <c r="G8" s="2">
        <v>0</v>
      </c>
      <c r="H8">
        <f t="shared" si="0"/>
        <v>154.63</v>
      </c>
      <c r="J8" s="3">
        <f t="shared" si="1"/>
        <v>5.7784005979073241</v>
      </c>
      <c r="K8" s="3">
        <f t="shared" si="1"/>
        <v>27.736322869955156</v>
      </c>
      <c r="L8" s="3">
        <f t="shared" si="1"/>
        <v>29.585411061285502</v>
      </c>
      <c r="M8" s="3">
        <f t="shared" si="1"/>
        <v>24.038146487294465</v>
      </c>
      <c r="N8" s="3">
        <f t="shared" si="1"/>
        <v>18.490881913303436</v>
      </c>
      <c r="O8" s="3">
        <f t="shared" si="1"/>
        <v>14.792705530642751</v>
      </c>
      <c r="P8" s="3">
        <f t="shared" si="1"/>
        <v>12.019073243647233</v>
      </c>
      <c r="Q8" s="3">
        <f t="shared" si="1"/>
        <v>9.2454409566517182</v>
      </c>
      <c r="R8" s="3">
        <f t="shared" si="1"/>
        <v>7.3963527653213754</v>
      </c>
      <c r="S8" s="3">
        <f t="shared" si="1"/>
        <v>5.5472645739910309</v>
      </c>
      <c r="V8" s="5">
        <v>3</v>
      </c>
      <c r="W8" s="3">
        <f t="shared" si="2"/>
        <v>57784</v>
      </c>
      <c r="X8" s="3">
        <f t="shared" si="3"/>
        <v>46227</v>
      </c>
      <c r="Y8" s="3">
        <f t="shared" si="4"/>
        <v>36982</v>
      </c>
      <c r="Z8" s="3">
        <f t="shared" si="5"/>
        <v>30048</v>
      </c>
      <c r="AA8" s="3">
        <f t="shared" si="6"/>
        <v>23114</v>
      </c>
      <c r="AB8" s="3">
        <f t="shared" si="7"/>
        <v>18491</v>
      </c>
      <c r="AC8" s="3">
        <f t="shared" si="8"/>
        <v>15024</v>
      </c>
      <c r="AD8" s="3">
        <f t="shared" si="9"/>
        <v>11557</v>
      </c>
      <c r="AE8" s="3">
        <f t="shared" si="10"/>
        <v>9245</v>
      </c>
      <c r="AF8" s="3">
        <f t="shared" si="11"/>
        <v>6934</v>
      </c>
    </row>
    <row r="9" spans="1:32" x14ac:dyDescent="0.25">
      <c r="A9" s="1">
        <v>4</v>
      </c>
      <c r="B9">
        <v>1.44E-2</v>
      </c>
      <c r="C9">
        <v>1</v>
      </c>
      <c r="D9" s="3">
        <v>0</v>
      </c>
      <c r="E9" s="2">
        <v>0</v>
      </c>
      <c r="F9" s="2">
        <v>0</v>
      </c>
      <c r="G9" s="2">
        <v>0</v>
      </c>
      <c r="H9">
        <f t="shared" si="0"/>
        <v>33.839999999999996</v>
      </c>
      <c r="J9" s="3">
        <f t="shared" si="1"/>
        <v>1.26457399103139</v>
      </c>
      <c r="K9" s="3">
        <f t="shared" si="1"/>
        <v>6.0699551569506713</v>
      </c>
      <c r="L9" s="3">
        <f t="shared" si="1"/>
        <v>6.4746188340807169</v>
      </c>
      <c r="M9" s="3">
        <f t="shared" si="1"/>
        <v>5.2606278026905819</v>
      </c>
      <c r="N9" s="3">
        <f t="shared" si="1"/>
        <v>4.0466367713004479</v>
      </c>
      <c r="O9" s="3">
        <f t="shared" si="1"/>
        <v>3.2373094170403585</v>
      </c>
      <c r="P9" s="3">
        <f t="shared" si="1"/>
        <v>2.630313901345291</v>
      </c>
      <c r="Q9" s="3">
        <f t="shared" si="1"/>
        <v>2.0233183856502239</v>
      </c>
      <c r="R9" s="3">
        <f t="shared" si="1"/>
        <v>1.6186547085201792</v>
      </c>
      <c r="S9" s="3">
        <f t="shared" si="1"/>
        <v>1.2139910313901343</v>
      </c>
      <c r="V9" s="5">
        <v>4</v>
      </c>
      <c r="W9" s="3">
        <f t="shared" si="2"/>
        <v>12646</v>
      </c>
      <c r="X9" s="3">
        <f t="shared" si="3"/>
        <v>10117</v>
      </c>
      <c r="Y9" s="3">
        <f t="shared" si="4"/>
        <v>8093</v>
      </c>
      <c r="Z9" s="3">
        <f t="shared" si="5"/>
        <v>6576</v>
      </c>
      <c r="AA9" s="3">
        <f t="shared" si="6"/>
        <v>5058</v>
      </c>
      <c r="AB9" s="3">
        <f t="shared" si="7"/>
        <v>4047</v>
      </c>
      <c r="AC9" s="3">
        <f t="shared" si="8"/>
        <v>3288</v>
      </c>
      <c r="AD9" s="3">
        <f t="shared" si="9"/>
        <v>2529</v>
      </c>
      <c r="AE9" s="3">
        <f t="shared" si="10"/>
        <v>2023</v>
      </c>
      <c r="AF9" s="3">
        <f t="shared" si="11"/>
        <v>1517</v>
      </c>
    </row>
    <row r="10" spans="1:32" x14ac:dyDescent="0.25">
      <c r="A10" s="1">
        <v>5</v>
      </c>
      <c r="B10">
        <v>3.4020000000000002E-2</v>
      </c>
      <c r="C10">
        <v>1</v>
      </c>
      <c r="D10" s="3">
        <v>0</v>
      </c>
      <c r="E10" s="2">
        <v>0</v>
      </c>
      <c r="F10" s="2">
        <v>0</v>
      </c>
      <c r="G10" s="2">
        <v>0</v>
      </c>
      <c r="H10">
        <f t="shared" si="0"/>
        <v>79.947000000000003</v>
      </c>
      <c r="J10" s="3">
        <f t="shared" si="1"/>
        <v>2.9875560538116592</v>
      </c>
      <c r="K10" s="3">
        <f t="shared" si="1"/>
        <v>14.340269058295965</v>
      </c>
      <c r="L10" s="3">
        <f t="shared" si="1"/>
        <v>15.296286995515697</v>
      </c>
      <c r="M10" s="3">
        <f t="shared" si="1"/>
        <v>12.428233183856502</v>
      </c>
      <c r="N10" s="3">
        <f t="shared" si="1"/>
        <v>9.5601793721973092</v>
      </c>
      <c r="O10" s="3">
        <f t="shared" si="1"/>
        <v>7.6481434977578484</v>
      </c>
      <c r="P10" s="3">
        <f t="shared" si="1"/>
        <v>6.2141165919282511</v>
      </c>
      <c r="Q10" s="3">
        <f t="shared" si="1"/>
        <v>4.7800896860986546</v>
      </c>
      <c r="R10" s="3">
        <f t="shared" si="1"/>
        <v>3.8240717488789242</v>
      </c>
      <c r="S10" s="3">
        <f t="shared" si="1"/>
        <v>2.8680538116591929</v>
      </c>
      <c r="V10" s="5">
        <v>5</v>
      </c>
      <c r="W10" s="3">
        <f t="shared" si="2"/>
        <v>29876</v>
      </c>
      <c r="X10" s="3">
        <f t="shared" si="3"/>
        <v>23900</v>
      </c>
      <c r="Y10" s="3">
        <f t="shared" si="4"/>
        <v>19120</v>
      </c>
      <c r="Z10" s="3">
        <f t="shared" si="5"/>
        <v>15535</v>
      </c>
      <c r="AA10" s="3">
        <f t="shared" si="6"/>
        <v>11950</v>
      </c>
      <c r="AB10" s="3">
        <f t="shared" si="7"/>
        <v>9560</v>
      </c>
      <c r="AC10" s="3">
        <f t="shared" si="8"/>
        <v>7768</v>
      </c>
      <c r="AD10" s="3">
        <f t="shared" si="9"/>
        <v>5975</v>
      </c>
      <c r="AE10" s="3">
        <f t="shared" si="10"/>
        <v>4780</v>
      </c>
      <c r="AF10" s="3">
        <f t="shared" si="11"/>
        <v>3585</v>
      </c>
    </row>
    <row r="11" spans="1:32" x14ac:dyDescent="0.25">
      <c r="A11" s="1">
        <v>6</v>
      </c>
      <c r="B11">
        <v>3.9E-2</v>
      </c>
      <c r="C11">
        <v>1</v>
      </c>
      <c r="D11" s="3">
        <v>0</v>
      </c>
      <c r="E11" s="2">
        <v>0</v>
      </c>
      <c r="F11" s="2">
        <v>0</v>
      </c>
      <c r="G11" s="2">
        <v>0</v>
      </c>
      <c r="H11">
        <f t="shared" si="0"/>
        <v>91.65</v>
      </c>
      <c r="J11" s="3">
        <f t="shared" si="1"/>
        <v>3.4248878923766819</v>
      </c>
      <c r="K11" s="3">
        <f t="shared" si="1"/>
        <v>16.439461883408072</v>
      </c>
      <c r="L11" s="3">
        <f t="shared" si="1"/>
        <v>17.53542600896861</v>
      </c>
      <c r="M11" s="3">
        <f t="shared" si="1"/>
        <v>14.247533632286995</v>
      </c>
      <c r="N11" s="3">
        <f t="shared" si="1"/>
        <v>10.959641255605382</v>
      </c>
      <c r="O11" s="3">
        <f t="shared" si="1"/>
        <v>8.767713004484305</v>
      </c>
      <c r="P11" s="3">
        <f t="shared" si="1"/>
        <v>7.1237668161434975</v>
      </c>
      <c r="Q11" s="3">
        <f t="shared" si="1"/>
        <v>5.4798206278026909</v>
      </c>
      <c r="R11" s="3">
        <f t="shared" si="1"/>
        <v>4.3838565022421525</v>
      </c>
      <c r="S11" s="3">
        <f t="shared" si="1"/>
        <v>3.2878923766816146</v>
      </c>
      <c r="V11" s="5">
        <v>6</v>
      </c>
      <c r="W11" s="3">
        <f t="shared" si="2"/>
        <v>34249</v>
      </c>
      <c r="X11" s="3">
        <f t="shared" si="3"/>
        <v>27399</v>
      </c>
      <c r="Y11" s="3">
        <f t="shared" si="4"/>
        <v>21919</v>
      </c>
      <c r="Z11" s="3">
        <f t="shared" si="5"/>
        <v>17809</v>
      </c>
      <c r="AA11" s="3">
        <f t="shared" si="6"/>
        <v>13700</v>
      </c>
      <c r="AB11" s="3">
        <f t="shared" si="7"/>
        <v>10960</v>
      </c>
      <c r="AC11" s="3">
        <f t="shared" si="8"/>
        <v>8905</v>
      </c>
      <c r="AD11" s="3">
        <f t="shared" si="9"/>
        <v>6850</v>
      </c>
      <c r="AE11" s="3">
        <f t="shared" si="10"/>
        <v>5480</v>
      </c>
      <c r="AF11" s="3">
        <f t="shared" si="11"/>
        <v>4110</v>
      </c>
    </row>
    <row r="12" spans="1:32" x14ac:dyDescent="0.25">
      <c r="A12" s="1">
        <v>7</v>
      </c>
      <c r="B12">
        <v>0.02</v>
      </c>
      <c r="C12">
        <v>1</v>
      </c>
      <c r="D12" s="3">
        <v>0</v>
      </c>
      <c r="E12" s="2">
        <v>0</v>
      </c>
      <c r="F12" s="2">
        <v>0</v>
      </c>
      <c r="G12" s="2">
        <v>0</v>
      </c>
      <c r="H12">
        <f t="shared" si="0"/>
        <v>47</v>
      </c>
      <c r="J12" s="3">
        <f t="shared" si="1"/>
        <v>1.7563527653213753</v>
      </c>
      <c r="K12" s="3">
        <f t="shared" si="1"/>
        <v>8.4304932735426004</v>
      </c>
      <c r="L12" s="3">
        <f t="shared" si="1"/>
        <v>8.9925261584454415</v>
      </c>
      <c r="M12" s="3">
        <f t="shared" si="1"/>
        <v>7.30642750373692</v>
      </c>
      <c r="N12" s="3">
        <f t="shared" si="1"/>
        <v>5.6203288490284002</v>
      </c>
      <c r="O12" s="3">
        <f t="shared" si="1"/>
        <v>4.4962630792227207</v>
      </c>
      <c r="P12" s="3">
        <f t="shared" si="1"/>
        <v>3.65321375186846</v>
      </c>
      <c r="Q12" s="3">
        <f t="shared" si="1"/>
        <v>2.8101644245142001</v>
      </c>
      <c r="R12" s="3">
        <f t="shared" si="1"/>
        <v>2.2481315396113604</v>
      </c>
      <c r="S12" s="3">
        <f t="shared" si="1"/>
        <v>1.6860986547085202</v>
      </c>
      <c r="V12" s="5">
        <v>7</v>
      </c>
      <c r="W12" s="3">
        <f t="shared" si="2"/>
        <v>17564</v>
      </c>
      <c r="X12" s="3">
        <f t="shared" si="3"/>
        <v>14051</v>
      </c>
      <c r="Y12" s="3">
        <f t="shared" si="4"/>
        <v>11241</v>
      </c>
      <c r="Z12" s="3">
        <f t="shared" si="5"/>
        <v>9133</v>
      </c>
      <c r="AA12" s="3">
        <f t="shared" si="6"/>
        <v>7025</v>
      </c>
      <c r="AB12" s="3">
        <f t="shared" si="7"/>
        <v>5620</v>
      </c>
      <c r="AC12" s="3">
        <f t="shared" si="8"/>
        <v>4567</v>
      </c>
      <c r="AD12" s="3">
        <f t="shared" si="9"/>
        <v>3513</v>
      </c>
      <c r="AE12" s="3">
        <f t="shared" si="10"/>
        <v>2810</v>
      </c>
      <c r="AF12" s="3">
        <f t="shared" si="11"/>
        <v>2108</v>
      </c>
    </row>
    <row r="13" spans="1:32" x14ac:dyDescent="0.25">
      <c r="A13" s="1">
        <v>8</v>
      </c>
      <c r="B13">
        <v>6.0000000000000001E-3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0"/>
        <v>14.1</v>
      </c>
      <c r="J13" s="3">
        <f t="shared" si="1"/>
        <v>0.52690582959641252</v>
      </c>
      <c r="K13" s="3">
        <f t="shared" si="1"/>
        <v>2.52914798206278</v>
      </c>
      <c r="L13" s="3">
        <f t="shared" si="1"/>
        <v>2.6977578475336323</v>
      </c>
      <c r="M13" s="3">
        <f t="shared" si="1"/>
        <v>2.1919282511210758</v>
      </c>
      <c r="N13" s="3">
        <f t="shared" si="1"/>
        <v>1.6860986547085199</v>
      </c>
      <c r="O13" s="3">
        <f t="shared" si="1"/>
        <v>1.3488789237668162</v>
      </c>
      <c r="P13" s="3">
        <f t="shared" si="1"/>
        <v>1.0959641255605379</v>
      </c>
      <c r="Q13" s="3">
        <f t="shared" si="1"/>
        <v>0.84304932735425997</v>
      </c>
      <c r="R13" s="3">
        <f t="shared" si="1"/>
        <v>0.67443946188340809</v>
      </c>
      <c r="S13" s="3">
        <f t="shared" si="1"/>
        <v>0.50582959641255598</v>
      </c>
      <c r="V13" s="5">
        <v>8</v>
      </c>
      <c r="W13" s="3">
        <f t="shared" si="2"/>
        <v>5269</v>
      </c>
      <c r="X13" s="3">
        <f t="shared" si="3"/>
        <v>4215</v>
      </c>
      <c r="Y13" s="3">
        <f t="shared" si="4"/>
        <v>3372</v>
      </c>
      <c r="Z13" s="3">
        <f t="shared" si="5"/>
        <v>2740</v>
      </c>
      <c r="AA13" s="3">
        <f t="shared" si="6"/>
        <v>2108</v>
      </c>
      <c r="AB13" s="3">
        <f t="shared" si="7"/>
        <v>1686</v>
      </c>
      <c r="AC13" s="3">
        <f t="shared" si="8"/>
        <v>1370</v>
      </c>
      <c r="AD13" s="3">
        <f t="shared" si="9"/>
        <v>1054</v>
      </c>
      <c r="AE13" s="3">
        <f t="shared" si="10"/>
        <v>843</v>
      </c>
      <c r="AF13" s="3">
        <f t="shared" si="11"/>
        <v>632</v>
      </c>
    </row>
    <row r="14" spans="1:32" x14ac:dyDescent="0.25">
      <c r="A14" s="1">
        <v>9</v>
      </c>
      <c r="B14">
        <v>2.76E-2</v>
      </c>
      <c r="C14">
        <v>1</v>
      </c>
      <c r="D14" s="3">
        <v>0</v>
      </c>
      <c r="E14" s="3">
        <v>0</v>
      </c>
      <c r="F14" s="2">
        <v>0</v>
      </c>
      <c r="G14" s="2">
        <v>0</v>
      </c>
      <c r="H14">
        <f t="shared" si="0"/>
        <v>64.86</v>
      </c>
      <c r="J14" s="3">
        <f t="shared" si="1"/>
        <v>2.4237668161434978</v>
      </c>
      <c r="K14" s="3">
        <f t="shared" si="1"/>
        <v>11.634080717488789</v>
      </c>
      <c r="L14" s="3">
        <f t="shared" si="1"/>
        <v>12.409686098654708</v>
      </c>
      <c r="M14" s="3">
        <f t="shared" si="1"/>
        <v>10.08286995515695</v>
      </c>
      <c r="N14" s="3">
        <f t="shared" si="1"/>
        <v>7.7560538116591919</v>
      </c>
      <c r="O14" s="3">
        <f t="shared" si="1"/>
        <v>6.2048430493273541</v>
      </c>
      <c r="P14" s="3">
        <f t="shared" si="1"/>
        <v>5.0414349775784748</v>
      </c>
      <c r="Q14" s="3">
        <f t="shared" si="1"/>
        <v>3.878026905829596</v>
      </c>
      <c r="R14" s="3">
        <f t="shared" si="1"/>
        <v>3.102421524663677</v>
      </c>
      <c r="S14" s="3">
        <f t="shared" si="1"/>
        <v>2.3268161434977577</v>
      </c>
      <c r="V14" s="5">
        <v>9</v>
      </c>
      <c r="W14" s="3">
        <f t="shared" si="2"/>
        <v>24238</v>
      </c>
      <c r="X14" s="3">
        <f t="shared" si="3"/>
        <v>19390</v>
      </c>
      <c r="Y14" s="3">
        <f t="shared" si="4"/>
        <v>15512</v>
      </c>
      <c r="Z14" s="3">
        <f t="shared" si="5"/>
        <v>12604</v>
      </c>
      <c r="AA14" s="3">
        <f t="shared" si="6"/>
        <v>9695</v>
      </c>
      <c r="AB14" s="3">
        <f t="shared" si="7"/>
        <v>7756</v>
      </c>
      <c r="AC14" s="3">
        <f t="shared" si="8"/>
        <v>6302</v>
      </c>
      <c r="AD14" s="3">
        <f t="shared" si="9"/>
        <v>4848</v>
      </c>
      <c r="AE14" s="3">
        <f t="shared" si="10"/>
        <v>3878</v>
      </c>
      <c r="AF14" s="3">
        <f t="shared" si="11"/>
        <v>2909</v>
      </c>
    </row>
    <row r="15" spans="1:32" x14ac:dyDescent="0.25">
      <c r="A15" s="1">
        <v>10</v>
      </c>
      <c r="B15">
        <v>3.1200000000000002E-2</v>
      </c>
      <c r="C15">
        <v>1</v>
      </c>
      <c r="D15" s="3">
        <v>0</v>
      </c>
      <c r="E15">
        <v>0</v>
      </c>
      <c r="F15" s="2">
        <v>0</v>
      </c>
      <c r="G15" s="2">
        <v>0</v>
      </c>
      <c r="H15">
        <f t="shared" si="0"/>
        <v>73.320000000000007</v>
      </c>
      <c r="J15" s="3">
        <f t="shared" si="1"/>
        <v>2.7399103139013459</v>
      </c>
      <c r="K15" s="3">
        <f t="shared" si="1"/>
        <v>13.151569506726458</v>
      </c>
      <c r="L15" s="3">
        <f t="shared" si="1"/>
        <v>14.028340807174891</v>
      </c>
      <c r="M15" s="3">
        <f t="shared" si="1"/>
        <v>11.398026905829596</v>
      </c>
      <c r="N15" s="3">
        <f t="shared" si="1"/>
        <v>8.767713004484305</v>
      </c>
      <c r="O15" s="3">
        <f t="shared" si="1"/>
        <v>7.0141704035874453</v>
      </c>
      <c r="P15" s="3">
        <f t="shared" si="1"/>
        <v>5.699013452914798</v>
      </c>
      <c r="Q15" s="3">
        <f t="shared" si="1"/>
        <v>4.3838565022421525</v>
      </c>
      <c r="R15" s="3">
        <f t="shared" si="1"/>
        <v>3.5070852017937226</v>
      </c>
      <c r="S15" s="3">
        <f t="shared" si="1"/>
        <v>2.6303139013452919</v>
      </c>
      <c r="V15" s="5">
        <v>10</v>
      </c>
      <c r="W15" s="3">
        <f t="shared" si="2"/>
        <v>27399</v>
      </c>
      <c r="X15" s="3">
        <f t="shared" si="3"/>
        <v>21919</v>
      </c>
      <c r="Y15" s="3">
        <f t="shared" si="4"/>
        <v>17535</v>
      </c>
      <c r="Z15" s="3">
        <f t="shared" si="5"/>
        <v>14248</v>
      </c>
      <c r="AA15" s="3">
        <f t="shared" si="6"/>
        <v>10960</v>
      </c>
      <c r="AB15" s="3">
        <f t="shared" si="7"/>
        <v>8768</v>
      </c>
      <c r="AC15" s="3">
        <f t="shared" si="8"/>
        <v>7124</v>
      </c>
      <c r="AD15" s="3">
        <f t="shared" si="9"/>
        <v>5480</v>
      </c>
      <c r="AE15" s="3">
        <f t="shared" si="10"/>
        <v>4384</v>
      </c>
      <c r="AF15" s="3">
        <f t="shared" si="11"/>
        <v>3288</v>
      </c>
    </row>
    <row r="16" spans="1:32" x14ac:dyDescent="0.25">
      <c r="A16" s="1">
        <v>11</v>
      </c>
      <c r="B16">
        <v>9.0999999999999998E-2</v>
      </c>
      <c r="C16">
        <v>1</v>
      </c>
      <c r="D16" s="3">
        <v>0</v>
      </c>
      <c r="E16">
        <v>0</v>
      </c>
      <c r="F16" s="2">
        <v>0</v>
      </c>
      <c r="G16" s="2">
        <v>0</v>
      </c>
      <c r="H16">
        <f t="shared" si="0"/>
        <v>213.85</v>
      </c>
      <c r="J16" s="3">
        <f t="shared" ref="J16:S29" si="12">($H16*J$36)</f>
        <v>7.9914050822122569</v>
      </c>
      <c r="K16" s="3">
        <f t="shared" si="12"/>
        <v>38.358744394618832</v>
      </c>
      <c r="L16" s="3">
        <f t="shared" si="12"/>
        <v>40.915994020926753</v>
      </c>
      <c r="M16" s="3">
        <f t="shared" si="12"/>
        <v>33.244245142002988</v>
      </c>
      <c r="N16" s="3">
        <f t="shared" si="12"/>
        <v>25.57249626307922</v>
      </c>
      <c r="O16" s="3">
        <f t="shared" si="12"/>
        <v>20.457997010463377</v>
      </c>
      <c r="P16" s="3">
        <f t="shared" si="12"/>
        <v>16.622122571001494</v>
      </c>
      <c r="Q16" s="3">
        <f t="shared" si="12"/>
        <v>12.78624813153961</v>
      </c>
      <c r="R16" s="3">
        <f t="shared" si="12"/>
        <v>10.228998505231688</v>
      </c>
      <c r="S16" s="3">
        <f t="shared" si="12"/>
        <v>7.6717488789237667</v>
      </c>
      <c r="V16" s="5">
        <v>11</v>
      </c>
      <c r="W16" s="3">
        <f t="shared" si="2"/>
        <v>79914</v>
      </c>
      <c r="X16" s="3">
        <f t="shared" si="3"/>
        <v>63931</v>
      </c>
      <c r="Y16" s="3">
        <f t="shared" si="4"/>
        <v>51145</v>
      </c>
      <c r="Z16" s="3">
        <f t="shared" si="5"/>
        <v>41555</v>
      </c>
      <c r="AA16" s="3">
        <f t="shared" si="6"/>
        <v>31966</v>
      </c>
      <c r="AB16" s="3">
        <f t="shared" si="7"/>
        <v>25572</v>
      </c>
      <c r="AC16" s="3">
        <f t="shared" si="8"/>
        <v>20778</v>
      </c>
      <c r="AD16" s="3">
        <f t="shared" si="9"/>
        <v>15983</v>
      </c>
      <c r="AE16" s="3">
        <f t="shared" si="10"/>
        <v>12786</v>
      </c>
      <c r="AF16" s="3">
        <f t="shared" si="11"/>
        <v>9590</v>
      </c>
    </row>
    <row r="17" spans="1:32" x14ac:dyDescent="0.25">
      <c r="A17" s="1">
        <v>12</v>
      </c>
      <c r="B17">
        <v>6.359999999999999E-2</v>
      </c>
      <c r="C17">
        <v>1</v>
      </c>
      <c r="D17" s="3">
        <v>0</v>
      </c>
      <c r="E17">
        <v>0</v>
      </c>
      <c r="F17" s="2">
        <v>0</v>
      </c>
      <c r="G17" s="2">
        <v>0</v>
      </c>
      <c r="H17">
        <f t="shared" si="0"/>
        <v>149.45999999999998</v>
      </c>
      <c r="J17" s="3">
        <f t="shared" si="12"/>
        <v>5.5852017937219722</v>
      </c>
      <c r="K17" s="3">
        <f t="shared" si="12"/>
        <v>26.808968609865467</v>
      </c>
      <c r="L17" s="3">
        <f t="shared" si="12"/>
        <v>28.596233183856498</v>
      </c>
      <c r="M17" s="3">
        <f t="shared" si="12"/>
        <v>23.234439461883404</v>
      </c>
      <c r="N17" s="3">
        <f t="shared" si="12"/>
        <v>17.872645739910311</v>
      </c>
      <c r="O17" s="3">
        <f t="shared" si="12"/>
        <v>14.298116591928249</v>
      </c>
      <c r="P17" s="3">
        <f t="shared" si="12"/>
        <v>11.617219730941702</v>
      </c>
      <c r="Q17" s="3">
        <f t="shared" si="12"/>
        <v>8.9363228699551556</v>
      </c>
      <c r="R17" s="3">
        <f t="shared" si="12"/>
        <v>7.1490582959641245</v>
      </c>
      <c r="S17" s="3">
        <f t="shared" si="12"/>
        <v>5.3617937219730933</v>
      </c>
      <c r="V17" s="5">
        <v>12</v>
      </c>
      <c r="W17" s="3">
        <f t="shared" si="2"/>
        <v>55852</v>
      </c>
      <c r="X17" s="3">
        <f t="shared" si="3"/>
        <v>44682</v>
      </c>
      <c r="Y17" s="3">
        <f t="shared" si="4"/>
        <v>35745</v>
      </c>
      <c r="Z17" s="3">
        <f t="shared" si="5"/>
        <v>29043</v>
      </c>
      <c r="AA17" s="3">
        <f t="shared" si="6"/>
        <v>22341</v>
      </c>
      <c r="AB17" s="3">
        <f t="shared" si="7"/>
        <v>17873</v>
      </c>
      <c r="AC17" s="3">
        <f t="shared" si="8"/>
        <v>14522</v>
      </c>
      <c r="AD17" s="3">
        <f t="shared" si="9"/>
        <v>11170</v>
      </c>
      <c r="AE17" s="3">
        <f t="shared" si="10"/>
        <v>8936</v>
      </c>
      <c r="AF17" s="3">
        <f t="shared" si="11"/>
        <v>6702</v>
      </c>
    </row>
    <row r="18" spans="1:32" x14ac:dyDescent="0.25">
      <c r="A18" s="1">
        <v>13</v>
      </c>
      <c r="B18">
        <v>4.8000000000000001E-2</v>
      </c>
      <c r="C18">
        <v>1</v>
      </c>
      <c r="D18" s="3">
        <v>0</v>
      </c>
      <c r="E18" s="3">
        <v>0</v>
      </c>
      <c r="F18" s="2">
        <v>0</v>
      </c>
      <c r="G18" s="2">
        <v>0</v>
      </c>
      <c r="H18">
        <f t="shared" si="0"/>
        <v>112.8</v>
      </c>
      <c r="J18" s="3">
        <f t="shared" si="12"/>
        <v>4.2152466367713002</v>
      </c>
      <c r="K18" s="3">
        <f t="shared" si="12"/>
        <v>20.23318385650224</v>
      </c>
      <c r="L18" s="3">
        <f t="shared" si="12"/>
        <v>21.582062780269059</v>
      </c>
      <c r="M18" s="3">
        <f t="shared" si="12"/>
        <v>17.535426008968606</v>
      </c>
      <c r="N18" s="3">
        <f t="shared" si="12"/>
        <v>13.48878923766816</v>
      </c>
      <c r="O18" s="3">
        <f t="shared" si="12"/>
        <v>10.791031390134529</v>
      </c>
      <c r="P18" s="3">
        <f t="shared" si="12"/>
        <v>8.7677130044843032</v>
      </c>
      <c r="Q18" s="3">
        <f t="shared" si="12"/>
        <v>6.7443946188340798</v>
      </c>
      <c r="R18" s="3">
        <f t="shared" si="12"/>
        <v>5.3955156950672647</v>
      </c>
      <c r="S18" s="3">
        <f t="shared" si="12"/>
        <v>4.0466367713004479</v>
      </c>
      <c r="V18" s="5">
        <v>13</v>
      </c>
      <c r="W18" s="3">
        <f t="shared" si="2"/>
        <v>42152</v>
      </c>
      <c r="X18" s="3">
        <f t="shared" si="3"/>
        <v>33722</v>
      </c>
      <c r="Y18" s="3">
        <f t="shared" si="4"/>
        <v>26978</v>
      </c>
      <c r="Z18" s="3">
        <f t="shared" si="5"/>
        <v>21919</v>
      </c>
      <c r="AA18" s="3">
        <f t="shared" si="6"/>
        <v>16861</v>
      </c>
      <c r="AB18" s="3">
        <f t="shared" si="7"/>
        <v>13489</v>
      </c>
      <c r="AC18" s="3">
        <f t="shared" si="8"/>
        <v>10960</v>
      </c>
      <c r="AD18" s="3">
        <f t="shared" si="9"/>
        <v>8430</v>
      </c>
      <c r="AE18" s="3">
        <f t="shared" si="10"/>
        <v>6744</v>
      </c>
      <c r="AF18" s="3">
        <f t="shared" si="11"/>
        <v>5058</v>
      </c>
    </row>
    <row r="19" spans="1:32" x14ac:dyDescent="0.25">
      <c r="A19" s="1">
        <v>14</v>
      </c>
      <c r="B19">
        <v>6.25E-2</v>
      </c>
      <c r="C19">
        <v>1</v>
      </c>
      <c r="D19" s="3">
        <v>0</v>
      </c>
      <c r="E19" s="3">
        <v>0</v>
      </c>
      <c r="F19" s="2">
        <v>0</v>
      </c>
      <c r="G19" s="2">
        <v>0</v>
      </c>
      <c r="H19">
        <f t="shared" si="0"/>
        <v>146.875</v>
      </c>
      <c r="J19" s="3">
        <f t="shared" si="12"/>
        <v>5.4886023916292981</v>
      </c>
      <c r="K19" s="3">
        <f t="shared" si="12"/>
        <v>26.345291479820627</v>
      </c>
      <c r="L19" s="3">
        <f t="shared" si="12"/>
        <v>28.101644245142005</v>
      </c>
      <c r="M19" s="3">
        <f t="shared" si="12"/>
        <v>22.832585949177876</v>
      </c>
      <c r="N19" s="3">
        <f t="shared" si="12"/>
        <v>17.56352765321375</v>
      </c>
      <c r="O19" s="3">
        <f t="shared" si="12"/>
        <v>14.050822122571002</v>
      </c>
      <c r="P19" s="3">
        <f t="shared" si="12"/>
        <v>11.416292974588938</v>
      </c>
      <c r="Q19" s="3">
        <f t="shared" si="12"/>
        <v>8.7817638266068752</v>
      </c>
      <c r="R19" s="3">
        <f t="shared" si="12"/>
        <v>7.0254110612855012</v>
      </c>
      <c r="S19" s="3">
        <f t="shared" si="12"/>
        <v>5.2690582959641254</v>
      </c>
      <c r="V19" s="5">
        <v>14</v>
      </c>
      <c r="W19" s="3">
        <f t="shared" si="2"/>
        <v>54886</v>
      </c>
      <c r="X19" s="3">
        <f t="shared" si="3"/>
        <v>43909</v>
      </c>
      <c r="Y19" s="3">
        <f t="shared" si="4"/>
        <v>35127</v>
      </c>
      <c r="Z19" s="3">
        <f t="shared" si="5"/>
        <v>28541</v>
      </c>
      <c r="AA19" s="3">
        <f t="shared" si="6"/>
        <v>21954</v>
      </c>
      <c r="AB19" s="3">
        <f t="shared" si="7"/>
        <v>17564</v>
      </c>
      <c r="AC19" s="3">
        <f t="shared" si="8"/>
        <v>14270</v>
      </c>
      <c r="AD19" s="3">
        <f t="shared" si="9"/>
        <v>10977</v>
      </c>
      <c r="AE19" s="3">
        <f t="shared" si="10"/>
        <v>8782</v>
      </c>
      <c r="AF19" s="3">
        <f t="shared" si="11"/>
        <v>6586</v>
      </c>
    </row>
    <row r="20" spans="1:32" x14ac:dyDescent="0.25">
      <c r="A20" s="1">
        <v>15</v>
      </c>
      <c r="B20">
        <v>1.2E-2</v>
      </c>
      <c r="C20">
        <v>1</v>
      </c>
      <c r="D20" s="3">
        <v>0</v>
      </c>
      <c r="E20" s="3">
        <v>0</v>
      </c>
      <c r="F20" s="3">
        <v>0</v>
      </c>
      <c r="G20" s="2">
        <v>0</v>
      </c>
      <c r="H20">
        <f t="shared" si="0"/>
        <v>28.2</v>
      </c>
      <c r="J20" s="3">
        <f t="shared" si="12"/>
        <v>1.053811659192825</v>
      </c>
      <c r="K20" s="3">
        <f t="shared" si="12"/>
        <v>5.05829596412556</v>
      </c>
      <c r="L20" s="3">
        <f t="shared" si="12"/>
        <v>5.3955156950672647</v>
      </c>
      <c r="M20" s="3">
        <f t="shared" si="12"/>
        <v>4.3838565022421516</v>
      </c>
      <c r="N20" s="3">
        <f t="shared" si="12"/>
        <v>3.3721973094170399</v>
      </c>
      <c r="O20" s="3">
        <f t="shared" si="12"/>
        <v>2.6977578475336323</v>
      </c>
      <c r="P20" s="3">
        <f t="shared" si="12"/>
        <v>2.1919282511210758</v>
      </c>
      <c r="Q20" s="3">
        <f t="shared" si="12"/>
        <v>1.6860986547085199</v>
      </c>
      <c r="R20" s="3">
        <f t="shared" si="12"/>
        <v>1.3488789237668162</v>
      </c>
      <c r="S20" s="3">
        <f t="shared" si="12"/>
        <v>1.011659192825112</v>
      </c>
      <c r="V20" s="5">
        <v>15</v>
      </c>
      <c r="W20" s="3">
        <f t="shared" si="2"/>
        <v>10538</v>
      </c>
      <c r="X20" s="3">
        <f t="shared" si="3"/>
        <v>8430</v>
      </c>
      <c r="Y20" s="3">
        <f t="shared" si="4"/>
        <v>6744</v>
      </c>
      <c r="Z20" s="3">
        <f t="shared" si="5"/>
        <v>5480</v>
      </c>
      <c r="AA20" s="3">
        <f t="shared" si="6"/>
        <v>4215</v>
      </c>
      <c r="AB20" s="3">
        <f t="shared" si="7"/>
        <v>3372</v>
      </c>
      <c r="AC20" s="3">
        <f t="shared" si="8"/>
        <v>2740</v>
      </c>
      <c r="AD20" s="3">
        <f t="shared" si="9"/>
        <v>2108</v>
      </c>
      <c r="AE20" s="3">
        <f t="shared" si="10"/>
        <v>1686</v>
      </c>
      <c r="AF20" s="3">
        <f t="shared" si="11"/>
        <v>1265</v>
      </c>
    </row>
    <row r="21" spans="1:32" x14ac:dyDescent="0.25">
      <c r="A21" s="1">
        <v>16</v>
      </c>
      <c r="B21">
        <v>1.17E-2</v>
      </c>
      <c r="C21">
        <v>1</v>
      </c>
      <c r="D21" s="3">
        <v>0</v>
      </c>
      <c r="E21" s="3">
        <v>0</v>
      </c>
      <c r="F21" s="3">
        <v>0</v>
      </c>
      <c r="G21" s="2">
        <v>0</v>
      </c>
      <c r="H21">
        <f t="shared" si="0"/>
        <v>27.495000000000001</v>
      </c>
      <c r="J21" s="3">
        <f t="shared" si="12"/>
        <v>1.0274663677130045</v>
      </c>
      <c r="K21" s="3">
        <f t="shared" si="12"/>
        <v>4.9318385650224217</v>
      </c>
      <c r="L21" s="3">
        <f t="shared" si="12"/>
        <v>5.2606278026905837</v>
      </c>
      <c r="M21" s="3">
        <f t="shared" si="12"/>
        <v>4.2742600896860985</v>
      </c>
      <c r="N21" s="3">
        <f t="shared" si="12"/>
        <v>3.2878923766816142</v>
      </c>
      <c r="O21" s="3">
        <f t="shared" si="12"/>
        <v>2.6303139013452919</v>
      </c>
      <c r="P21" s="3">
        <f t="shared" si="12"/>
        <v>2.1371300448430492</v>
      </c>
      <c r="Q21" s="3">
        <f t="shared" si="12"/>
        <v>1.6439461883408071</v>
      </c>
      <c r="R21" s="3">
        <f t="shared" si="12"/>
        <v>1.3151569506726459</v>
      </c>
      <c r="S21" s="3">
        <f t="shared" si="12"/>
        <v>0.98636771300448434</v>
      </c>
      <c r="V21" s="5">
        <v>16</v>
      </c>
      <c r="W21" s="3">
        <f t="shared" si="2"/>
        <v>10275</v>
      </c>
      <c r="X21" s="3">
        <f t="shared" si="3"/>
        <v>8220</v>
      </c>
      <c r="Y21" s="3">
        <f t="shared" si="4"/>
        <v>6576</v>
      </c>
      <c r="Z21" s="3">
        <f t="shared" si="5"/>
        <v>5343</v>
      </c>
      <c r="AA21" s="3">
        <f t="shared" si="6"/>
        <v>4110</v>
      </c>
      <c r="AB21" s="3">
        <f t="shared" si="7"/>
        <v>3288</v>
      </c>
      <c r="AC21" s="3">
        <f t="shared" si="8"/>
        <v>2671</v>
      </c>
      <c r="AD21" s="3">
        <f t="shared" si="9"/>
        <v>2055</v>
      </c>
      <c r="AE21" s="3">
        <f t="shared" si="10"/>
        <v>1644</v>
      </c>
      <c r="AF21" s="3">
        <f t="shared" si="11"/>
        <v>1233</v>
      </c>
    </row>
    <row r="22" spans="1:32" x14ac:dyDescent="0.25">
      <c r="A22" s="1">
        <v>17</v>
      </c>
      <c r="B22">
        <v>4.3999999999999997E-2</v>
      </c>
      <c r="C22">
        <v>1</v>
      </c>
      <c r="D22" s="3">
        <v>0</v>
      </c>
      <c r="E22" s="3">
        <v>0</v>
      </c>
      <c r="F22" s="3">
        <v>0</v>
      </c>
      <c r="G22" s="2">
        <v>0</v>
      </c>
      <c r="H22">
        <f t="shared" si="0"/>
        <v>103.39999999999999</v>
      </c>
      <c r="J22" s="3">
        <f t="shared" si="12"/>
        <v>3.8639760837070254</v>
      </c>
      <c r="K22" s="3">
        <f t="shared" si="12"/>
        <v>18.54708520179372</v>
      </c>
      <c r="L22" s="3">
        <f t="shared" si="12"/>
        <v>19.783557548579971</v>
      </c>
      <c r="M22" s="3">
        <f t="shared" si="12"/>
        <v>16.074140508221223</v>
      </c>
      <c r="N22" s="3">
        <f t="shared" si="12"/>
        <v>12.364723467862479</v>
      </c>
      <c r="O22" s="3">
        <f t="shared" si="12"/>
        <v>9.8917787742899854</v>
      </c>
      <c r="P22" s="3">
        <f t="shared" si="12"/>
        <v>8.0370702541106116</v>
      </c>
      <c r="Q22" s="3">
        <f t="shared" si="12"/>
        <v>6.1823617339312396</v>
      </c>
      <c r="R22" s="3">
        <f t="shared" si="12"/>
        <v>4.9458893871449927</v>
      </c>
      <c r="S22" s="3">
        <f t="shared" si="12"/>
        <v>3.7094170403587441</v>
      </c>
      <c r="V22" s="5">
        <v>17</v>
      </c>
      <c r="W22" s="3">
        <f t="shared" si="2"/>
        <v>38640</v>
      </c>
      <c r="X22" s="3">
        <f t="shared" si="3"/>
        <v>30912</v>
      </c>
      <c r="Y22" s="3">
        <f t="shared" si="4"/>
        <v>24729</v>
      </c>
      <c r="Z22" s="3">
        <f t="shared" si="5"/>
        <v>20093</v>
      </c>
      <c r="AA22" s="3">
        <f t="shared" si="6"/>
        <v>15456</v>
      </c>
      <c r="AB22" s="3">
        <f t="shared" si="7"/>
        <v>12365</v>
      </c>
      <c r="AC22" s="3">
        <f t="shared" si="8"/>
        <v>10046</v>
      </c>
      <c r="AD22" s="3">
        <f t="shared" si="9"/>
        <v>7728</v>
      </c>
      <c r="AE22" s="3">
        <f t="shared" si="10"/>
        <v>6182</v>
      </c>
      <c r="AF22" s="3">
        <f t="shared" si="11"/>
        <v>4637</v>
      </c>
    </row>
    <row r="23" spans="1:32" x14ac:dyDescent="0.25">
      <c r="A23" s="1">
        <v>18</v>
      </c>
      <c r="B23">
        <v>3.04E-2</v>
      </c>
      <c r="C23">
        <v>1</v>
      </c>
      <c r="D23" s="3">
        <v>0</v>
      </c>
      <c r="E23" s="3">
        <v>0</v>
      </c>
      <c r="F23" s="3">
        <v>0</v>
      </c>
      <c r="G23" s="2">
        <v>0</v>
      </c>
      <c r="H23">
        <f t="shared" si="0"/>
        <v>71.44</v>
      </c>
      <c r="J23" s="3">
        <f t="shared" si="12"/>
        <v>2.6696562032884903</v>
      </c>
      <c r="K23" s="3">
        <f t="shared" si="12"/>
        <v>12.814349775784752</v>
      </c>
      <c r="L23" s="3">
        <f t="shared" si="12"/>
        <v>13.66863976083707</v>
      </c>
      <c r="M23" s="3">
        <f t="shared" si="12"/>
        <v>11.105769805680119</v>
      </c>
      <c r="N23" s="3">
        <f t="shared" si="12"/>
        <v>8.5428998505231686</v>
      </c>
      <c r="O23" s="3">
        <f t="shared" si="12"/>
        <v>6.8343198804185352</v>
      </c>
      <c r="P23" s="3">
        <f t="shared" si="12"/>
        <v>5.5528849028400593</v>
      </c>
      <c r="Q23" s="3">
        <f t="shared" si="12"/>
        <v>4.2714499252615843</v>
      </c>
      <c r="R23" s="3">
        <f t="shared" si="12"/>
        <v>3.4171599402092676</v>
      </c>
      <c r="S23" s="3">
        <f t="shared" si="12"/>
        <v>2.5628699551569505</v>
      </c>
      <c r="V23" s="5">
        <v>18</v>
      </c>
      <c r="W23" s="3">
        <f t="shared" si="2"/>
        <v>26697</v>
      </c>
      <c r="X23" s="3">
        <f t="shared" si="3"/>
        <v>21357</v>
      </c>
      <c r="Y23" s="3">
        <f t="shared" si="4"/>
        <v>17086</v>
      </c>
      <c r="Z23" s="3">
        <f t="shared" si="5"/>
        <v>13882</v>
      </c>
      <c r="AA23" s="3">
        <f t="shared" si="6"/>
        <v>10679</v>
      </c>
      <c r="AB23" s="3">
        <f t="shared" si="7"/>
        <v>8543</v>
      </c>
      <c r="AC23" s="3">
        <f t="shared" si="8"/>
        <v>6941</v>
      </c>
      <c r="AD23" s="3">
        <f t="shared" si="9"/>
        <v>5339</v>
      </c>
      <c r="AE23" s="3">
        <f t="shared" si="10"/>
        <v>4271</v>
      </c>
      <c r="AF23" s="3">
        <f t="shared" si="11"/>
        <v>3204</v>
      </c>
    </row>
    <row r="24" spans="1:32" x14ac:dyDescent="0.25">
      <c r="A24" s="1">
        <v>19</v>
      </c>
      <c r="B24">
        <v>3.5999999999999997E-2</v>
      </c>
      <c r="C24">
        <v>1</v>
      </c>
      <c r="D24" s="3">
        <v>0</v>
      </c>
      <c r="E24" s="3">
        <v>0</v>
      </c>
      <c r="F24" s="3">
        <v>0</v>
      </c>
      <c r="G24" s="2">
        <v>0</v>
      </c>
      <c r="H24">
        <f t="shared" si="0"/>
        <v>84.6</v>
      </c>
      <c r="J24" s="3">
        <f t="shared" si="12"/>
        <v>3.1614349775784754</v>
      </c>
      <c r="K24" s="3">
        <f t="shared" si="12"/>
        <v>15.174887892376679</v>
      </c>
      <c r="L24" s="3">
        <f t="shared" si="12"/>
        <v>16.186547085201791</v>
      </c>
      <c r="M24" s="3">
        <f t="shared" si="12"/>
        <v>13.151569506726455</v>
      </c>
      <c r="N24" s="3">
        <f t="shared" si="12"/>
        <v>10.11659192825112</v>
      </c>
      <c r="O24" s="3">
        <f t="shared" si="12"/>
        <v>8.0932735426008957</v>
      </c>
      <c r="P24" s="3">
        <f t="shared" si="12"/>
        <v>6.5757847533632274</v>
      </c>
      <c r="Q24" s="3">
        <f t="shared" si="12"/>
        <v>5.05829596412556</v>
      </c>
      <c r="R24" s="3">
        <f t="shared" si="12"/>
        <v>4.0466367713004479</v>
      </c>
      <c r="S24" s="3">
        <f t="shared" si="12"/>
        <v>3.0349775784753361</v>
      </c>
      <c r="V24" s="5">
        <v>19</v>
      </c>
      <c r="W24" s="3">
        <f t="shared" si="2"/>
        <v>31614</v>
      </c>
      <c r="X24" s="3">
        <f t="shared" si="3"/>
        <v>25291</v>
      </c>
      <c r="Y24" s="3">
        <f t="shared" si="4"/>
        <v>20233</v>
      </c>
      <c r="Z24" s="3">
        <f t="shared" si="5"/>
        <v>16439</v>
      </c>
      <c r="AA24" s="3">
        <f t="shared" si="6"/>
        <v>12646</v>
      </c>
      <c r="AB24" s="3">
        <f t="shared" si="7"/>
        <v>10117</v>
      </c>
      <c r="AC24" s="3">
        <f t="shared" si="8"/>
        <v>8220</v>
      </c>
      <c r="AD24" s="3">
        <f t="shared" si="9"/>
        <v>6323</v>
      </c>
      <c r="AE24" s="3">
        <f t="shared" si="10"/>
        <v>5058</v>
      </c>
      <c r="AF24" s="3">
        <f t="shared" si="11"/>
        <v>3794</v>
      </c>
    </row>
    <row r="25" spans="1:32" x14ac:dyDescent="0.25">
      <c r="A25" s="1">
        <v>20</v>
      </c>
      <c r="B25">
        <v>4.65E-2</v>
      </c>
      <c r="C25">
        <v>1</v>
      </c>
      <c r="D25">
        <v>0</v>
      </c>
      <c r="E25">
        <v>0</v>
      </c>
      <c r="F25" s="3">
        <v>0</v>
      </c>
      <c r="G25" s="3">
        <v>0</v>
      </c>
      <c r="H25">
        <f t="shared" si="0"/>
        <v>109.27500000000001</v>
      </c>
      <c r="J25" s="3">
        <f t="shared" si="12"/>
        <v>4.083520179372198</v>
      </c>
      <c r="K25" s="3">
        <f t="shared" si="12"/>
        <v>19.600896860986548</v>
      </c>
      <c r="L25" s="3">
        <f t="shared" si="12"/>
        <v>20.907623318385653</v>
      </c>
      <c r="M25" s="3">
        <f t="shared" si="12"/>
        <v>16.987443946188339</v>
      </c>
      <c r="N25" s="3">
        <f t="shared" si="12"/>
        <v>13.067264573991032</v>
      </c>
      <c r="O25" s="3">
        <f t="shared" si="12"/>
        <v>10.453811659192827</v>
      </c>
      <c r="P25" s="3">
        <f t="shared" si="12"/>
        <v>8.4937219730941695</v>
      </c>
      <c r="Q25" s="3">
        <f t="shared" si="12"/>
        <v>6.5336322869955161</v>
      </c>
      <c r="R25" s="3">
        <f t="shared" si="12"/>
        <v>5.2269058295964133</v>
      </c>
      <c r="S25" s="3">
        <f t="shared" si="12"/>
        <v>3.9201793721973095</v>
      </c>
      <c r="V25" s="5">
        <v>20</v>
      </c>
      <c r="W25" s="3">
        <f t="shared" si="2"/>
        <v>40835</v>
      </c>
      <c r="X25" s="3">
        <f t="shared" si="3"/>
        <v>32668</v>
      </c>
      <c r="Y25" s="3">
        <f t="shared" si="4"/>
        <v>26135</v>
      </c>
      <c r="Z25" s="3">
        <f t="shared" si="5"/>
        <v>21234</v>
      </c>
      <c r="AA25" s="3">
        <f t="shared" si="6"/>
        <v>16334</v>
      </c>
      <c r="AB25" s="3">
        <f t="shared" si="7"/>
        <v>13067</v>
      </c>
      <c r="AC25" s="3">
        <f t="shared" si="8"/>
        <v>10617</v>
      </c>
      <c r="AD25" s="3">
        <f t="shared" si="9"/>
        <v>8167</v>
      </c>
      <c r="AE25" s="3">
        <f t="shared" si="10"/>
        <v>6534</v>
      </c>
      <c r="AF25" s="3">
        <f t="shared" si="11"/>
        <v>4900</v>
      </c>
    </row>
    <row r="26" spans="1:32" x14ac:dyDescent="0.25">
      <c r="A26" s="1">
        <v>21</v>
      </c>
      <c r="B26">
        <v>3.15E-2</v>
      </c>
      <c r="C26">
        <v>1</v>
      </c>
      <c r="D26">
        <v>0</v>
      </c>
      <c r="E26">
        <v>0</v>
      </c>
      <c r="F26" s="3">
        <v>0</v>
      </c>
      <c r="G26" s="3">
        <v>0</v>
      </c>
      <c r="H26">
        <f t="shared" si="0"/>
        <v>74.025000000000006</v>
      </c>
      <c r="J26" s="3">
        <f t="shared" si="12"/>
        <v>2.7662556053811662</v>
      </c>
      <c r="K26" s="3">
        <f t="shared" si="12"/>
        <v>13.278026905829597</v>
      </c>
      <c r="L26" s="3">
        <f t="shared" si="12"/>
        <v>14.163228699551571</v>
      </c>
      <c r="M26" s="3">
        <f t="shared" si="12"/>
        <v>11.507623318385651</v>
      </c>
      <c r="N26" s="3">
        <f t="shared" si="12"/>
        <v>8.8520179372197312</v>
      </c>
      <c r="O26" s="3">
        <f t="shared" si="12"/>
        <v>7.0816143497757853</v>
      </c>
      <c r="P26" s="3">
        <f t="shared" si="12"/>
        <v>5.7538116591928254</v>
      </c>
      <c r="Q26" s="3">
        <f t="shared" si="12"/>
        <v>4.4260089686098656</v>
      </c>
      <c r="R26" s="3">
        <f t="shared" si="12"/>
        <v>3.5408071748878926</v>
      </c>
      <c r="S26" s="3">
        <f t="shared" si="12"/>
        <v>2.6556053811659193</v>
      </c>
      <c r="V26" s="5">
        <v>21</v>
      </c>
      <c r="W26" s="3">
        <f t="shared" si="2"/>
        <v>27663</v>
      </c>
      <c r="X26" s="3">
        <f t="shared" si="3"/>
        <v>22130</v>
      </c>
      <c r="Y26" s="3">
        <f t="shared" si="4"/>
        <v>17704</v>
      </c>
      <c r="Z26" s="3">
        <f t="shared" si="5"/>
        <v>14385</v>
      </c>
      <c r="AA26" s="3">
        <f t="shared" si="6"/>
        <v>11065</v>
      </c>
      <c r="AB26" s="3">
        <f t="shared" si="7"/>
        <v>8852</v>
      </c>
      <c r="AC26" s="3">
        <f t="shared" si="8"/>
        <v>7192</v>
      </c>
      <c r="AD26" s="3">
        <f t="shared" si="9"/>
        <v>5533</v>
      </c>
      <c r="AE26" s="3">
        <f t="shared" si="10"/>
        <v>4426</v>
      </c>
      <c r="AF26" s="3">
        <f t="shared" si="11"/>
        <v>3320</v>
      </c>
    </row>
    <row r="27" spans="1:32" x14ac:dyDescent="0.25">
      <c r="A27" s="1">
        <v>22</v>
      </c>
      <c r="B27">
        <v>0.06</v>
      </c>
      <c r="C27">
        <v>1</v>
      </c>
      <c r="D27">
        <v>0</v>
      </c>
      <c r="E27">
        <v>0</v>
      </c>
      <c r="F27" s="3">
        <v>0</v>
      </c>
      <c r="G27" s="3">
        <v>0</v>
      </c>
      <c r="H27">
        <f t="shared" si="0"/>
        <v>141</v>
      </c>
      <c r="J27" s="3">
        <f t="shared" si="12"/>
        <v>5.2690582959641254</v>
      </c>
      <c r="K27" s="3">
        <f t="shared" si="12"/>
        <v>25.291479820627803</v>
      </c>
      <c r="L27" s="3">
        <f t="shared" si="12"/>
        <v>26.977578475336323</v>
      </c>
      <c r="M27" s="3">
        <f t="shared" si="12"/>
        <v>21.91928251121076</v>
      </c>
      <c r="N27" s="3">
        <f t="shared" si="12"/>
        <v>16.860986547085201</v>
      </c>
      <c r="O27" s="3">
        <f t="shared" si="12"/>
        <v>13.488789237668161</v>
      </c>
      <c r="P27" s="3">
        <f t="shared" si="12"/>
        <v>10.95964125560538</v>
      </c>
      <c r="Q27" s="3">
        <f t="shared" si="12"/>
        <v>8.4304932735426004</v>
      </c>
      <c r="R27" s="3">
        <f t="shared" si="12"/>
        <v>6.7443946188340806</v>
      </c>
      <c r="S27" s="3">
        <f t="shared" si="12"/>
        <v>5.05829596412556</v>
      </c>
      <c r="V27" s="5">
        <v>22</v>
      </c>
      <c r="W27" s="3">
        <f t="shared" si="2"/>
        <v>52691</v>
      </c>
      <c r="X27" s="3">
        <f t="shared" si="3"/>
        <v>42152</v>
      </c>
      <c r="Y27" s="3">
        <f t="shared" si="4"/>
        <v>33722</v>
      </c>
      <c r="Z27" s="3">
        <f t="shared" si="5"/>
        <v>27399</v>
      </c>
      <c r="AA27" s="3">
        <f t="shared" si="6"/>
        <v>21076</v>
      </c>
      <c r="AB27" s="3">
        <f t="shared" si="7"/>
        <v>16861</v>
      </c>
      <c r="AC27" s="3">
        <f t="shared" si="8"/>
        <v>13700</v>
      </c>
      <c r="AD27" s="3">
        <f t="shared" si="9"/>
        <v>10538</v>
      </c>
      <c r="AE27" s="3">
        <f t="shared" si="10"/>
        <v>8430</v>
      </c>
      <c r="AF27" s="3">
        <f t="shared" si="11"/>
        <v>6323</v>
      </c>
    </row>
    <row r="28" spans="1:32" x14ac:dyDescent="0.25">
      <c r="A28" s="1">
        <v>23</v>
      </c>
      <c r="B28">
        <v>4.48E-2</v>
      </c>
      <c r="C28">
        <v>1</v>
      </c>
      <c r="D28">
        <v>0</v>
      </c>
      <c r="E28">
        <v>0</v>
      </c>
      <c r="F28" s="3">
        <v>0</v>
      </c>
      <c r="G28" s="3">
        <v>0</v>
      </c>
      <c r="H28">
        <f t="shared" si="0"/>
        <v>105.28</v>
      </c>
      <c r="J28" s="3">
        <f t="shared" si="12"/>
        <v>3.9342301943198805</v>
      </c>
      <c r="K28" s="3">
        <f t="shared" si="12"/>
        <v>18.884304932735425</v>
      </c>
      <c r="L28" s="3">
        <f t="shared" si="12"/>
        <v>20.143258594917789</v>
      </c>
      <c r="M28" s="3">
        <f t="shared" si="12"/>
        <v>16.366397608370701</v>
      </c>
      <c r="N28" s="3">
        <f t="shared" si="12"/>
        <v>12.589536621823617</v>
      </c>
      <c r="O28" s="3">
        <f t="shared" si="12"/>
        <v>10.071629297458895</v>
      </c>
      <c r="P28" s="3">
        <f t="shared" si="12"/>
        <v>8.1831988041853503</v>
      </c>
      <c r="Q28" s="3">
        <f t="shared" si="12"/>
        <v>6.2947683109118087</v>
      </c>
      <c r="R28" s="3">
        <f t="shared" si="12"/>
        <v>5.0358146487294473</v>
      </c>
      <c r="S28" s="3">
        <f t="shared" si="12"/>
        <v>3.776860986547085</v>
      </c>
      <c r="V28" s="5">
        <v>23</v>
      </c>
      <c r="W28" s="3">
        <f t="shared" si="2"/>
        <v>39342</v>
      </c>
      <c r="X28" s="3">
        <f t="shared" si="3"/>
        <v>31474</v>
      </c>
      <c r="Y28" s="3">
        <f t="shared" si="4"/>
        <v>25179</v>
      </c>
      <c r="Z28" s="3">
        <f t="shared" si="5"/>
        <v>20458</v>
      </c>
      <c r="AA28" s="3">
        <f t="shared" si="6"/>
        <v>15737</v>
      </c>
      <c r="AB28" s="3">
        <f t="shared" si="7"/>
        <v>12590</v>
      </c>
      <c r="AC28" s="3">
        <f t="shared" si="8"/>
        <v>10229</v>
      </c>
      <c r="AD28" s="3">
        <f t="shared" si="9"/>
        <v>7868</v>
      </c>
      <c r="AE28" s="3">
        <f t="shared" si="10"/>
        <v>6295</v>
      </c>
      <c r="AF28" s="3">
        <f t="shared" si="11"/>
        <v>4721</v>
      </c>
    </row>
    <row r="29" spans="1:32" x14ac:dyDescent="0.25">
      <c r="A29" s="1">
        <v>24</v>
      </c>
      <c r="B29">
        <v>6.1200000000000004E-2</v>
      </c>
      <c r="C29">
        <v>1</v>
      </c>
      <c r="D29">
        <v>0</v>
      </c>
      <c r="E29">
        <v>0</v>
      </c>
      <c r="F29">
        <v>0</v>
      </c>
      <c r="G29">
        <v>0</v>
      </c>
      <c r="H29">
        <f t="shared" si="0"/>
        <v>143.82000000000002</v>
      </c>
      <c r="J29" s="3">
        <f t="shared" si="12"/>
        <v>5.3744394618834095</v>
      </c>
      <c r="K29" s="3">
        <f t="shared" si="12"/>
        <v>25.79730941704036</v>
      </c>
      <c r="L29" s="3">
        <f t="shared" si="12"/>
        <v>27.517130044843054</v>
      </c>
      <c r="M29" s="3">
        <f t="shared" si="12"/>
        <v>22.357668161434979</v>
      </c>
      <c r="N29" s="3">
        <f t="shared" si="12"/>
        <v>17.198206278026909</v>
      </c>
      <c r="O29" s="3">
        <f t="shared" si="12"/>
        <v>13.758565022421527</v>
      </c>
      <c r="P29" s="3">
        <f t="shared" si="12"/>
        <v>11.17883408071749</v>
      </c>
      <c r="Q29" s="3">
        <f t="shared" si="12"/>
        <v>8.5991031390134545</v>
      </c>
      <c r="R29" s="3">
        <f t="shared" si="12"/>
        <v>6.8792825112107634</v>
      </c>
      <c r="S29" s="3">
        <f t="shared" si="12"/>
        <v>5.1594618834080723</v>
      </c>
      <c r="V29" s="5">
        <v>24</v>
      </c>
      <c r="W29" s="3">
        <f t="shared" si="2"/>
        <v>53744</v>
      </c>
      <c r="X29" s="3">
        <f t="shared" si="3"/>
        <v>42996</v>
      </c>
      <c r="Y29" s="3">
        <f t="shared" si="4"/>
        <v>34396</v>
      </c>
      <c r="Z29" s="3">
        <f t="shared" si="5"/>
        <v>27947</v>
      </c>
      <c r="AA29" s="3">
        <f t="shared" si="6"/>
        <v>21498</v>
      </c>
      <c r="AB29" s="3">
        <f t="shared" si="7"/>
        <v>17198</v>
      </c>
      <c r="AC29" s="3">
        <f t="shared" si="8"/>
        <v>13974</v>
      </c>
      <c r="AD29" s="3">
        <f t="shared" si="9"/>
        <v>10749</v>
      </c>
      <c r="AE29" s="3">
        <f t="shared" si="10"/>
        <v>8599</v>
      </c>
      <c r="AF29" s="3">
        <f t="shared" si="11"/>
        <v>6449</v>
      </c>
    </row>
    <row r="31" spans="1:32" x14ac:dyDescent="0.25">
      <c r="H31" s="3"/>
      <c r="I31" s="3" t="s">
        <v>24</v>
      </c>
      <c r="J31" s="3">
        <v>1</v>
      </c>
      <c r="K31" s="3">
        <v>3</v>
      </c>
      <c r="L31" s="3">
        <v>5</v>
      </c>
      <c r="M31" s="3">
        <v>7</v>
      </c>
      <c r="N31" s="3">
        <v>9</v>
      </c>
      <c r="O31" s="3">
        <v>11</v>
      </c>
      <c r="P31" s="3">
        <v>13</v>
      </c>
      <c r="Q31" s="3">
        <v>15</v>
      </c>
      <c r="R31" s="3">
        <v>17</v>
      </c>
      <c r="S31" s="3">
        <v>19</v>
      </c>
      <c r="V31" s="5" t="s">
        <v>25</v>
      </c>
      <c r="W31" s="3">
        <f>ROUND((238*(J$33*$O$41)),0)</f>
        <v>643</v>
      </c>
      <c r="X31" s="3">
        <f t="shared" ref="X31:AF31" si="13">ROUND((238*(K$33*$O$41)),0)</f>
        <v>3856</v>
      </c>
      <c r="Y31" s="3">
        <f t="shared" si="13"/>
        <v>5141</v>
      </c>
      <c r="Z31" s="3">
        <f t="shared" si="13"/>
        <v>5141</v>
      </c>
      <c r="AA31" s="3">
        <f t="shared" si="13"/>
        <v>5141</v>
      </c>
      <c r="AB31" s="3">
        <f t="shared" si="13"/>
        <v>5141</v>
      </c>
      <c r="AC31" s="3">
        <f t="shared" si="13"/>
        <v>5141</v>
      </c>
      <c r="AD31" s="3">
        <f t="shared" si="13"/>
        <v>5141</v>
      </c>
      <c r="AE31" s="3">
        <f t="shared" si="13"/>
        <v>5141</v>
      </c>
      <c r="AF31" s="3">
        <f t="shared" si="13"/>
        <v>5141</v>
      </c>
    </row>
    <row r="32" spans="1:32" x14ac:dyDescent="0.25">
      <c r="H32" s="3"/>
      <c r="I32" s="3" t="s">
        <v>26</v>
      </c>
      <c r="V32" s="5" t="s">
        <v>27</v>
      </c>
      <c r="W32" s="3">
        <f>ROUND((762*(J$33*$O$41)),0)</f>
        <v>2057</v>
      </c>
      <c r="X32" s="3">
        <f t="shared" ref="X32:AF32" si="14">ROUND((762*(K$33*$O$41)),0)</f>
        <v>12344</v>
      </c>
      <c r="Y32" s="3">
        <f t="shared" si="14"/>
        <v>16459</v>
      </c>
      <c r="Z32" s="3">
        <f t="shared" si="14"/>
        <v>16459</v>
      </c>
      <c r="AA32" s="3">
        <f t="shared" si="14"/>
        <v>16459</v>
      </c>
      <c r="AB32" s="3">
        <f t="shared" si="14"/>
        <v>16459</v>
      </c>
      <c r="AC32" s="3">
        <f t="shared" si="14"/>
        <v>16459</v>
      </c>
      <c r="AD32" s="3">
        <f t="shared" si="14"/>
        <v>16459</v>
      </c>
      <c r="AE32" s="3">
        <f t="shared" si="14"/>
        <v>16459</v>
      </c>
      <c r="AF32" s="3">
        <f t="shared" si="14"/>
        <v>16459</v>
      </c>
    </row>
    <row r="33" spans="8:22" x14ac:dyDescent="0.25">
      <c r="H33" s="3"/>
      <c r="I33" s="3" t="s">
        <v>28</v>
      </c>
      <c r="J33" s="3">
        <v>100</v>
      </c>
      <c r="K33" s="3">
        <v>600</v>
      </c>
      <c r="L33" s="3">
        <v>800</v>
      </c>
      <c r="M33" s="3">
        <v>800</v>
      </c>
      <c r="N33" s="3">
        <v>800</v>
      </c>
      <c r="O33" s="3">
        <v>800</v>
      </c>
      <c r="P33" s="3">
        <v>800</v>
      </c>
      <c r="Q33" s="3">
        <v>800</v>
      </c>
      <c r="R33" s="3">
        <v>800</v>
      </c>
      <c r="S33" s="3">
        <v>800</v>
      </c>
      <c r="V33" s="3" t="s">
        <v>29</v>
      </c>
    </row>
    <row r="34" spans="8:22" x14ac:dyDescent="0.25">
      <c r="H34" s="3">
        <v>100</v>
      </c>
      <c r="I34" s="3" t="s">
        <v>30</v>
      </c>
      <c r="J34" s="3">
        <v>50</v>
      </c>
      <c r="K34" s="3">
        <v>40</v>
      </c>
      <c r="L34" s="3">
        <v>32</v>
      </c>
      <c r="M34" s="3">
        <v>26</v>
      </c>
      <c r="N34" s="3">
        <v>20</v>
      </c>
      <c r="O34" s="3">
        <v>16</v>
      </c>
      <c r="P34" s="3">
        <v>13</v>
      </c>
      <c r="Q34" s="3">
        <v>10</v>
      </c>
      <c r="R34" s="3">
        <v>8</v>
      </c>
      <c r="S34" s="3">
        <v>6</v>
      </c>
    </row>
    <row r="35" spans="8:22" x14ac:dyDescent="0.25">
      <c r="H35" s="3"/>
      <c r="I35" s="3" t="s">
        <v>31</v>
      </c>
      <c r="J35" s="3">
        <f>(J33*J34)</f>
        <v>5000</v>
      </c>
      <c r="K35" s="3">
        <f t="shared" ref="K35:S35" si="15">(K33*K34)</f>
        <v>24000</v>
      </c>
      <c r="L35" s="3">
        <f t="shared" si="15"/>
        <v>25600</v>
      </c>
      <c r="M35" s="3">
        <f t="shared" si="15"/>
        <v>20800</v>
      </c>
      <c r="N35" s="3">
        <f t="shared" si="15"/>
        <v>16000</v>
      </c>
      <c r="O35" s="3">
        <f t="shared" si="15"/>
        <v>12800</v>
      </c>
      <c r="P35" s="3">
        <f t="shared" si="15"/>
        <v>10400</v>
      </c>
      <c r="Q35" s="3">
        <f t="shared" si="15"/>
        <v>8000</v>
      </c>
      <c r="R35" s="3">
        <f t="shared" si="15"/>
        <v>6400</v>
      </c>
      <c r="S35" s="3">
        <f t="shared" si="15"/>
        <v>4800</v>
      </c>
      <c r="T35" s="3" t="s">
        <v>32</v>
      </c>
      <c r="U35" s="3">
        <f>SUM(J35:S35)</f>
        <v>133800</v>
      </c>
    </row>
    <row r="36" spans="8:22" x14ac:dyDescent="0.25">
      <c r="H36" s="3"/>
      <c r="I36" s="3" t="s">
        <v>33</v>
      </c>
      <c r="J36" s="3">
        <f>(J35/$U$35)</f>
        <v>3.7369207772795218E-2</v>
      </c>
      <c r="K36" s="3">
        <f t="shared" ref="K36:S36" si="16">(K35/$U$35)</f>
        <v>0.17937219730941703</v>
      </c>
      <c r="L36" s="3">
        <f t="shared" si="16"/>
        <v>0.19133034379671152</v>
      </c>
      <c r="M36" s="3">
        <f t="shared" si="16"/>
        <v>0.15545590433482809</v>
      </c>
      <c r="N36" s="3">
        <f t="shared" si="16"/>
        <v>0.11958146487294469</v>
      </c>
      <c r="O36" s="3">
        <f t="shared" si="16"/>
        <v>9.5665171898355758E-2</v>
      </c>
      <c r="P36" s="3">
        <f t="shared" si="16"/>
        <v>7.7727952167414044E-2</v>
      </c>
      <c r="Q36" s="3">
        <f t="shared" si="16"/>
        <v>5.9790732436472344E-2</v>
      </c>
      <c r="R36" s="3">
        <f t="shared" si="16"/>
        <v>4.7832585949177879E-2</v>
      </c>
      <c r="S36" s="3">
        <f t="shared" si="16"/>
        <v>3.5874439461883408E-2</v>
      </c>
    </row>
    <row r="37" spans="8:22" x14ac:dyDescent="0.25">
      <c r="H37" s="3"/>
    </row>
    <row r="38" spans="8:22" x14ac:dyDescent="0.25">
      <c r="H38" s="3"/>
    </row>
    <row r="39" spans="8:22" x14ac:dyDescent="0.25">
      <c r="H39" s="3"/>
      <c r="O39" s="6" t="s">
        <v>40</v>
      </c>
    </row>
    <row r="40" spans="8:22" x14ac:dyDescent="0.25">
      <c r="H40" s="3"/>
      <c r="O40" s="6" t="s">
        <v>45</v>
      </c>
    </row>
    <row r="41" spans="8:22" x14ac:dyDescent="0.25">
      <c r="H41" s="3"/>
      <c r="O41" s="3">
        <v>2.7E-2</v>
      </c>
    </row>
    <row r="42" spans="8:22" x14ac:dyDescent="0.25">
      <c r="H42" s="3"/>
    </row>
    <row r="43" spans="8:22" x14ac:dyDescent="0.25">
      <c r="H43" s="3"/>
    </row>
    <row r="44" spans="8:22" x14ac:dyDescent="0.25">
      <c r="H44" s="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H45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" bestFit="1" customWidth="1"/>
    <col min="3" max="7" width="7.140625" bestFit="1" customWidth="1"/>
    <col min="8" max="8" width="11.140625" bestFit="1" customWidth="1"/>
    <col min="9" max="9" width="18.28515625" style="3" bestFit="1" customWidth="1"/>
    <col min="10" max="19" width="9.140625" style="3"/>
    <col min="20" max="20" width="5.140625" style="3" bestFit="1" customWidth="1"/>
    <col min="21" max="21" width="10.42578125" style="3" bestFit="1" customWidth="1"/>
    <col min="22" max="22" width="9.28515625" style="3" bestFit="1" customWidth="1"/>
  </cols>
  <sheetData>
    <row r="1" spans="1:34" x14ac:dyDescent="0.25">
      <c r="A1" t="s">
        <v>0</v>
      </c>
      <c r="B1" s="3" t="s">
        <v>60</v>
      </c>
      <c r="C1" t="s">
        <v>61</v>
      </c>
    </row>
    <row r="2" spans="1:34" x14ac:dyDescent="0.25">
      <c r="A2" t="s">
        <v>1</v>
      </c>
      <c r="B2" s="3">
        <v>53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 t="s">
        <v>2</v>
      </c>
      <c r="B3" s="3">
        <v>600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C4" t="s">
        <v>3</v>
      </c>
      <c r="J4" s="3" t="s">
        <v>4</v>
      </c>
      <c r="W4" s="3" t="s">
        <v>64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 t="s">
        <v>6</v>
      </c>
      <c r="B5" s="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18</v>
      </c>
      <c r="O5" s="3" t="s">
        <v>19</v>
      </c>
      <c r="P5" s="3" t="s">
        <v>20</v>
      </c>
      <c r="Q5" s="3" t="s">
        <v>21</v>
      </c>
      <c r="R5" s="3" t="s">
        <v>22</v>
      </c>
      <c r="S5" s="3" t="s">
        <v>23</v>
      </c>
      <c r="V5" s="5" t="s">
        <v>6</v>
      </c>
      <c r="W5" s="3" t="s">
        <v>14</v>
      </c>
      <c r="X5" s="3" t="s">
        <v>15</v>
      </c>
      <c r="Y5" s="3" t="s">
        <v>16</v>
      </c>
      <c r="Z5" s="3" t="s">
        <v>17</v>
      </c>
      <c r="AA5" s="3" t="s">
        <v>18</v>
      </c>
      <c r="AB5" s="3" t="s">
        <v>19</v>
      </c>
      <c r="AC5" s="3" t="s">
        <v>20</v>
      </c>
      <c r="AD5" s="3" t="s">
        <v>21</v>
      </c>
      <c r="AE5" s="3" t="s">
        <v>22</v>
      </c>
      <c r="AF5" s="3" t="s">
        <v>23</v>
      </c>
      <c r="AG5" s="3"/>
      <c r="AH5" s="3"/>
    </row>
    <row r="6" spans="1:34" x14ac:dyDescent="0.25">
      <c r="A6" s="1">
        <v>1</v>
      </c>
      <c r="B6" s="14">
        <v>0.02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12</v>
      </c>
      <c r="J6" s="3">
        <f t="shared" ref="J6:S15" si="0">($H6*J$36)</f>
        <v>0.63157894736842102</v>
      </c>
      <c r="K6" s="3">
        <f t="shared" si="0"/>
        <v>1.6673684210526316</v>
      </c>
      <c r="L6" s="3">
        <f t="shared" si="0"/>
        <v>1.9705263157894737</v>
      </c>
      <c r="M6" s="3">
        <f t="shared" si="0"/>
        <v>1.6673684210526316</v>
      </c>
      <c r="N6" s="3">
        <f t="shared" si="0"/>
        <v>1.4652631578947368</v>
      </c>
      <c r="O6" s="3">
        <f t="shared" si="0"/>
        <v>1.263157894736842</v>
      </c>
      <c r="P6" s="3">
        <f t="shared" si="0"/>
        <v>1.0610526315789472</v>
      </c>
      <c r="Q6" s="3">
        <f t="shared" si="0"/>
        <v>0.90947368421052643</v>
      </c>
      <c r="R6" s="3">
        <f t="shared" si="0"/>
        <v>0.75789473684210529</v>
      </c>
      <c r="S6" s="3">
        <f t="shared" si="0"/>
        <v>0.60631578947368414</v>
      </c>
      <c r="V6" s="5">
        <v>1</v>
      </c>
      <c r="W6" s="3">
        <f t="shared" ref="W6:W29" si="1">ROUND(((J6/J$33)*1000000),0)</f>
        <v>32</v>
      </c>
      <c r="X6" s="3">
        <f t="shared" ref="X6:X29" si="2">ROUND(((K6/K$33)*1000000),0)</f>
        <v>28</v>
      </c>
      <c r="Y6" s="3">
        <f t="shared" ref="Y6:Y29" si="3">ROUND(((L6/L$33)*1000000),0)</f>
        <v>25</v>
      </c>
      <c r="Z6" s="3">
        <f t="shared" ref="Z6:Z29" si="4">ROUND(((M6/M$33)*1000000),0)</f>
        <v>21</v>
      </c>
      <c r="AA6" s="3">
        <f t="shared" ref="AA6:AA29" si="5">ROUND(((N6/N$33)*1000000),0)</f>
        <v>18</v>
      </c>
      <c r="AB6" s="3">
        <f t="shared" ref="AB6:AB29" si="6">ROUND(((O6/O$33)*1000000),0)</f>
        <v>16</v>
      </c>
      <c r="AC6" s="3">
        <f t="shared" ref="AC6:AC29" si="7">ROUND(((P6/P$33)*1000000),0)</f>
        <v>13</v>
      </c>
      <c r="AD6" s="3">
        <f t="shared" ref="AD6:AD29" si="8">ROUND(((Q6/Q$33)*1000000),0)</f>
        <v>11</v>
      </c>
      <c r="AE6" s="3">
        <f t="shared" ref="AE6:AE29" si="9">ROUND(((R6/R$33)*1000000),0)</f>
        <v>9</v>
      </c>
      <c r="AF6" s="3">
        <f t="shared" ref="AF6:AF29" si="10">ROUND(((S6/S$33)*1000000),0)</f>
        <v>8</v>
      </c>
      <c r="AG6" s="3"/>
      <c r="AH6" s="3"/>
    </row>
    <row r="7" spans="1:34" x14ac:dyDescent="0.25">
      <c r="A7" s="1">
        <v>2</v>
      </c>
      <c r="B7" s="14">
        <v>0.35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210</v>
      </c>
      <c r="J7" s="3">
        <f t="shared" si="0"/>
        <v>11.052631578947368</v>
      </c>
      <c r="K7" s="3">
        <f t="shared" si="0"/>
        <v>29.178947368421053</v>
      </c>
      <c r="L7" s="3">
        <f t="shared" si="0"/>
        <v>34.484210526315792</v>
      </c>
      <c r="M7" s="3">
        <f t="shared" si="0"/>
        <v>29.178947368421053</v>
      </c>
      <c r="N7" s="3">
        <f t="shared" si="0"/>
        <v>25.642105263157895</v>
      </c>
      <c r="O7" s="3">
        <f t="shared" si="0"/>
        <v>22.105263157894736</v>
      </c>
      <c r="P7" s="3">
        <f t="shared" si="0"/>
        <v>18.568421052631578</v>
      </c>
      <c r="Q7" s="3">
        <f t="shared" si="0"/>
        <v>15.915789473684212</v>
      </c>
      <c r="R7" s="3">
        <f t="shared" si="0"/>
        <v>13.263157894736842</v>
      </c>
      <c r="S7" s="3">
        <f t="shared" si="0"/>
        <v>10.610526315789473</v>
      </c>
      <c r="V7" s="5">
        <v>2</v>
      </c>
      <c r="W7" s="3">
        <f t="shared" si="1"/>
        <v>553</v>
      </c>
      <c r="X7" s="3">
        <f t="shared" si="2"/>
        <v>486</v>
      </c>
      <c r="Y7" s="3">
        <f t="shared" si="3"/>
        <v>431</v>
      </c>
      <c r="Z7" s="3">
        <f t="shared" si="4"/>
        <v>365</v>
      </c>
      <c r="AA7" s="3">
        <f t="shared" si="5"/>
        <v>321</v>
      </c>
      <c r="AB7" s="3">
        <f t="shared" si="6"/>
        <v>276</v>
      </c>
      <c r="AC7" s="3">
        <f t="shared" si="7"/>
        <v>232</v>
      </c>
      <c r="AD7" s="3">
        <f t="shared" si="8"/>
        <v>199</v>
      </c>
      <c r="AE7" s="3">
        <f t="shared" si="9"/>
        <v>166</v>
      </c>
      <c r="AF7" s="3">
        <f t="shared" si="10"/>
        <v>133</v>
      </c>
      <c r="AG7" s="3"/>
      <c r="AH7" s="3"/>
    </row>
    <row r="8" spans="1:34" x14ac:dyDescent="0.25">
      <c r="A8" s="1">
        <v>3</v>
      </c>
      <c r="B8" s="14">
        <v>0.15</v>
      </c>
      <c r="C8">
        <v>1</v>
      </c>
      <c r="D8" s="3">
        <v>0</v>
      </c>
      <c r="E8" s="2">
        <v>0</v>
      </c>
      <c r="F8" s="2">
        <v>0</v>
      </c>
      <c r="G8" s="2">
        <v>0</v>
      </c>
      <c r="H8">
        <f t="shared" si="11"/>
        <v>90</v>
      </c>
      <c r="J8" s="3">
        <f t="shared" si="0"/>
        <v>4.7368421052631575</v>
      </c>
      <c r="K8" s="3">
        <f t="shared" si="0"/>
        <v>12.505263157894737</v>
      </c>
      <c r="L8" s="3">
        <f t="shared" si="0"/>
        <v>14.778947368421052</v>
      </c>
      <c r="M8" s="3">
        <f t="shared" si="0"/>
        <v>12.505263157894737</v>
      </c>
      <c r="N8" s="3">
        <f t="shared" si="0"/>
        <v>10.989473684210525</v>
      </c>
      <c r="O8" s="3">
        <f t="shared" si="0"/>
        <v>9.473684210526315</v>
      </c>
      <c r="P8" s="3">
        <f t="shared" si="0"/>
        <v>7.9578947368421051</v>
      </c>
      <c r="Q8" s="3">
        <f t="shared" si="0"/>
        <v>6.8210526315789481</v>
      </c>
      <c r="R8" s="3">
        <f t="shared" si="0"/>
        <v>5.6842105263157894</v>
      </c>
      <c r="S8" s="3">
        <f t="shared" si="0"/>
        <v>4.5473684210526315</v>
      </c>
      <c r="V8" s="5">
        <v>3</v>
      </c>
      <c r="W8" s="3">
        <f t="shared" si="1"/>
        <v>237</v>
      </c>
      <c r="X8" s="3">
        <f t="shared" si="2"/>
        <v>208</v>
      </c>
      <c r="Y8" s="3">
        <f t="shared" si="3"/>
        <v>185</v>
      </c>
      <c r="Z8" s="3">
        <f t="shared" si="4"/>
        <v>156</v>
      </c>
      <c r="AA8" s="3">
        <f t="shared" si="5"/>
        <v>137</v>
      </c>
      <c r="AB8" s="3">
        <f t="shared" si="6"/>
        <v>118</v>
      </c>
      <c r="AC8" s="3">
        <f t="shared" si="7"/>
        <v>99</v>
      </c>
      <c r="AD8" s="3">
        <f t="shared" si="8"/>
        <v>85</v>
      </c>
      <c r="AE8" s="3">
        <f t="shared" si="9"/>
        <v>71</v>
      </c>
      <c r="AF8" s="3">
        <f t="shared" si="10"/>
        <v>57</v>
      </c>
      <c r="AG8" s="3"/>
      <c r="AH8" s="3"/>
    </row>
    <row r="9" spans="1:34" x14ac:dyDescent="0.25">
      <c r="A9" s="1">
        <v>4</v>
      </c>
      <c r="B9" s="14">
        <v>0.01</v>
      </c>
      <c r="C9">
        <v>1</v>
      </c>
      <c r="D9" s="3">
        <v>0</v>
      </c>
      <c r="E9" s="2">
        <v>0</v>
      </c>
      <c r="F9" s="2">
        <v>0</v>
      </c>
      <c r="G9" s="2">
        <v>0</v>
      </c>
      <c r="H9">
        <f t="shared" si="11"/>
        <v>6</v>
      </c>
      <c r="J9" s="3">
        <f t="shared" si="0"/>
        <v>0.31578947368421051</v>
      </c>
      <c r="K9" s="3">
        <f t="shared" si="0"/>
        <v>0.83368421052631581</v>
      </c>
      <c r="L9" s="3">
        <f t="shared" si="0"/>
        <v>0.98526315789473684</v>
      </c>
      <c r="M9" s="3">
        <f t="shared" si="0"/>
        <v>0.83368421052631581</v>
      </c>
      <c r="N9" s="3">
        <f t="shared" si="0"/>
        <v>0.73263157894736841</v>
      </c>
      <c r="O9" s="3">
        <f t="shared" si="0"/>
        <v>0.63157894736842102</v>
      </c>
      <c r="P9" s="3">
        <f t="shared" si="0"/>
        <v>0.53052631578947362</v>
      </c>
      <c r="Q9" s="3">
        <f t="shared" si="0"/>
        <v>0.45473684210526322</v>
      </c>
      <c r="R9" s="3">
        <f t="shared" si="0"/>
        <v>0.37894736842105264</v>
      </c>
      <c r="S9" s="3">
        <f t="shared" si="0"/>
        <v>0.30315789473684207</v>
      </c>
      <c r="V9" s="5">
        <v>4</v>
      </c>
      <c r="W9" s="3">
        <f t="shared" si="1"/>
        <v>16</v>
      </c>
      <c r="X9" s="3">
        <f t="shared" si="2"/>
        <v>14</v>
      </c>
      <c r="Y9" s="3">
        <f t="shared" si="3"/>
        <v>12</v>
      </c>
      <c r="Z9" s="3">
        <f t="shared" si="4"/>
        <v>10</v>
      </c>
      <c r="AA9" s="3">
        <f t="shared" si="5"/>
        <v>9</v>
      </c>
      <c r="AB9" s="3">
        <f t="shared" si="6"/>
        <v>8</v>
      </c>
      <c r="AC9" s="3">
        <f t="shared" si="7"/>
        <v>7</v>
      </c>
      <c r="AD9" s="3">
        <f t="shared" si="8"/>
        <v>6</v>
      </c>
      <c r="AE9" s="3">
        <f t="shared" si="9"/>
        <v>5</v>
      </c>
      <c r="AF9" s="3">
        <f t="shared" si="10"/>
        <v>4</v>
      </c>
      <c r="AG9" s="3"/>
      <c r="AH9" s="3"/>
    </row>
    <row r="10" spans="1:34" x14ac:dyDescent="0.25">
      <c r="A10" s="1">
        <v>5</v>
      </c>
      <c r="B10" s="14">
        <v>0.03</v>
      </c>
      <c r="C10">
        <v>1</v>
      </c>
      <c r="D10" s="3">
        <v>0</v>
      </c>
      <c r="E10" s="2">
        <v>0</v>
      </c>
      <c r="F10" s="2">
        <v>0</v>
      </c>
      <c r="G10" s="2">
        <v>0</v>
      </c>
      <c r="H10">
        <f t="shared" si="11"/>
        <v>18</v>
      </c>
      <c r="J10" s="3">
        <f t="shared" si="0"/>
        <v>0.94736842105263153</v>
      </c>
      <c r="K10" s="3">
        <f t="shared" si="0"/>
        <v>2.5010526315789474</v>
      </c>
      <c r="L10" s="3">
        <f t="shared" si="0"/>
        <v>2.9557894736842103</v>
      </c>
      <c r="M10" s="3">
        <f t="shared" si="0"/>
        <v>2.5010526315789474</v>
      </c>
      <c r="N10" s="3">
        <f t="shared" si="0"/>
        <v>2.1978947368421053</v>
      </c>
      <c r="O10" s="3">
        <f t="shared" si="0"/>
        <v>1.8947368421052631</v>
      </c>
      <c r="P10" s="3">
        <f t="shared" si="0"/>
        <v>1.591578947368421</v>
      </c>
      <c r="Q10" s="3">
        <f t="shared" si="0"/>
        <v>1.3642105263157895</v>
      </c>
      <c r="R10" s="3">
        <f t="shared" si="0"/>
        <v>1.1368421052631579</v>
      </c>
      <c r="S10" s="3">
        <f t="shared" si="0"/>
        <v>0.90947368421052632</v>
      </c>
      <c r="V10" s="5">
        <v>5</v>
      </c>
      <c r="W10" s="3">
        <f t="shared" si="1"/>
        <v>47</v>
      </c>
      <c r="X10" s="3">
        <f t="shared" si="2"/>
        <v>42</v>
      </c>
      <c r="Y10" s="3">
        <f t="shared" si="3"/>
        <v>37</v>
      </c>
      <c r="Z10" s="3">
        <f t="shared" si="4"/>
        <v>31</v>
      </c>
      <c r="AA10" s="3">
        <f t="shared" si="5"/>
        <v>27</v>
      </c>
      <c r="AB10" s="3">
        <f t="shared" si="6"/>
        <v>24</v>
      </c>
      <c r="AC10" s="3">
        <f t="shared" si="7"/>
        <v>20</v>
      </c>
      <c r="AD10" s="3">
        <f t="shared" si="8"/>
        <v>17</v>
      </c>
      <c r="AE10" s="3">
        <f t="shared" si="9"/>
        <v>14</v>
      </c>
      <c r="AF10" s="3">
        <f t="shared" si="10"/>
        <v>11</v>
      </c>
      <c r="AG10" s="3"/>
      <c r="AH10" s="3"/>
    </row>
    <row r="11" spans="1:34" x14ac:dyDescent="0.25">
      <c r="A11" s="1">
        <v>6</v>
      </c>
      <c r="B11" s="14">
        <v>0.03</v>
      </c>
      <c r="C11">
        <v>1</v>
      </c>
      <c r="D11" s="3">
        <v>0</v>
      </c>
      <c r="E11" s="2">
        <v>0</v>
      </c>
      <c r="F11" s="2">
        <v>0</v>
      </c>
      <c r="G11" s="2">
        <v>0</v>
      </c>
      <c r="H11">
        <f t="shared" si="11"/>
        <v>18</v>
      </c>
      <c r="J11" s="3">
        <f t="shared" si="0"/>
        <v>0.94736842105263153</v>
      </c>
      <c r="K11" s="3">
        <f t="shared" si="0"/>
        <v>2.5010526315789474</v>
      </c>
      <c r="L11" s="3">
        <f t="shared" si="0"/>
        <v>2.9557894736842103</v>
      </c>
      <c r="M11" s="3">
        <f t="shared" si="0"/>
        <v>2.5010526315789474</v>
      </c>
      <c r="N11" s="3">
        <f t="shared" si="0"/>
        <v>2.1978947368421053</v>
      </c>
      <c r="O11" s="3">
        <f t="shared" si="0"/>
        <v>1.8947368421052631</v>
      </c>
      <c r="P11" s="3">
        <f t="shared" si="0"/>
        <v>1.591578947368421</v>
      </c>
      <c r="Q11" s="3">
        <f t="shared" si="0"/>
        <v>1.3642105263157895</v>
      </c>
      <c r="R11" s="3">
        <f t="shared" si="0"/>
        <v>1.1368421052631579</v>
      </c>
      <c r="S11" s="3">
        <f t="shared" si="0"/>
        <v>0.90947368421052632</v>
      </c>
      <c r="V11" s="5">
        <v>6</v>
      </c>
      <c r="W11" s="3">
        <f t="shared" si="1"/>
        <v>47</v>
      </c>
      <c r="X11" s="3">
        <f t="shared" si="2"/>
        <v>42</v>
      </c>
      <c r="Y11" s="3">
        <f t="shared" si="3"/>
        <v>37</v>
      </c>
      <c r="Z11" s="3">
        <f t="shared" si="4"/>
        <v>31</v>
      </c>
      <c r="AA11" s="3">
        <f t="shared" si="5"/>
        <v>27</v>
      </c>
      <c r="AB11" s="3">
        <f t="shared" si="6"/>
        <v>24</v>
      </c>
      <c r="AC11" s="3">
        <f t="shared" si="7"/>
        <v>20</v>
      </c>
      <c r="AD11" s="3">
        <f t="shared" si="8"/>
        <v>17</v>
      </c>
      <c r="AE11" s="3">
        <f t="shared" si="9"/>
        <v>14</v>
      </c>
      <c r="AF11" s="3">
        <f t="shared" si="10"/>
        <v>11</v>
      </c>
      <c r="AG11" s="3"/>
      <c r="AH11" s="3"/>
    </row>
    <row r="12" spans="1:34" x14ac:dyDescent="0.25">
      <c r="A12" s="1">
        <v>7</v>
      </c>
      <c r="B12" s="14">
        <v>0.02</v>
      </c>
      <c r="C12">
        <v>1</v>
      </c>
      <c r="D12" s="3">
        <v>0</v>
      </c>
      <c r="E12" s="2">
        <v>0</v>
      </c>
      <c r="F12" s="2">
        <v>0</v>
      </c>
      <c r="G12" s="2">
        <v>0</v>
      </c>
      <c r="H12">
        <f t="shared" si="11"/>
        <v>12</v>
      </c>
      <c r="J12" s="3">
        <f t="shared" si="0"/>
        <v>0.63157894736842102</v>
      </c>
      <c r="K12" s="3">
        <f t="shared" si="0"/>
        <v>1.6673684210526316</v>
      </c>
      <c r="L12" s="3">
        <f t="shared" si="0"/>
        <v>1.9705263157894737</v>
      </c>
      <c r="M12" s="3">
        <f t="shared" si="0"/>
        <v>1.6673684210526316</v>
      </c>
      <c r="N12" s="3">
        <f t="shared" si="0"/>
        <v>1.4652631578947368</v>
      </c>
      <c r="O12" s="3">
        <f t="shared" si="0"/>
        <v>1.263157894736842</v>
      </c>
      <c r="P12" s="3">
        <f t="shared" si="0"/>
        <v>1.0610526315789472</v>
      </c>
      <c r="Q12" s="3">
        <f t="shared" si="0"/>
        <v>0.90947368421052643</v>
      </c>
      <c r="R12" s="3">
        <f t="shared" si="0"/>
        <v>0.75789473684210529</v>
      </c>
      <c r="S12" s="3">
        <f t="shared" si="0"/>
        <v>0.60631578947368414</v>
      </c>
      <c r="V12" s="5">
        <v>7</v>
      </c>
      <c r="W12" s="3">
        <f t="shared" si="1"/>
        <v>32</v>
      </c>
      <c r="X12" s="3">
        <f t="shared" si="2"/>
        <v>28</v>
      </c>
      <c r="Y12" s="3">
        <f t="shared" si="3"/>
        <v>25</v>
      </c>
      <c r="Z12" s="3">
        <f t="shared" si="4"/>
        <v>21</v>
      </c>
      <c r="AA12" s="3">
        <f t="shared" si="5"/>
        <v>18</v>
      </c>
      <c r="AB12" s="3">
        <f t="shared" si="6"/>
        <v>16</v>
      </c>
      <c r="AC12" s="3">
        <f t="shared" si="7"/>
        <v>13</v>
      </c>
      <c r="AD12" s="3">
        <f t="shared" si="8"/>
        <v>11</v>
      </c>
      <c r="AE12" s="3">
        <f t="shared" si="9"/>
        <v>9</v>
      </c>
      <c r="AF12" s="3">
        <f t="shared" si="10"/>
        <v>8</v>
      </c>
      <c r="AG12" s="3"/>
      <c r="AH12" s="3"/>
    </row>
    <row r="13" spans="1:34" x14ac:dyDescent="0.25">
      <c r="A13" s="1">
        <v>8</v>
      </c>
      <c r="B13" s="14">
        <v>0.01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6</v>
      </c>
      <c r="J13" s="3">
        <f t="shared" si="0"/>
        <v>0.31578947368421051</v>
      </c>
      <c r="K13" s="3">
        <f t="shared" si="0"/>
        <v>0.83368421052631581</v>
      </c>
      <c r="L13" s="3">
        <f t="shared" si="0"/>
        <v>0.98526315789473684</v>
      </c>
      <c r="M13" s="3">
        <f t="shared" si="0"/>
        <v>0.83368421052631581</v>
      </c>
      <c r="N13" s="3">
        <f t="shared" si="0"/>
        <v>0.73263157894736841</v>
      </c>
      <c r="O13" s="3">
        <f t="shared" si="0"/>
        <v>0.63157894736842102</v>
      </c>
      <c r="P13" s="3">
        <f t="shared" si="0"/>
        <v>0.53052631578947362</v>
      </c>
      <c r="Q13" s="3">
        <f t="shared" si="0"/>
        <v>0.45473684210526322</v>
      </c>
      <c r="R13" s="3">
        <f t="shared" si="0"/>
        <v>0.37894736842105264</v>
      </c>
      <c r="S13" s="3">
        <f t="shared" si="0"/>
        <v>0.30315789473684207</v>
      </c>
      <c r="V13" s="5">
        <v>8</v>
      </c>
      <c r="W13" s="3">
        <f t="shared" si="1"/>
        <v>16</v>
      </c>
      <c r="X13" s="3">
        <f t="shared" si="2"/>
        <v>14</v>
      </c>
      <c r="Y13" s="3">
        <f t="shared" si="3"/>
        <v>12</v>
      </c>
      <c r="Z13" s="3">
        <f t="shared" si="4"/>
        <v>10</v>
      </c>
      <c r="AA13" s="3">
        <f t="shared" si="5"/>
        <v>9</v>
      </c>
      <c r="AB13" s="3">
        <f t="shared" si="6"/>
        <v>8</v>
      </c>
      <c r="AC13" s="3">
        <f t="shared" si="7"/>
        <v>7</v>
      </c>
      <c r="AD13" s="3">
        <f t="shared" si="8"/>
        <v>6</v>
      </c>
      <c r="AE13" s="3">
        <f t="shared" si="9"/>
        <v>5</v>
      </c>
      <c r="AF13" s="3">
        <f t="shared" si="10"/>
        <v>4</v>
      </c>
      <c r="AG13" s="3"/>
      <c r="AH13" s="3"/>
    </row>
    <row r="14" spans="1:34" x14ac:dyDescent="0.25">
      <c r="A14" s="1">
        <v>9</v>
      </c>
      <c r="B14" s="14">
        <v>0.03</v>
      </c>
      <c r="C14">
        <v>1</v>
      </c>
      <c r="D14" s="3">
        <v>0</v>
      </c>
      <c r="E14" s="3">
        <v>0</v>
      </c>
      <c r="F14" s="2">
        <v>0</v>
      </c>
      <c r="G14" s="2">
        <v>0</v>
      </c>
      <c r="H14">
        <f t="shared" si="11"/>
        <v>18</v>
      </c>
      <c r="J14" s="3">
        <f t="shared" si="0"/>
        <v>0.94736842105263153</v>
      </c>
      <c r="K14" s="3">
        <f t="shared" si="0"/>
        <v>2.5010526315789474</v>
      </c>
      <c r="L14" s="3">
        <f t="shared" si="0"/>
        <v>2.9557894736842103</v>
      </c>
      <c r="M14" s="3">
        <f t="shared" si="0"/>
        <v>2.5010526315789474</v>
      </c>
      <c r="N14" s="3">
        <f t="shared" si="0"/>
        <v>2.1978947368421053</v>
      </c>
      <c r="O14" s="3">
        <f t="shared" si="0"/>
        <v>1.8947368421052631</v>
      </c>
      <c r="P14" s="3">
        <f t="shared" si="0"/>
        <v>1.591578947368421</v>
      </c>
      <c r="Q14" s="3">
        <f t="shared" si="0"/>
        <v>1.3642105263157895</v>
      </c>
      <c r="R14" s="3">
        <f t="shared" si="0"/>
        <v>1.1368421052631579</v>
      </c>
      <c r="S14" s="3">
        <f t="shared" si="0"/>
        <v>0.90947368421052632</v>
      </c>
      <c r="V14" s="5">
        <v>9</v>
      </c>
      <c r="W14" s="3">
        <f t="shared" si="1"/>
        <v>47</v>
      </c>
      <c r="X14" s="3">
        <f t="shared" si="2"/>
        <v>42</v>
      </c>
      <c r="Y14" s="3">
        <f t="shared" si="3"/>
        <v>37</v>
      </c>
      <c r="Z14" s="3">
        <f t="shared" si="4"/>
        <v>31</v>
      </c>
      <c r="AA14" s="3">
        <f t="shared" si="5"/>
        <v>27</v>
      </c>
      <c r="AB14" s="3">
        <f t="shared" si="6"/>
        <v>24</v>
      </c>
      <c r="AC14" s="3">
        <f t="shared" si="7"/>
        <v>20</v>
      </c>
      <c r="AD14" s="3">
        <f t="shared" si="8"/>
        <v>17</v>
      </c>
      <c r="AE14" s="3">
        <f t="shared" si="9"/>
        <v>14</v>
      </c>
      <c r="AF14" s="3">
        <f t="shared" si="10"/>
        <v>11</v>
      </c>
      <c r="AG14" s="3"/>
      <c r="AH14" s="3"/>
    </row>
    <row r="15" spans="1:34" x14ac:dyDescent="0.25">
      <c r="A15" s="1">
        <v>10</v>
      </c>
      <c r="B15" s="14">
        <v>0.01</v>
      </c>
      <c r="C15">
        <v>1</v>
      </c>
      <c r="D15" s="3">
        <v>0</v>
      </c>
      <c r="E15">
        <v>0</v>
      </c>
      <c r="F15" s="2">
        <v>0</v>
      </c>
      <c r="G15" s="2">
        <v>0</v>
      </c>
      <c r="H15">
        <f t="shared" si="11"/>
        <v>6</v>
      </c>
      <c r="J15" s="3">
        <f t="shared" si="0"/>
        <v>0.31578947368421051</v>
      </c>
      <c r="K15" s="3">
        <f t="shared" si="0"/>
        <v>0.83368421052631581</v>
      </c>
      <c r="L15" s="3">
        <f t="shared" si="0"/>
        <v>0.98526315789473684</v>
      </c>
      <c r="M15" s="3">
        <f t="shared" si="0"/>
        <v>0.83368421052631581</v>
      </c>
      <c r="N15" s="3">
        <f t="shared" si="0"/>
        <v>0.73263157894736841</v>
      </c>
      <c r="O15" s="3">
        <f t="shared" si="0"/>
        <v>0.63157894736842102</v>
      </c>
      <c r="P15" s="3">
        <f t="shared" si="0"/>
        <v>0.53052631578947362</v>
      </c>
      <c r="Q15" s="3">
        <f t="shared" si="0"/>
        <v>0.45473684210526322</v>
      </c>
      <c r="R15" s="3">
        <f t="shared" si="0"/>
        <v>0.37894736842105264</v>
      </c>
      <c r="S15" s="3">
        <f t="shared" si="0"/>
        <v>0.30315789473684207</v>
      </c>
      <c r="V15" s="5">
        <v>10</v>
      </c>
      <c r="W15" s="3">
        <f t="shared" si="1"/>
        <v>16</v>
      </c>
      <c r="X15" s="3">
        <f t="shared" si="2"/>
        <v>14</v>
      </c>
      <c r="Y15" s="3">
        <f t="shared" si="3"/>
        <v>12</v>
      </c>
      <c r="Z15" s="3">
        <f t="shared" si="4"/>
        <v>10</v>
      </c>
      <c r="AA15" s="3">
        <f t="shared" si="5"/>
        <v>9</v>
      </c>
      <c r="AB15" s="3">
        <f t="shared" si="6"/>
        <v>8</v>
      </c>
      <c r="AC15" s="3">
        <f t="shared" si="7"/>
        <v>7</v>
      </c>
      <c r="AD15" s="3">
        <f t="shared" si="8"/>
        <v>6</v>
      </c>
      <c r="AE15" s="3">
        <f t="shared" si="9"/>
        <v>5</v>
      </c>
      <c r="AF15" s="3">
        <f t="shared" si="10"/>
        <v>4</v>
      </c>
      <c r="AG15" s="3"/>
      <c r="AH15" s="3"/>
    </row>
    <row r="16" spans="1:34" x14ac:dyDescent="0.25">
      <c r="A16" s="1">
        <v>11</v>
      </c>
      <c r="B16" s="14">
        <v>0.04</v>
      </c>
      <c r="C16">
        <v>1</v>
      </c>
      <c r="D16" s="3">
        <v>0</v>
      </c>
      <c r="E16">
        <v>0</v>
      </c>
      <c r="F16" s="2">
        <v>0</v>
      </c>
      <c r="G16" s="2">
        <v>0</v>
      </c>
      <c r="H16">
        <f t="shared" si="11"/>
        <v>24</v>
      </c>
      <c r="J16" s="3">
        <f t="shared" ref="J16:S29" si="12">($H16*J$36)</f>
        <v>1.263157894736842</v>
      </c>
      <c r="K16" s="3">
        <f t="shared" si="12"/>
        <v>3.3347368421052632</v>
      </c>
      <c r="L16" s="3">
        <f t="shared" si="12"/>
        <v>3.9410526315789474</v>
      </c>
      <c r="M16" s="3">
        <f t="shared" si="12"/>
        <v>3.3347368421052632</v>
      </c>
      <c r="N16" s="3">
        <f t="shared" si="12"/>
        <v>2.9305263157894736</v>
      </c>
      <c r="O16" s="3">
        <f t="shared" si="12"/>
        <v>2.5263157894736841</v>
      </c>
      <c r="P16" s="3">
        <f t="shared" si="12"/>
        <v>2.1221052631578945</v>
      </c>
      <c r="Q16" s="3">
        <f t="shared" si="12"/>
        <v>1.8189473684210529</v>
      </c>
      <c r="R16" s="3">
        <f t="shared" si="12"/>
        <v>1.5157894736842106</v>
      </c>
      <c r="S16" s="3">
        <f t="shared" si="12"/>
        <v>1.2126315789473683</v>
      </c>
      <c r="V16" s="5">
        <v>11</v>
      </c>
      <c r="W16" s="3">
        <f t="shared" si="1"/>
        <v>63</v>
      </c>
      <c r="X16" s="3">
        <f t="shared" si="2"/>
        <v>56</v>
      </c>
      <c r="Y16" s="3">
        <f t="shared" si="3"/>
        <v>49</v>
      </c>
      <c r="Z16" s="3">
        <f t="shared" si="4"/>
        <v>42</v>
      </c>
      <c r="AA16" s="3">
        <f t="shared" si="5"/>
        <v>37</v>
      </c>
      <c r="AB16" s="3">
        <f t="shared" si="6"/>
        <v>32</v>
      </c>
      <c r="AC16" s="3">
        <f t="shared" si="7"/>
        <v>27</v>
      </c>
      <c r="AD16" s="3">
        <f t="shared" si="8"/>
        <v>23</v>
      </c>
      <c r="AE16" s="3">
        <f t="shared" si="9"/>
        <v>19</v>
      </c>
      <c r="AF16" s="3">
        <f t="shared" si="10"/>
        <v>15</v>
      </c>
      <c r="AG16" s="3"/>
      <c r="AH16" s="3"/>
    </row>
    <row r="17" spans="1:34" x14ac:dyDescent="0.25">
      <c r="A17" s="1">
        <v>12</v>
      </c>
      <c r="B17" s="14">
        <v>0.02</v>
      </c>
      <c r="C17">
        <v>1</v>
      </c>
      <c r="D17" s="3">
        <v>0</v>
      </c>
      <c r="E17">
        <v>0</v>
      </c>
      <c r="F17" s="2">
        <v>0</v>
      </c>
      <c r="G17" s="2">
        <v>0</v>
      </c>
      <c r="H17">
        <f t="shared" si="11"/>
        <v>12</v>
      </c>
      <c r="J17" s="3">
        <f t="shared" si="12"/>
        <v>0.63157894736842102</v>
      </c>
      <c r="K17" s="3">
        <f t="shared" si="12"/>
        <v>1.6673684210526316</v>
      </c>
      <c r="L17" s="3">
        <f t="shared" si="12"/>
        <v>1.9705263157894737</v>
      </c>
      <c r="M17" s="3">
        <f t="shared" si="12"/>
        <v>1.6673684210526316</v>
      </c>
      <c r="N17" s="3">
        <f t="shared" si="12"/>
        <v>1.4652631578947368</v>
      </c>
      <c r="O17" s="3">
        <f t="shared" si="12"/>
        <v>1.263157894736842</v>
      </c>
      <c r="P17" s="3">
        <f t="shared" si="12"/>
        <v>1.0610526315789472</v>
      </c>
      <c r="Q17" s="3">
        <f t="shared" si="12"/>
        <v>0.90947368421052643</v>
      </c>
      <c r="R17" s="3">
        <f t="shared" si="12"/>
        <v>0.75789473684210529</v>
      </c>
      <c r="S17" s="3">
        <f t="shared" si="12"/>
        <v>0.60631578947368414</v>
      </c>
      <c r="V17" s="5">
        <v>12</v>
      </c>
      <c r="W17" s="3">
        <f t="shared" si="1"/>
        <v>32</v>
      </c>
      <c r="X17" s="3">
        <f t="shared" si="2"/>
        <v>28</v>
      </c>
      <c r="Y17" s="3">
        <f t="shared" si="3"/>
        <v>25</v>
      </c>
      <c r="Z17" s="3">
        <f t="shared" si="4"/>
        <v>21</v>
      </c>
      <c r="AA17" s="3">
        <f t="shared" si="5"/>
        <v>18</v>
      </c>
      <c r="AB17" s="3">
        <f t="shared" si="6"/>
        <v>16</v>
      </c>
      <c r="AC17" s="3">
        <f t="shared" si="7"/>
        <v>13</v>
      </c>
      <c r="AD17" s="3">
        <f t="shared" si="8"/>
        <v>11</v>
      </c>
      <c r="AE17" s="3">
        <f t="shared" si="9"/>
        <v>9</v>
      </c>
      <c r="AF17" s="3">
        <f t="shared" si="10"/>
        <v>8</v>
      </c>
      <c r="AG17" s="3"/>
      <c r="AH17" s="3"/>
    </row>
    <row r="18" spans="1:34" x14ac:dyDescent="0.25">
      <c r="A18" s="1">
        <v>13</v>
      </c>
      <c r="B18" s="14">
        <v>0.02</v>
      </c>
      <c r="C18">
        <v>1</v>
      </c>
      <c r="D18" s="3">
        <v>0</v>
      </c>
      <c r="E18" s="3">
        <v>0</v>
      </c>
      <c r="F18" s="2">
        <v>0</v>
      </c>
      <c r="G18" s="2">
        <v>0</v>
      </c>
      <c r="H18">
        <f t="shared" si="11"/>
        <v>12</v>
      </c>
      <c r="J18" s="3">
        <f t="shared" si="12"/>
        <v>0.63157894736842102</v>
      </c>
      <c r="K18" s="3">
        <f t="shared" si="12"/>
        <v>1.6673684210526316</v>
      </c>
      <c r="L18" s="3">
        <f t="shared" si="12"/>
        <v>1.9705263157894737</v>
      </c>
      <c r="M18" s="3">
        <f t="shared" si="12"/>
        <v>1.6673684210526316</v>
      </c>
      <c r="N18" s="3">
        <f t="shared" si="12"/>
        <v>1.4652631578947368</v>
      </c>
      <c r="O18" s="3">
        <f t="shared" si="12"/>
        <v>1.263157894736842</v>
      </c>
      <c r="P18" s="3">
        <f t="shared" si="12"/>
        <v>1.0610526315789472</v>
      </c>
      <c r="Q18" s="3">
        <f t="shared" si="12"/>
        <v>0.90947368421052643</v>
      </c>
      <c r="R18" s="3">
        <f t="shared" si="12"/>
        <v>0.75789473684210529</v>
      </c>
      <c r="S18" s="3">
        <f t="shared" si="12"/>
        <v>0.60631578947368414</v>
      </c>
      <c r="V18" s="5">
        <v>13</v>
      </c>
      <c r="W18" s="3">
        <f t="shared" si="1"/>
        <v>32</v>
      </c>
      <c r="X18" s="3">
        <f t="shared" si="2"/>
        <v>28</v>
      </c>
      <c r="Y18" s="3">
        <f t="shared" si="3"/>
        <v>25</v>
      </c>
      <c r="Z18" s="3">
        <f t="shared" si="4"/>
        <v>21</v>
      </c>
      <c r="AA18" s="3">
        <f t="shared" si="5"/>
        <v>18</v>
      </c>
      <c r="AB18" s="3">
        <f t="shared" si="6"/>
        <v>16</v>
      </c>
      <c r="AC18" s="3">
        <f t="shared" si="7"/>
        <v>13</v>
      </c>
      <c r="AD18" s="3">
        <f t="shared" si="8"/>
        <v>11</v>
      </c>
      <c r="AE18" s="3">
        <f t="shared" si="9"/>
        <v>9</v>
      </c>
      <c r="AF18" s="3">
        <f t="shared" si="10"/>
        <v>8</v>
      </c>
      <c r="AG18" s="3"/>
      <c r="AH18" s="3"/>
    </row>
    <row r="19" spans="1:34" x14ac:dyDescent="0.25">
      <c r="A19" s="1">
        <v>14</v>
      </c>
      <c r="B19" s="14">
        <v>0.05</v>
      </c>
      <c r="C19">
        <v>1</v>
      </c>
      <c r="D19" s="3">
        <v>0</v>
      </c>
      <c r="E19" s="3">
        <v>0</v>
      </c>
      <c r="F19" s="2">
        <v>0</v>
      </c>
      <c r="G19" s="2">
        <v>0</v>
      </c>
      <c r="H19">
        <f t="shared" si="11"/>
        <v>30</v>
      </c>
      <c r="J19" s="3">
        <f t="shared" si="12"/>
        <v>1.5789473684210527</v>
      </c>
      <c r="K19" s="3">
        <f t="shared" si="12"/>
        <v>4.1684210526315786</v>
      </c>
      <c r="L19" s="3">
        <f t="shared" si="12"/>
        <v>4.9263157894736844</v>
      </c>
      <c r="M19" s="3">
        <f t="shared" si="12"/>
        <v>4.1684210526315786</v>
      </c>
      <c r="N19" s="3">
        <f t="shared" si="12"/>
        <v>3.6631578947368419</v>
      </c>
      <c r="O19" s="3">
        <f t="shared" si="12"/>
        <v>3.1578947368421053</v>
      </c>
      <c r="P19" s="3">
        <f t="shared" si="12"/>
        <v>2.6526315789473682</v>
      </c>
      <c r="Q19" s="3">
        <f t="shared" si="12"/>
        <v>2.2736842105263158</v>
      </c>
      <c r="R19" s="3">
        <f t="shared" si="12"/>
        <v>1.8947368421052633</v>
      </c>
      <c r="S19" s="3">
        <f t="shared" si="12"/>
        <v>1.5157894736842106</v>
      </c>
      <c r="V19" s="5">
        <v>14</v>
      </c>
      <c r="W19" s="3">
        <f t="shared" si="1"/>
        <v>79</v>
      </c>
      <c r="X19" s="3">
        <f t="shared" si="2"/>
        <v>69</v>
      </c>
      <c r="Y19" s="3">
        <f t="shared" si="3"/>
        <v>62</v>
      </c>
      <c r="Z19" s="3">
        <f t="shared" si="4"/>
        <v>52</v>
      </c>
      <c r="AA19" s="3">
        <f t="shared" si="5"/>
        <v>46</v>
      </c>
      <c r="AB19" s="3">
        <f t="shared" si="6"/>
        <v>39</v>
      </c>
      <c r="AC19" s="3">
        <f t="shared" si="7"/>
        <v>33</v>
      </c>
      <c r="AD19" s="3">
        <f t="shared" si="8"/>
        <v>28</v>
      </c>
      <c r="AE19" s="3">
        <f t="shared" si="9"/>
        <v>24</v>
      </c>
      <c r="AF19" s="3">
        <f t="shared" si="10"/>
        <v>19</v>
      </c>
      <c r="AG19" s="3"/>
      <c r="AH19" s="3"/>
    </row>
    <row r="20" spans="1:34" x14ac:dyDescent="0.25">
      <c r="A20" s="1">
        <v>15</v>
      </c>
      <c r="B20" s="14">
        <v>0.01</v>
      </c>
      <c r="C20">
        <v>1</v>
      </c>
      <c r="D20" s="3">
        <v>0</v>
      </c>
      <c r="E20" s="3">
        <v>0</v>
      </c>
      <c r="F20" s="3">
        <v>0</v>
      </c>
      <c r="G20" s="2">
        <v>0</v>
      </c>
      <c r="H20">
        <f t="shared" si="11"/>
        <v>6</v>
      </c>
      <c r="J20" s="3">
        <f t="shared" si="12"/>
        <v>0.31578947368421051</v>
      </c>
      <c r="K20" s="3">
        <f t="shared" si="12"/>
        <v>0.83368421052631581</v>
      </c>
      <c r="L20" s="3">
        <f t="shared" si="12"/>
        <v>0.98526315789473684</v>
      </c>
      <c r="M20" s="3">
        <f t="shared" si="12"/>
        <v>0.83368421052631581</v>
      </c>
      <c r="N20" s="3">
        <f t="shared" si="12"/>
        <v>0.73263157894736841</v>
      </c>
      <c r="O20" s="3">
        <f t="shared" si="12"/>
        <v>0.63157894736842102</v>
      </c>
      <c r="P20" s="3">
        <f t="shared" si="12"/>
        <v>0.53052631578947362</v>
      </c>
      <c r="Q20" s="3">
        <f t="shared" si="12"/>
        <v>0.45473684210526322</v>
      </c>
      <c r="R20" s="3">
        <f t="shared" si="12"/>
        <v>0.37894736842105264</v>
      </c>
      <c r="S20" s="3">
        <f t="shared" si="12"/>
        <v>0.30315789473684207</v>
      </c>
      <c r="V20" s="5">
        <v>15</v>
      </c>
      <c r="W20" s="3">
        <f t="shared" si="1"/>
        <v>16</v>
      </c>
      <c r="X20" s="3">
        <f t="shared" si="2"/>
        <v>14</v>
      </c>
      <c r="Y20" s="3">
        <f t="shared" si="3"/>
        <v>12</v>
      </c>
      <c r="Z20" s="3">
        <f t="shared" si="4"/>
        <v>10</v>
      </c>
      <c r="AA20" s="3">
        <f t="shared" si="5"/>
        <v>9</v>
      </c>
      <c r="AB20" s="3">
        <f t="shared" si="6"/>
        <v>8</v>
      </c>
      <c r="AC20" s="3">
        <f t="shared" si="7"/>
        <v>7</v>
      </c>
      <c r="AD20" s="3">
        <f t="shared" si="8"/>
        <v>6</v>
      </c>
      <c r="AE20" s="3">
        <f t="shared" si="9"/>
        <v>5</v>
      </c>
      <c r="AF20" s="3">
        <f t="shared" si="10"/>
        <v>4</v>
      </c>
      <c r="AG20" s="3"/>
      <c r="AH20" s="3"/>
    </row>
    <row r="21" spans="1:34" x14ac:dyDescent="0.25">
      <c r="A21" s="1">
        <v>16</v>
      </c>
      <c r="B21" s="14">
        <v>0.02</v>
      </c>
      <c r="C21">
        <v>1</v>
      </c>
      <c r="D21" s="3">
        <v>0</v>
      </c>
      <c r="E21" s="3">
        <v>0</v>
      </c>
      <c r="F21" s="3">
        <v>0</v>
      </c>
      <c r="G21" s="2">
        <v>0</v>
      </c>
      <c r="H21">
        <f t="shared" si="11"/>
        <v>12</v>
      </c>
      <c r="J21" s="3">
        <f t="shared" si="12"/>
        <v>0.63157894736842102</v>
      </c>
      <c r="K21" s="3">
        <f t="shared" si="12"/>
        <v>1.6673684210526316</v>
      </c>
      <c r="L21" s="3">
        <f t="shared" si="12"/>
        <v>1.9705263157894737</v>
      </c>
      <c r="M21" s="3">
        <f t="shared" si="12"/>
        <v>1.6673684210526316</v>
      </c>
      <c r="N21" s="3">
        <f t="shared" si="12"/>
        <v>1.4652631578947368</v>
      </c>
      <c r="O21" s="3">
        <f t="shared" si="12"/>
        <v>1.263157894736842</v>
      </c>
      <c r="P21" s="3">
        <f t="shared" si="12"/>
        <v>1.0610526315789472</v>
      </c>
      <c r="Q21" s="3">
        <f t="shared" si="12"/>
        <v>0.90947368421052643</v>
      </c>
      <c r="R21" s="3">
        <f t="shared" si="12"/>
        <v>0.75789473684210529</v>
      </c>
      <c r="S21" s="3">
        <f t="shared" si="12"/>
        <v>0.60631578947368414</v>
      </c>
      <c r="V21" s="5">
        <v>16</v>
      </c>
      <c r="W21" s="3">
        <f t="shared" si="1"/>
        <v>32</v>
      </c>
      <c r="X21" s="3">
        <f t="shared" si="2"/>
        <v>28</v>
      </c>
      <c r="Y21" s="3">
        <f t="shared" si="3"/>
        <v>25</v>
      </c>
      <c r="Z21" s="3">
        <f t="shared" si="4"/>
        <v>21</v>
      </c>
      <c r="AA21" s="3">
        <f t="shared" si="5"/>
        <v>18</v>
      </c>
      <c r="AB21" s="3">
        <f t="shared" si="6"/>
        <v>16</v>
      </c>
      <c r="AC21" s="3">
        <f t="shared" si="7"/>
        <v>13</v>
      </c>
      <c r="AD21" s="3">
        <f t="shared" si="8"/>
        <v>11</v>
      </c>
      <c r="AE21" s="3">
        <f t="shared" si="9"/>
        <v>9</v>
      </c>
      <c r="AF21" s="3">
        <f t="shared" si="10"/>
        <v>8</v>
      </c>
      <c r="AG21" s="3"/>
      <c r="AH21" s="3"/>
    </row>
    <row r="22" spans="1:34" x14ac:dyDescent="0.25">
      <c r="A22" s="1">
        <v>17</v>
      </c>
      <c r="B22" s="14">
        <v>0.02</v>
      </c>
      <c r="C22">
        <v>1</v>
      </c>
      <c r="D22" s="3">
        <v>0</v>
      </c>
      <c r="E22" s="3">
        <v>0</v>
      </c>
      <c r="F22" s="3">
        <v>0</v>
      </c>
      <c r="G22" s="2">
        <v>0</v>
      </c>
      <c r="H22">
        <f t="shared" si="11"/>
        <v>12</v>
      </c>
      <c r="J22" s="3">
        <f t="shared" si="12"/>
        <v>0.63157894736842102</v>
      </c>
      <c r="K22" s="3">
        <f t="shared" si="12"/>
        <v>1.6673684210526316</v>
      </c>
      <c r="L22" s="3">
        <f t="shared" si="12"/>
        <v>1.9705263157894737</v>
      </c>
      <c r="M22" s="3">
        <f t="shared" si="12"/>
        <v>1.6673684210526316</v>
      </c>
      <c r="N22" s="3">
        <f t="shared" si="12"/>
        <v>1.4652631578947368</v>
      </c>
      <c r="O22" s="3">
        <f t="shared" si="12"/>
        <v>1.263157894736842</v>
      </c>
      <c r="P22" s="3">
        <f t="shared" si="12"/>
        <v>1.0610526315789472</v>
      </c>
      <c r="Q22" s="3">
        <f t="shared" si="12"/>
        <v>0.90947368421052643</v>
      </c>
      <c r="R22" s="3">
        <f t="shared" si="12"/>
        <v>0.75789473684210529</v>
      </c>
      <c r="S22" s="3">
        <f t="shared" si="12"/>
        <v>0.60631578947368414</v>
      </c>
      <c r="V22" s="5">
        <v>17</v>
      </c>
      <c r="W22" s="3">
        <f t="shared" si="1"/>
        <v>32</v>
      </c>
      <c r="X22" s="3">
        <f t="shared" si="2"/>
        <v>28</v>
      </c>
      <c r="Y22" s="3">
        <f t="shared" si="3"/>
        <v>25</v>
      </c>
      <c r="Z22" s="3">
        <f t="shared" si="4"/>
        <v>21</v>
      </c>
      <c r="AA22" s="3">
        <f t="shared" si="5"/>
        <v>18</v>
      </c>
      <c r="AB22" s="3">
        <f t="shared" si="6"/>
        <v>16</v>
      </c>
      <c r="AC22" s="3">
        <f t="shared" si="7"/>
        <v>13</v>
      </c>
      <c r="AD22" s="3">
        <f t="shared" si="8"/>
        <v>11</v>
      </c>
      <c r="AE22" s="3">
        <f t="shared" si="9"/>
        <v>9</v>
      </c>
      <c r="AF22" s="3">
        <f t="shared" si="10"/>
        <v>8</v>
      </c>
      <c r="AG22" s="3"/>
      <c r="AH22" s="3"/>
    </row>
    <row r="23" spans="1:34" x14ac:dyDescent="0.25">
      <c r="A23" s="1">
        <v>18</v>
      </c>
      <c r="B23" s="14">
        <v>0.01</v>
      </c>
      <c r="C23">
        <v>1</v>
      </c>
      <c r="D23" s="3">
        <v>0</v>
      </c>
      <c r="E23" s="3">
        <v>0</v>
      </c>
      <c r="F23" s="3">
        <v>0</v>
      </c>
      <c r="G23" s="2">
        <v>0</v>
      </c>
      <c r="H23">
        <f t="shared" si="11"/>
        <v>6</v>
      </c>
      <c r="J23" s="3">
        <f t="shared" si="12"/>
        <v>0.31578947368421051</v>
      </c>
      <c r="K23" s="3">
        <f t="shared" si="12"/>
        <v>0.83368421052631581</v>
      </c>
      <c r="L23" s="3">
        <f t="shared" si="12"/>
        <v>0.98526315789473684</v>
      </c>
      <c r="M23" s="3">
        <f t="shared" si="12"/>
        <v>0.83368421052631581</v>
      </c>
      <c r="N23" s="3">
        <f t="shared" si="12"/>
        <v>0.73263157894736841</v>
      </c>
      <c r="O23" s="3">
        <f t="shared" si="12"/>
        <v>0.63157894736842102</v>
      </c>
      <c r="P23" s="3">
        <f t="shared" si="12"/>
        <v>0.53052631578947362</v>
      </c>
      <c r="Q23" s="3">
        <f t="shared" si="12"/>
        <v>0.45473684210526322</v>
      </c>
      <c r="R23" s="3">
        <f t="shared" si="12"/>
        <v>0.37894736842105264</v>
      </c>
      <c r="S23" s="3">
        <f t="shared" si="12"/>
        <v>0.30315789473684207</v>
      </c>
      <c r="V23" s="5">
        <v>18</v>
      </c>
      <c r="W23" s="3">
        <f t="shared" si="1"/>
        <v>16</v>
      </c>
      <c r="X23" s="3">
        <f t="shared" si="2"/>
        <v>14</v>
      </c>
      <c r="Y23" s="3">
        <f t="shared" si="3"/>
        <v>12</v>
      </c>
      <c r="Z23" s="3">
        <f t="shared" si="4"/>
        <v>10</v>
      </c>
      <c r="AA23" s="3">
        <f t="shared" si="5"/>
        <v>9</v>
      </c>
      <c r="AB23" s="3">
        <f t="shared" si="6"/>
        <v>8</v>
      </c>
      <c r="AC23" s="3">
        <f t="shared" si="7"/>
        <v>7</v>
      </c>
      <c r="AD23" s="3">
        <f t="shared" si="8"/>
        <v>6</v>
      </c>
      <c r="AE23" s="3">
        <f t="shared" si="9"/>
        <v>5</v>
      </c>
      <c r="AF23" s="3">
        <f t="shared" si="10"/>
        <v>4</v>
      </c>
      <c r="AG23" s="3"/>
      <c r="AH23" s="3"/>
    </row>
    <row r="24" spans="1:34" x14ac:dyDescent="0.25">
      <c r="A24" s="1">
        <v>19</v>
      </c>
      <c r="B24" s="14">
        <v>0.02</v>
      </c>
      <c r="C24">
        <v>1</v>
      </c>
      <c r="D24" s="3">
        <v>0</v>
      </c>
      <c r="E24" s="3">
        <v>0</v>
      </c>
      <c r="F24" s="3">
        <v>0</v>
      </c>
      <c r="G24" s="2">
        <v>0</v>
      </c>
      <c r="H24">
        <f t="shared" si="11"/>
        <v>12</v>
      </c>
      <c r="J24" s="3">
        <f t="shared" si="12"/>
        <v>0.63157894736842102</v>
      </c>
      <c r="K24" s="3">
        <f t="shared" si="12"/>
        <v>1.6673684210526316</v>
      </c>
      <c r="L24" s="3">
        <f t="shared" si="12"/>
        <v>1.9705263157894737</v>
      </c>
      <c r="M24" s="3">
        <f t="shared" si="12"/>
        <v>1.6673684210526316</v>
      </c>
      <c r="N24" s="3">
        <f t="shared" si="12"/>
        <v>1.4652631578947368</v>
      </c>
      <c r="O24" s="3">
        <f t="shared" si="12"/>
        <v>1.263157894736842</v>
      </c>
      <c r="P24" s="3">
        <f t="shared" si="12"/>
        <v>1.0610526315789472</v>
      </c>
      <c r="Q24" s="3">
        <f t="shared" si="12"/>
        <v>0.90947368421052643</v>
      </c>
      <c r="R24" s="3">
        <f t="shared" si="12"/>
        <v>0.75789473684210529</v>
      </c>
      <c r="S24" s="3">
        <f t="shared" si="12"/>
        <v>0.60631578947368414</v>
      </c>
      <c r="V24" s="5">
        <v>19</v>
      </c>
      <c r="W24" s="3">
        <f t="shared" si="1"/>
        <v>32</v>
      </c>
      <c r="X24" s="3">
        <f t="shared" si="2"/>
        <v>28</v>
      </c>
      <c r="Y24" s="3">
        <f t="shared" si="3"/>
        <v>25</v>
      </c>
      <c r="Z24" s="3">
        <f t="shared" si="4"/>
        <v>21</v>
      </c>
      <c r="AA24" s="3">
        <f t="shared" si="5"/>
        <v>18</v>
      </c>
      <c r="AB24" s="3">
        <f t="shared" si="6"/>
        <v>16</v>
      </c>
      <c r="AC24" s="3">
        <f t="shared" si="7"/>
        <v>13</v>
      </c>
      <c r="AD24" s="3">
        <f t="shared" si="8"/>
        <v>11</v>
      </c>
      <c r="AE24" s="3">
        <f t="shared" si="9"/>
        <v>9</v>
      </c>
      <c r="AF24" s="3">
        <f t="shared" si="10"/>
        <v>8</v>
      </c>
      <c r="AG24" s="3"/>
      <c r="AH24" s="3"/>
    </row>
    <row r="25" spans="1:34" x14ac:dyDescent="0.25">
      <c r="A25" s="1">
        <v>20</v>
      </c>
      <c r="B25" s="14">
        <v>0.01</v>
      </c>
      <c r="C25">
        <v>1</v>
      </c>
      <c r="D25">
        <v>0</v>
      </c>
      <c r="E25">
        <v>0</v>
      </c>
      <c r="F25" s="3">
        <v>0</v>
      </c>
      <c r="G25" s="3">
        <v>0</v>
      </c>
      <c r="H25">
        <f t="shared" si="11"/>
        <v>6</v>
      </c>
      <c r="J25" s="3">
        <f t="shared" si="12"/>
        <v>0.31578947368421051</v>
      </c>
      <c r="K25" s="3">
        <f t="shared" si="12"/>
        <v>0.83368421052631581</v>
      </c>
      <c r="L25" s="3">
        <f t="shared" si="12"/>
        <v>0.98526315789473684</v>
      </c>
      <c r="M25" s="3">
        <f t="shared" si="12"/>
        <v>0.83368421052631581</v>
      </c>
      <c r="N25" s="3">
        <f t="shared" si="12"/>
        <v>0.73263157894736841</v>
      </c>
      <c r="O25" s="3">
        <f t="shared" si="12"/>
        <v>0.63157894736842102</v>
      </c>
      <c r="P25" s="3">
        <f t="shared" si="12"/>
        <v>0.53052631578947362</v>
      </c>
      <c r="Q25" s="3">
        <f t="shared" si="12"/>
        <v>0.45473684210526322</v>
      </c>
      <c r="R25" s="3">
        <f t="shared" si="12"/>
        <v>0.37894736842105264</v>
      </c>
      <c r="S25" s="3">
        <f t="shared" si="12"/>
        <v>0.30315789473684207</v>
      </c>
      <c r="V25" s="5">
        <v>20</v>
      </c>
      <c r="W25" s="3">
        <f t="shared" si="1"/>
        <v>16</v>
      </c>
      <c r="X25" s="3">
        <f t="shared" si="2"/>
        <v>14</v>
      </c>
      <c r="Y25" s="3">
        <f t="shared" si="3"/>
        <v>12</v>
      </c>
      <c r="Z25" s="3">
        <f t="shared" si="4"/>
        <v>10</v>
      </c>
      <c r="AA25" s="3">
        <f t="shared" si="5"/>
        <v>9</v>
      </c>
      <c r="AB25" s="3">
        <f t="shared" si="6"/>
        <v>8</v>
      </c>
      <c r="AC25" s="3">
        <f t="shared" si="7"/>
        <v>7</v>
      </c>
      <c r="AD25" s="3">
        <f t="shared" si="8"/>
        <v>6</v>
      </c>
      <c r="AE25" s="3">
        <f t="shared" si="9"/>
        <v>5</v>
      </c>
      <c r="AF25" s="3">
        <f t="shared" si="10"/>
        <v>4</v>
      </c>
      <c r="AG25" s="3"/>
      <c r="AH25" s="3"/>
    </row>
    <row r="26" spans="1:34" x14ac:dyDescent="0.25">
      <c r="A26" s="1">
        <v>21</v>
      </c>
      <c r="B26" s="14">
        <v>0.02</v>
      </c>
      <c r="C26">
        <v>1</v>
      </c>
      <c r="D26">
        <v>0</v>
      </c>
      <c r="E26">
        <v>0</v>
      </c>
      <c r="F26" s="3">
        <v>0</v>
      </c>
      <c r="G26" s="3">
        <v>0</v>
      </c>
      <c r="H26">
        <f t="shared" si="11"/>
        <v>12</v>
      </c>
      <c r="J26" s="3">
        <f t="shared" si="12"/>
        <v>0.63157894736842102</v>
      </c>
      <c r="K26" s="3">
        <f t="shared" si="12"/>
        <v>1.6673684210526316</v>
      </c>
      <c r="L26" s="3">
        <f t="shared" si="12"/>
        <v>1.9705263157894737</v>
      </c>
      <c r="M26" s="3">
        <f t="shared" si="12"/>
        <v>1.6673684210526316</v>
      </c>
      <c r="N26" s="3">
        <f t="shared" si="12"/>
        <v>1.4652631578947368</v>
      </c>
      <c r="O26" s="3">
        <f t="shared" si="12"/>
        <v>1.263157894736842</v>
      </c>
      <c r="P26" s="3">
        <f t="shared" si="12"/>
        <v>1.0610526315789472</v>
      </c>
      <c r="Q26" s="3">
        <f t="shared" si="12"/>
        <v>0.90947368421052643</v>
      </c>
      <c r="R26" s="3">
        <f t="shared" si="12"/>
        <v>0.75789473684210529</v>
      </c>
      <c r="S26" s="3">
        <f t="shared" si="12"/>
        <v>0.60631578947368414</v>
      </c>
      <c r="V26" s="5">
        <v>21</v>
      </c>
      <c r="W26" s="3">
        <f t="shared" si="1"/>
        <v>32</v>
      </c>
      <c r="X26" s="3">
        <f t="shared" si="2"/>
        <v>28</v>
      </c>
      <c r="Y26" s="3">
        <f t="shared" si="3"/>
        <v>25</v>
      </c>
      <c r="Z26" s="3">
        <f t="shared" si="4"/>
        <v>21</v>
      </c>
      <c r="AA26" s="3">
        <f t="shared" si="5"/>
        <v>18</v>
      </c>
      <c r="AB26" s="3">
        <f t="shared" si="6"/>
        <v>16</v>
      </c>
      <c r="AC26" s="3">
        <f t="shared" si="7"/>
        <v>13</v>
      </c>
      <c r="AD26" s="3">
        <f t="shared" si="8"/>
        <v>11</v>
      </c>
      <c r="AE26" s="3">
        <f t="shared" si="9"/>
        <v>9</v>
      </c>
      <c r="AF26" s="3">
        <f t="shared" si="10"/>
        <v>8</v>
      </c>
      <c r="AG26" s="3"/>
      <c r="AH26" s="3"/>
    </row>
    <row r="27" spans="1:34" x14ac:dyDescent="0.25">
      <c r="A27" s="1">
        <v>22</v>
      </c>
      <c r="B27" s="14">
        <v>0.02</v>
      </c>
      <c r="C27">
        <v>1</v>
      </c>
      <c r="D27">
        <v>0</v>
      </c>
      <c r="E27">
        <v>0</v>
      </c>
      <c r="F27" s="3">
        <v>0</v>
      </c>
      <c r="G27" s="3">
        <v>0</v>
      </c>
      <c r="H27">
        <f t="shared" si="11"/>
        <v>12</v>
      </c>
      <c r="J27" s="3">
        <f t="shared" si="12"/>
        <v>0.63157894736842102</v>
      </c>
      <c r="K27" s="3">
        <f t="shared" si="12"/>
        <v>1.6673684210526316</v>
      </c>
      <c r="L27" s="3">
        <f t="shared" si="12"/>
        <v>1.9705263157894737</v>
      </c>
      <c r="M27" s="3">
        <f t="shared" si="12"/>
        <v>1.6673684210526316</v>
      </c>
      <c r="N27" s="3">
        <f t="shared" si="12"/>
        <v>1.4652631578947368</v>
      </c>
      <c r="O27" s="3">
        <f t="shared" si="12"/>
        <v>1.263157894736842</v>
      </c>
      <c r="P27" s="3">
        <f t="shared" si="12"/>
        <v>1.0610526315789472</v>
      </c>
      <c r="Q27" s="3">
        <f t="shared" si="12"/>
        <v>0.90947368421052643</v>
      </c>
      <c r="R27" s="3">
        <f t="shared" si="12"/>
        <v>0.75789473684210529</v>
      </c>
      <c r="S27" s="3">
        <f t="shared" si="12"/>
        <v>0.60631578947368414</v>
      </c>
      <c r="V27" s="5">
        <v>22</v>
      </c>
      <c r="W27" s="3">
        <f t="shared" si="1"/>
        <v>32</v>
      </c>
      <c r="X27" s="3">
        <f t="shared" si="2"/>
        <v>28</v>
      </c>
      <c r="Y27" s="3">
        <f t="shared" si="3"/>
        <v>25</v>
      </c>
      <c r="Z27" s="3">
        <f t="shared" si="4"/>
        <v>21</v>
      </c>
      <c r="AA27" s="3">
        <f t="shared" si="5"/>
        <v>18</v>
      </c>
      <c r="AB27" s="3">
        <f t="shared" si="6"/>
        <v>16</v>
      </c>
      <c r="AC27" s="3">
        <f t="shared" si="7"/>
        <v>13</v>
      </c>
      <c r="AD27" s="3">
        <f t="shared" si="8"/>
        <v>11</v>
      </c>
      <c r="AE27" s="3">
        <f t="shared" si="9"/>
        <v>9</v>
      </c>
      <c r="AF27" s="3">
        <f t="shared" si="10"/>
        <v>8</v>
      </c>
      <c r="AG27" s="3"/>
      <c r="AH27" s="3"/>
    </row>
    <row r="28" spans="1:34" x14ac:dyDescent="0.25">
      <c r="A28" s="1">
        <v>23</v>
      </c>
      <c r="B28" s="14">
        <v>0.02</v>
      </c>
      <c r="C28">
        <v>1</v>
      </c>
      <c r="D28">
        <v>0</v>
      </c>
      <c r="E28">
        <v>0</v>
      </c>
      <c r="F28" s="3">
        <v>0</v>
      </c>
      <c r="G28" s="3">
        <v>0</v>
      </c>
      <c r="H28">
        <f t="shared" si="11"/>
        <v>12</v>
      </c>
      <c r="J28" s="3">
        <f t="shared" si="12"/>
        <v>0.63157894736842102</v>
      </c>
      <c r="K28" s="3">
        <f t="shared" si="12"/>
        <v>1.6673684210526316</v>
      </c>
      <c r="L28" s="3">
        <f t="shared" si="12"/>
        <v>1.9705263157894737</v>
      </c>
      <c r="M28" s="3">
        <f t="shared" si="12"/>
        <v>1.6673684210526316</v>
      </c>
      <c r="N28" s="3">
        <f t="shared" si="12"/>
        <v>1.4652631578947368</v>
      </c>
      <c r="O28" s="3">
        <f t="shared" si="12"/>
        <v>1.263157894736842</v>
      </c>
      <c r="P28" s="3">
        <f t="shared" si="12"/>
        <v>1.0610526315789472</v>
      </c>
      <c r="Q28" s="3">
        <f t="shared" si="12"/>
        <v>0.90947368421052643</v>
      </c>
      <c r="R28" s="3">
        <f t="shared" si="12"/>
        <v>0.75789473684210529</v>
      </c>
      <c r="S28" s="3">
        <f t="shared" si="12"/>
        <v>0.60631578947368414</v>
      </c>
      <c r="V28" s="5">
        <v>23</v>
      </c>
      <c r="W28" s="3">
        <f t="shared" si="1"/>
        <v>32</v>
      </c>
      <c r="X28" s="3">
        <f t="shared" si="2"/>
        <v>28</v>
      </c>
      <c r="Y28" s="3">
        <f t="shared" si="3"/>
        <v>25</v>
      </c>
      <c r="Z28" s="3">
        <f t="shared" si="4"/>
        <v>21</v>
      </c>
      <c r="AA28" s="3">
        <f t="shared" si="5"/>
        <v>18</v>
      </c>
      <c r="AB28" s="3">
        <f t="shared" si="6"/>
        <v>16</v>
      </c>
      <c r="AC28" s="3">
        <f t="shared" si="7"/>
        <v>13</v>
      </c>
      <c r="AD28" s="3">
        <f t="shared" si="8"/>
        <v>11</v>
      </c>
      <c r="AE28" s="3">
        <f t="shared" si="9"/>
        <v>9</v>
      </c>
      <c r="AF28" s="3">
        <f t="shared" si="10"/>
        <v>8</v>
      </c>
      <c r="AG28" s="3"/>
      <c r="AH28" s="3"/>
    </row>
    <row r="29" spans="1:34" x14ac:dyDescent="0.25">
      <c r="A29" s="1">
        <v>24</v>
      </c>
      <c r="B29" s="14">
        <v>0.06</v>
      </c>
      <c r="C29">
        <v>1</v>
      </c>
      <c r="D29">
        <v>0</v>
      </c>
      <c r="E29">
        <v>0</v>
      </c>
      <c r="F29">
        <v>0</v>
      </c>
      <c r="G29">
        <v>0</v>
      </c>
      <c r="H29">
        <f t="shared" si="11"/>
        <v>36</v>
      </c>
      <c r="J29" s="3">
        <f t="shared" si="12"/>
        <v>1.8947368421052631</v>
      </c>
      <c r="K29" s="3">
        <f t="shared" si="12"/>
        <v>5.0021052631578948</v>
      </c>
      <c r="L29" s="3">
        <f t="shared" si="12"/>
        <v>5.9115789473684206</v>
      </c>
      <c r="M29" s="3">
        <f t="shared" si="12"/>
        <v>5.0021052631578948</v>
      </c>
      <c r="N29" s="3">
        <f t="shared" si="12"/>
        <v>4.3957894736842107</v>
      </c>
      <c r="O29" s="3">
        <f t="shared" si="12"/>
        <v>3.7894736842105261</v>
      </c>
      <c r="P29" s="3">
        <f t="shared" si="12"/>
        <v>3.183157894736842</v>
      </c>
      <c r="Q29" s="3">
        <f t="shared" si="12"/>
        <v>2.7284210526315791</v>
      </c>
      <c r="R29" s="3">
        <f t="shared" si="12"/>
        <v>2.2736842105263158</v>
      </c>
      <c r="S29" s="3">
        <f t="shared" si="12"/>
        <v>1.8189473684210526</v>
      </c>
      <c r="V29" s="5">
        <v>24</v>
      </c>
      <c r="W29" s="3">
        <f t="shared" si="1"/>
        <v>95</v>
      </c>
      <c r="X29" s="3">
        <f t="shared" si="2"/>
        <v>83</v>
      </c>
      <c r="Y29" s="3">
        <f t="shared" si="3"/>
        <v>74</v>
      </c>
      <c r="Z29" s="3">
        <f t="shared" si="4"/>
        <v>63</v>
      </c>
      <c r="AA29" s="3">
        <f t="shared" si="5"/>
        <v>55</v>
      </c>
      <c r="AB29" s="3">
        <f t="shared" si="6"/>
        <v>47</v>
      </c>
      <c r="AC29" s="3">
        <f t="shared" si="7"/>
        <v>40</v>
      </c>
      <c r="AD29" s="3">
        <f t="shared" si="8"/>
        <v>34</v>
      </c>
      <c r="AE29" s="3">
        <f t="shared" si="9"/>
        <v>28</v>
      </c>
      <c r="AF29" s="3">
        <f t="shared" si="10"/>
        <v>23</v>
      </c>
      <c r="AG29" s="3"/>
      <c r="AH29" s="3"/>
    </row>
    <row r="30" spans="1:34" x14ac:dyDescent="0.25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H31" s="3"/>
      <c r="I31" s="3" t="s">
        <v>24</v>
      </c>
      <c r="J31" s="3">
        <v>1</v>
      </c>
      <c r="K31" s="3">
        <v>3</v>
      </c>
      <c r="L31" s="3">
        <v>5</v>
      </c>
      <c r="M31" s="3">
        <v>7</v>
      </c>
      <c r="N31" s="3">
        <v>9</v>
      </c>
      <c r="O31" s="3">
        <v>11</v>
      </c>
      <c r="P31" s="3">
        <v>13</v>
      </c>
      <c r="Q31" s="3">
        <v>15</v>
      </c>
      <c r="R31" s="3">
        <v>17</v>
      </c>
      <c r="S31" s="3">
        <v>19</v>
      </c>
      <c r="V31" s="5" t="s">
        <v>25</v>
      </c>
      <c r="W31" s="3">
        <f>ROUND((280*(J$33*$O$41)),0)</f>
        <v>151200</v>
      </c>
      <c r="X31" s="3">
        <f t="shared" ref="X31:AF31" si="13">ROUND((280*(K$33*$O$41)),0)</f>
        <v>453600</v>
      </c>
      <c r="Y31" s="3">
        <f t="shared" si="13"/>
        <v>604800</v>
      </c>
      <c r="Z31" s="3">
        <f t="shared" si="13"/>
        <v>604800</v>
      </c>
      <c r="AA31" s="3">
        <f t="shared" si="13"/>
        <v>604800</v>
      </c>
      <c r="AB31" s="3">
        <f t="shared" si="13"/>
        <v>604800</v>
      </c>
      <c r="AC31" s="3">
        <f t="shared" si="13"/>
        <v>604800</v>
      </c>
      <c r="AD31" s="3">
        <f t="shared" si="13"/>
        <v>604800</v>
      </c>
      <c r="AE31" s="3">
        <f t="shared" si="13"/>
        <v>604800</v>
      </c>
      <c r="AF31" s="3">
        <f t="shared" si="13"/>
        <v>604800</v>
      </c>
      <c r="AG31" s="3"/>
      <c r="AH31" s="3"/>
    </row>
    <row r="32" spans="1:34" x14ac:dyDescent="0.25">
      <c r="H32" s="3"/>
      <c r="I32" s="3" t="s">
        <v>26</v>
      </c>
      <c r="V32" s="5" t="s">
        <v>27</v>
      </c>
      <c r="W32" s="3">
        <f>ROUND((720*(J$33*$O$41)),0)</f>
        <v>388800</v>
      </c>
      <c r="X32" s="3">
        <f t="shared" ref="X32:AF32" si="14">ROUND((720*(K$33*$O$41)),0)</f>
        <v>1166400</v>
      </c>
      <c r="Y32" s="3">
        <f t="shared" si="14"/>
        <v>1555200</v>
      </c>
      <c r="Z32" s="3">
        <f t="shared" si="14"/>
        <v>1555200</v>
      </c>
      <c r="AA32" s="3">
        <f t="shared" si="14"/>
        <v>1555200</v>
      </c>
      <c r="AB32" s="3">
        <f t="shared" si="14"/>
        <v>1555200</v>
      </c>
      <c r="AC32" s="3">
        <f t="shared" si="14"/>
        <v>1555200</v>
      </c>
      <c r="AD32" s="3">
        <f t="shared" si="14"/>
        <v>1555200</v>
      </c>
      <c r="AE32" s="3">
        <f t="shared" si="14"/>
        <v>1555200</v>
      </c>
      <c r="AF32" s="3">
        <f t="shared" si="14"/>
        <v>1555200</v>
      </c>
      <c r="AG32" s="3"/>
      <c r="AH32" s="3"/>
    </row>
    <row r="33" spans="8:34" x14ac:dyDescent="0.25">
      <c r="H33" s="3"/>
      <c r="I33" s="3" t="s">
        <v>28</v>
      </c>
      <c r="J33" s="3">
        <v>20000</v>
      </c>
      <c r="K33" s="3">
        <v>60000</v>
      </c>
      <c r="L33" s="3">
        <v>80000</v>
      </c>
      <c r="M33" s="3">
        <v>80000</v>
      </c>
      <c r="N33" s="3">
        <v>80000</v>
      </c>
      <c r="O33" s="3">
        <v>80000</v>
      </c>
      <c r="P33" s="3">
        <v>80000</v>
      </c>
      <c r="Q33" s="3">
        <v>80000</v>
      </c>
      <c r="R33" s="3">
        <v>80000</v>
      </c>
      <c r="S33" s="3">
        <v>80000</v>
      </c>
      <c r="V33" s="3" t="s">
        <v>66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8:34" x14ac:dyDescent="0.25">
      <c r="H34" s="3">
        <v>100</v>
      </c>
      <c r="I34" s="3" t="s">
        <v>30</v>
      </c>
      <c r="J34" s="3">
        <v>50</v>
      </c>
      <c r="K34" s="3">
        <v>44</v>
      </c>
      <c r="L34" s="3">
        <v>39</v>
      </c>
      <c r="M34" s="3">
        <v>33</v>
      </c>
      <c r="N34" s="3">
        <v>29</v>
      </c>
      <c r="O34" s="3">
        <v>25</v>
      </c>
      <c r="P34" s="3">
        <v>21</v>
      </c>
      <c r="Q34" s="3">
        <v>18</v>
      </c>
      <c r="R34" s="3">
        <v>15</v>
      </c>
      <c r="S34" s="3">
        <v>12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8:34" x14ac:dyDescent="0.25">
      <c r="I35" s="3" t="s">
        <v>31</v>
      </c>
      <c r="J35" s="3">
        <f>(J33*J34)</f>
        <v>1000000</v>
      </c>
      <c r="K35" s="3">
        <f t="shared" ref="K35:S35" si="15">(K33*K34)</f>
        <v>2640000</v>
      </c>
      <c r="L35" s="3">
        <f t="shared" si="15"/>
        <v>3120000</v>
      </c>
      <c r="M35" s="3">
        <f t="shared" si="15"/>
        <v>2640000</v>
      </c>
      <c r="N35" s="3">
        <f t="shared" si="15"/>
        <v>2320000</v>
      </c>
      <c r="O35" s="3">
        <f t="shared" si="15"/>
        <v>2000000</v>
      </c>
      <c r="P35" s="3">
        <f t="shared" si="15"/>
        <v>1680000</v>
      </c>
      <c r="Q35" s="3">
        <f t="shared" si="15"/>
        <v>1440000</v>
      </c>
      <c r="R35" s="3">
        <f t="shared" si="15"/>
        <v>1200000</v>
      </c>
      <c r="S35" s="3">
        <f t="shared" si="15"/>
        <v>960000</v>
      </c>
      <c r="T35" s="3" t="s">
        <v>32</v>
      </c>
      <c r="U35" s="3">
        <f>SUM(J35:S35)</f>
        <v>19000000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8:34" x14ac:dyDescent="0.25">
      <c r="I36" s="3" t="s">
        <v>33</v>
      </c>
      <c r="J36" s="3">
        <f>(J35/$U$35)</f>
        <v>5.2631578947368418E-2</v>
      </c>
      <c r="K36" s="3">
        <f t="shared" ref="K36:S36" si="16">(K35/$U$35)</f>
        <v>0.13894736842105262</v>
      </c>
      <c r="L36" s="3">
        <f t="shared" si="16"/>
        <v>0.16421052631578947</v>
      </c>
      <c r="M36" s="3">
        <f t="shared" si="16"/>
        <v>0.13894736842105262</v>
      </c>
      <c r="N36" s="3">
        <f t="shared" si="16"/>
        <v>0.12210526315789473</v>
      </c>
      <c r="O36" s="3">
        <f t="shared" si="16"/>
        <v>0.10526315789473684</v>
      </c>
      <c r="P36" s="3">
        <f t="shared" si="16"/>
        <v>8.8421052631578942E-2</v>
      </c>
      <c r="Q36" s="3">
        <f t="shared" si="16"/>
        <v>7.5789473684210532E-2</v>
      </c>
      <c r="R36" s="3">
        <f t="shared" si="16"/>
        <v>6.3157894736842107E-2</v>
      </c>
      <c r="S36" s="3">
        <f t="shared" si="16"/>
        <v>5.0526315789473683E-2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8:34" x14ac:dyDescent="0.25"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8:34" x14ac:dyDescent="0.25"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8:34" x14ac:dyDescent="0.25">
      <c r="O39" s="6" t="s">
        <v>40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8:34" x14ac:dyDescent="0.25">
      <c r="O40" s="6" t="s">
        <v>45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8:34" x14ac:dyDescent="0.25">
      <c r="O41" s="3">
        <v>2.7E-2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8:34" x14ac:dyDescent="0.25"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8:34" x14ac:dyDescent="0.25"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8:34" x14ac:dyDescent="0.25"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8:34" x14ac:dyDescent="0.25"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H45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" bestFit="1" customWidth="1"/>
    <col min="3" max="7" width="7.140625" bestFit="1" customWidth="1"/>
    <col min="8" max="8" width="11.140625" bestFit="1" customWidth="1"/>
    <col min="9" max="9" width="18.28515625" style="3" bestFit="1" customWidth="1"/>
    <col min="10" max="19" width="9.140625" style="3"/>
    <col min="20" max="20" width="5.140625" style="3" bestFit="1" customWidth="1"/>
    <col min="21" max="21" width="10.42578125" style="3" bestFit="1" customWidth="1"/>
    <col min="22" max="22" width="9.28515625" style="3" bestFit="1" customWidth="1"/>
  </cols>
  <sheetData>
    <row r="1" spans="1:34" x14ac:dyDescent="0.25">
      <c r="A1" t="s">
        <v>0</v>
      </c>
      <c r="B1" s="3" t="s">
        <v>122</v>
      </c>
      <c r="C1" t="s">
        <v>123</v>
      </c>
    </row>
    <row r="2" spans="1:34" x14ac:dyDescent="0.25">
      <c r="A2" t="s">
        <v>1</v>
      </c>
      <c r="B2" s="3">
        <v>55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 t="s">
        <v>2</v>
      </c>
      <c r="B3" s="3">
        <v>2000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C4" t="s">
        <v>3</v>
      </c>
      <c r="J4" s="3" t="s">
        <v>4</v>
      </c>
      <c r="W4" s="3" t="s">
        <v>64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 t="s">
        <v>6</v>
      </c>
      <c r="B5" s="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18</v>
      </c>
      <c r="O5" s="3" t="s">
        <v>19</v>
      </c>
      <c r="P5" s="3" t="s">
        <v>20</v>
      </c>
      <c r="Q5" s="3" t="s">
        <v>21</v>
      </c>
      <c r="R5" s="3" t="s">
        <v>22</v>
      </c>
      <c r="S5" s="3" t="s">
        <v>23</v>
      </c>
      <c r="V5" s="5" t="s">
        <v>6</v>
      </c>
      <c r="W5" s="3" t="s">
        <v>14</v>
      </c>
      <c r="X5" s="3" t="s">
        <v>15</v>
      </c>
      <c r="Y5" s="3" t="s">
        <v>16</v>
      </c>
      <c r="Z5" s="3" t="s">
        <v>17</v>
      </c>
      <c r="AA5" s="3" t="s">
        <v>18</v>
      </c>
      <c r="AB5" s="3" t="s">
        <v>19</v>
      </c>
      <c r="AC5" s="3" t="s">
        <v>20</v>
      </c>
      <c r="AD5" s="3" t="s">
        <v>21</v>
      </c>
      <c r="AE5" s="3" t="s">
        <v>22</v>
      </c>
      <c r="AF5" s="3" t="s">
        <v>23</v>
      </c>
      <c r="AG5" s="3"/>
      <c r="AH5" s="3"/>
    </row>
    <row r="6" spans="1:34" x14ac:dyDescent="0.25">
      <c r="A6" s="1">
        <v>1</v>
      </c>
      <c r="B6">
        <v>1.0564961305829217E-2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21.129922611658433</v>
      </c>
      <c r="J6" s="3">
        <f t="shared" ref="J6:S15" si="0">($H6*J$36)</f>
        <v>1.3011036090922681</v>
      </c>
      <c r="K6" s="3">
        <f t="shared" si="0"/>
        <v>3.4349135280035874</v>
      </c>
      <c r="L6" s="3">
        <f t="shared" si="0"/>
        <v>3.0445824452759069</v>
      </c>
      <c r="M6" s="3">
        <f t="shared" si="0"/>
        <v>2.576185146002691</v>
      </c>
      <c r="N6" s="3">
        <f t="shared" si="0"/>
        <v>2.3419864963660824</v>
      </c>
      <c r="O6" s="3">
        <f t="shared" si="0"/>
        <v>2.1077878467294742</v>
      </c>
      <c r="P6" s="3">
        <f t="shared" si="0"/>
        <v>1.873589197092866</v>
      </c>
      <c r="Q6" s="3">
        <f t="shared" si="0"/>
        <v>1.6393905474562578</v>
      </c>
      <c r="R6" s="3">
        <f t="shared" si="0"/>
        <v>1.4832581143651855</v>
      </c>
      <c r="S6" s="3">
        <f t="shared" si="0"/>
        <v>1.3271256812741135</v>
      </c>
      <c r="V6" s="5">
        <v>1</v>
      </c>
      <c r="W6" s="3">
        <f t="shared" ref="W6:W29" si="1">ROUND(((J6/J$33)*1000000),0)</f>
        <v>3</v>
      </c>
      <c r="X6" s="3">
        <f t="shared" ref="X6:X29" si="2">ROUND(((K6/K$33)*1000000),0)</f>
        <v>3</v>
      </c>
      <c r="Y6" s="3">
        <f t="shared" ref="Y6:Y29" si="3">ROUND(((L6/L$33)*1000000),0)</f>
        <v>3</v>
      </c>
      <c r="Z6" s="3">
        <f t="shared" ref="Z6:Z29" si="4">ROUND(((M6/M$33)*1000000),0)</f>
        <v>2</v>
      </c>
      <c r="AA6" s="3">
        <f t="shared" ref="AA6:AA29" si="5">ROUND(((N6/N$33)*1000000),0)</f>
        <v>2</v>
      </c>
      <c r="AB6" s="3">
        <f t="shared" ref="AB6:AB29" si="6">ROUND(((O6/O$33)*1000000),0)</f>
        <v>2</v>
      </c>
      <c r="AC6" s="3">
        <f t="shared" ref="AC6:AC29" si="7">ROUND(((P6/P$33)*1000000),0)</f>
        <v>2</v>
      </c>
      <c r="AD6" s="3">
        <f t="shared" ref="AD6:AD29" si="8">ROUND(((Q6/Q$33)*1000000),0)</f>
        <v>1</v>
      </c>
      <c r="AE6" s="3">
        <f t="shared" ref="AE6:AE29" si="9">ROUND(((R6/R$33)*1000000),0)</f>
        <v>1</v>
      </c>
      <c r="AF6" s="3">
        <f t="shared" ref="AF6:AF29" si="10">ROUND(((S6/S$33)*1000000),0)</f>
        <v>1</v>
      </c>
      <c r="AG6" s="3"/>
      <c r="AH6" s="3"/>
    </row>
    <row r="7" spans="1:34" x14ac:dyDescent="0.25">
      <c r="A7" s="1">
        <v>2</v>
      </c>
      <c r="B7">
        <v>4.1819638502240651E-2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83.639277004481301</v>
      </c>
      <c r="J7" s="3">
        <f t="shared" si="0"/>
        <v>5.1502017859902276</v>
      </c>
      <c r="K7" s="3">
        <f t="shared" si="0"/>
        <v>13.596532715014201</v>
      </c>
      <c r="L7" s="3">
        <f t="shared" si="0"/>
        <v>12.051472179217132</v>
      </c>
      <c r="M7" s="3">
        <f t="shared" si="0"/>
        <v>10.197399536260651</v>
      </c>
      <c r="N7" s="3">
        <f t="shared" si="0"/>
        <v>9.2703632147824102</v>
      </c>
      <c r="O7" s="3">
        <f t="shared" si="0"/>
        <v>8.3433268933041695</v>
      </c>
      <c r="P7" s="3">
        <f t="shared" si="0"/>
        <v>7.416290571825928</v>
      </c>
      <c r="Q7" s="3">
        <f t="shared" si="0"/>
        <v>6.4892542503476873</v>
      </c>
      <c r="R7" s="3">
        <f t="shared" si="0"/>
        <v>5.8712300360288596</v>
      </c>
      <c r="S7" s="3">
        <f t="shared" si="0"/>
        <v>5.2532058217100328</v>
      </c>
      <c r="V7" s="5">
        <v>2</v>
      </c>
      <c r="W7" s="3">
        <f t="shared" si="1"/>
        <v>13</v>
      </c>
      <c r="X7" s="3">
        <f t="shared" si="2"/>
        <v>11</v>
      </c>
      <c r="Y7" s="3">
        <f t="shared" si="3"/>
        <v>10</v>
      </c>
      <c r="Z7" s="3">
        <f t="shared" si="4"/>
        <v>8</v>
      </c>
      <c r="AA7" s="3">
        <f t="shared" si="5"/>
        <v>8</v>
      </c>
      <c r="AB7" s="3">
        <f t="shared" si="6"/>
        <v>7</v>
      </c>
      <c r="AC7" s="3">
        <f t="shared" si="7"/>
        <v>6</v>
      </c>
      <c r="AD7" s="3">
        <f t="shared" si="8"/>
        <v>5</v>
      </c>
      <c r="AE7" s="3">
        <f t="shared" si="9"/>
        <v>5</v>
      </c>
      <c r="AF7" s="3">
        <f t="shared" si="10"/>
        <v>4</v>
      </c>
      <c r="AG7" s="3"/>
      <c r="AH7" s="3"/>
    </row>
    <row r="8" spans="1:34" x14ac:dyDescent="0.25">
      <c r="A8" s="1">
        <v>3</v>
      </c>
      <c r="B8">
        <v>4.0560647279962669E-2</v>
      </c>
      <c r="C8">
        <v>1</v>
      </c>
      <c r="D8" s="3">
        <v>0</v>
      </c>
      <c r="E8" s="2">
        <v>0</v>
      </c>
      <c r="F8" s="2">
        <v>0</v>
      </c>
      <c r="G8" s="2">
        <v>0</v>
      </c>
      <c r="H8">
        <f t="shared" si="11"/>
        <v>81.121294559925332</v>
      </c>
      <c r="J8" s="3">
        <f t="shared" si="0"/>
        <v>4.9951536059067321</v>
      </c>
      <c r="K8" s="3">
        <f t="shared" si="0"/>
        <v>13.187205519593773</v>
      </c>
      <c r="L8" s="3">
        <f t="shared" si="0"/>
        <v>11.688659437821753</v>
      </c>
      <c r="M8" s="3">
        <f t="shared" si="0"/>
        <v>9.8904041396953293</v>
      </c>
      <c r="N8" s="3">
        <f t="shared" si="0"/>
        <v>8.991276490632119</v>
      </c>
      <c r="O8" s="3">
        <f t="shared" si="0"/>
        <v>8.0921488415689069</v>
      </c>
      <c r="P8" s="3">
        <f t="shared" si="0"/>
        <v>7.1930211925056948</v>
      </c>
      <c r="Q8" s="3">
        <f t="shared" si="0"/>
        <v>6.2938935434424828</v>
      </c>
      <c r="R8" s="3">
        <f t="shared" si="0"/>
        <v>5.6944751107336744</v>
      </c>
      <c r="S8" s="3">
        <f t="shared" si="0"/>
        <v>5.0950566780248678</v>
      </c>
      <c r="V8" s="5">
        <v>3</v>
      </c>
      <c r="W8" s="3">
        <f t="shared" si="1"/>
        <v>12</v>
      </c>
      <c r="X8" s="3">
        <f t="shared" si="2"/>
        <v>11</v>
      </c>
      <c r="Y8" s="3">
        <f t="shared" si="3"/>
        <v>10</v>
      </c>
      <c r="Z8" s="3">
        <f t="shared" si="4"/>
        <v>8</v>
      </c>
      <c r="AA8" s="3">
        <f t="shared" si="5"/>
        <v>7</v>
      </c>
      <c r="AB8" s="3">
        <f t="shared" si="6"/>
        <v>7</v>
      </c>
      <c r="AC8" s="3">
        <f t="shared" si="7"/>
        <v>6</v>
      </c>
      <c r="AD8" s="3">
        <f t="shared" si="8"/>
        <v>5</v>
      </c>
      <c r="AE8" s="3">
        <f t="shared" si="9"/>
        <v>5</v>
      </c>
      <c r="AF8" s="3">
        <f t="shared" si="10"/>
        <v>4</v>
      </c>
      <c r="AG8" s="3"/>
      <c r="AH8" s="3"/>
    </row>
    <row r="9" spans="1:34" x14ac:dyDescent="0.25">
      <c r="A9" s="1">
        <v>4</v>
      </c>
      <c r="B9">
        <v>1.5402833170456846E-2</v>
      </c>
      <c r="C9">
        <v>1</v>
      </c>
      <c r="D9" s="3">
        <v>0</v>
      </c>
      <c r="E9" s="2">
        <v>0</v>
      </c>
      <c r="F9" s="2">
        <v>0</v>
      </c>
      <c r="G9" s="2">
        <v>0</v>
      </c>
      <c r="H9">
        <f t="shared" si="11"/>
        <v>30.805666340913692</v>
      </c>
      <c r="J9" s="3">
        <f t="shared" si="0"/>
        <v>1.8969006367557693</v>
      </c>
      <c r="K9" s="3">
        <f t="shared" si="0"/>
        <v>5.0078176810352311</v>
      </c>
      <c r="L9" s="3">
        <f t="shared" si="0"/>
        <v>4.4387474900084998</v>
      </c>
      <c r="M9" s="3">
        <f t="shared" si="0"/>
        <v>3.7558632607764233</v>
      </c>
      <c r="N9" s="3">
        <f t="shared" si="0"/>
        <v>3.4144211461603846</v>
      </c>
      <c r="O9" s="3">
        <f t="shared" si="0"/>
        <v>3.0729790315443464</v>
      </c>
      <c r="P9" s="3">
        <f t="shared" si="0"/>
        <v>2.7315369169283077</v>
      </c>
      <c r="Q9" s="3">
        <f t="shared" si="0"/>
        <v>2.3900948023122695</v>
      </c>
      <c r="R9" s="3">
        <f t="shared" si="0"/>
        <v>2.1624667259015768</v>
      </c>
      <c r="S9" s="3">
        <f t="shared" si="0"/>
        <v>1.9348386494908849</v>
      </c>
      <c r="V9" s="5">
        <v>4</v>
      </c>
      <c r="W9" s="3">
        <f t="shared" si="1"/>
        <v>5</v>
      </c>
      <c r="X9" s="3">
        <f t="shared" si="2"/>
        <v>4</v>
      </c>
      <c r="Y9" s="3">
        <f t="shared" si="3"/>
        <v>4</v>
      </c>
      <c r="Z9" s="3">
        <f t="shared" si="4"/>
        <v>3</v>
      </c>
      <c r="AA9" s="3">
        <f t="shared" si="5"/>
        <v>3</v>
      </c>
      <c r="AB9" s="3">
        <f t="shared" si="6"/>
        <v>3</v>
      </c>
      <c r="AC9" s="3">
        <f t="shared" si="7"/>
        <v>2</v>
      </c>
      <c r="AD9" s="3">
        <f t="shared" si="8"/>
        <v>2</v>
      </c>
      <c r="AE9" s="3">
        <f t="shared" si="9"/>
        <v>2</v>
      </c>
      <c r="AF9" s="3">
        <f t="shared" si="10"/>
        <v>2</v>
      </c>
      <c r="AG9" s="3"/>
      <c r="AH9" s="3"/>
    </row>
    <row r="10" spans="1:34" x14ac:dyDescent="0.25">
      <c r="A10" s="1">
        <v>5</v>
      </c>
      <c r="B10">
        <v>4.2189412147944673E-2</v>
      </c>
      <c r="C10">
        <v>1</v>
      </c>
      <c r="D10" s="3">
        <v>0</v>
      </c>
      <c r="E10" s="2">
        <v>0</v>
      </c>
      <c r="F10" s="2">
        <v>0</v>
      </c>
      <c r="G10" s="2">
        <v>0</v>
      </c>
      <c r="H10">
        <f t="shared" si="11"/>
        <v>84.378824295889345</v>
      </c>
      <c r="J10" s="3">
        <f t="shared" si="0"/>
        <v>5.1957404123084574</v>
      </c>
      <c r="K10" s="3">
        <f t="shared" si="0"/>
        <v>13.716754688494326</v>
      </c>
      <c r="L10" s="3">
        <f t="shared" si="0"/>
        <v>12.15803256480179</v>
      </c>
      <c r="M10" s="3">
        <f t="shared" si="0"/>
        <v>10.287566016370745</v>
      </c>
      <c r="N10" s="3">
        <f t="shared" si="0"/>
        <v>9.3523327421552231</v>
      </c>
      <c r="O10" s="3">
        <f t="shared" si="0"/>
        <v>8.4170994679397015</v>
      </c>
      <c r="P10" s="3">
        <f t="shared" si="0"/>
        <v>7.4818661937241782</v>
      </c>
      <c r="Q10" s="3">
        <f t="shared" si="0"/>
        <v>6.5466329195086566</v>
      </c>
      <c r="R10" s="3">
        <f t="shared" si="0"/>
        <v>5.9231440700316407</v>
      </c>
      <c r="S10" s="3">
        <f t="shared" si="0"/>
        <v>5.2996552205546266</v>
      </c>
      <c r="V10" s="5">
        <v>5</v>
      </c>
      <c r="W10" s="3">
        <f t="shared" si="1"/>
        <v>13</v>
      </c>
      <c r="X10" s="3">
        <f t="shared" si="2"/>
        <v>11</v>
      </c>
      <c r="Y10" s="3">
        <f t="shared" si="3"/>
        <v>10</v>
      </c>
      <c r="Z10" s="3">
        <f t="shared" si="4"/>
        <v>9</v>
      </c>
      <c r="AA10" s="3">
        <f t="shared" si="5"/>
        <v>8</v>
      </c>
      <c r="AB10" s="3">
        <f t="shared" si="6"/>
        <v>7</v>
      </c>
      <c r="AC10" s="3">
        <f t="shared" si="7"/>
        <v>6</v>
      </c>
      <c r="AD10" s="3">
        <f t="shared" si="8"/>
        <v>5</v>
      </c>
      <c r="AE10" s="3">
        <f t="shared" si="9"/>
        <v>5</v>
      </c>
      <c r="AF10" s="3">
        <f t="shared" si="10"/>
        <v>4</v>
      </c>
      <c r="AG10" s="3"/>
      <c r="AH10" s="3"/>
    </row>
    <row r="11" spans="1:34" x14ac:dyDescent="0.25">
      <c r="A11" s="1">
        <v>6</v>
      </c>
      <c r="B11">
        <v>3.9671429703388709E-2</v>
      </c>
      <c r="C11">
        <v>1</v>
      </c>
      <c r="D11" s="3">
        <v>0</v>
      </c>
      <c r="E11" s="2">
        <v>0</v>
      </c>
      <c r="F11" s="2">
        <v>0</v>
      </c>
      <c r="G11" s="2">
        <v>0</v>
      </c>
      <c r="H11">
        <f t="shared" si="11"/>
        <v>79.342859406777421</v>
      </c>
      <c r="J11" s="3">
        <f t="shared" si="0"/>
        <v>4.8856440521414672</v>
      </c>
      <c r="K11" s="3">
        <f t="shared" si="0"/>
        <v>12.898100297653473</v>
      </c>
      <c r="L11" s="3">
        <f t="shared" si="0"/>
        <v>11.432407082011032</v>
      </c>
      <c r="M11" s="3">
        <f t="shared" si="0"/>
        <v>9.6735752232401051</v>
      </c>
      <c r="N11" s="3">
        <f t="shared" si="0"/>
        <v>8.7941592938546407</v>
      </c>
      <c r="O11" s="3">
        <f t="shared" si="0"/>
        <v>7.9147433644691763</v>
      </c>
      <c r="P11" s="3">
        <f t="shared" si="0"/>
        <v>7.0353274350837127</v>
      </c>
      <c r="Q11" s="3">
        <f t="shared" si="0"/>
        <v>6.1559115056982483</v>
      </c>
      <c r="R11" s="3">
        <f t="shared" si="0"/>
        <v>5.569634219441272</v>
      </c>
      <c r="S11" s="3">
        <f t="shared" si="0"/>
        <v>4.9833569331842966</v>
      </c>
      <c r="V11" s="5">
        <v>6</v>
      </c>
      <c r="W11" s="3">
        <f t="shared" si="1"/>
        <v>12</v>
      </c>
      <c r="X11" s="3">
        <f t="shared" si="2"/>
        <v>11</v>
      </c>
      <c r="Y11" s="3">
        <f t="shared" si="3"/>
        <v>10</v>
      </c>
      <c r="Z11" s="3">
        <f t="shared" si="4"/>
        <v>8</v>
      </c>
      <c r="AA11" s="3">
        <f t="shared" si="5"/>
        <v>7</v>
      </c>
      <c r="AB11" s="3">
        <f t="shared" si="6"/>
        <v>7</v>
      </c>
      <c r="AC11" s="3">
        <f t="shared" si="7"/>
        <v>6</v>
      </c>
      <c r="AD11" s="3">
        <f t="shared" si="8"/>
        <v>5</v>
      </c>
      <c r="AE11" s="3">
        <f t="shared" si="9"/>
        <v>5</v>
      </c>
      <c r="AF11" s="3">
        <f t="shared" si="10"/>
        <v>4</v>
      </c>
      <c r="AG11" s="3"/>
      <c r="AH11" s="3"/>
    </row>
    <row r="12" spans="1:34" x14ac:dyDescent="0.25">
      <c r="A12" s="1">
        <v>7</v>
      </c>
      <c r="B12">
        <v>2.0632489016842309E-2</v>
      </c>
      <c r="C12">
        <v>1</v>
      </c>
      <c r="D12" s="3">
        <v>0</v>
      </c>
      <c r="E12" s="2">
        <v>0</v>
      </c>
      <c r="F12" s="2">
        <v>0</v>
      </c>
      <c r="G12" s="2">
        <v>0</v>
      </c>
      <c r="H12">
        <f t="shared" si="11"/>
        <v>41.264978033684621</v>
      </c>
      <c r="J12" s="3">
        <f t="shared" si="0"/>
        <v>2.5409469232564423</v>
      </c>
      <c r="K12" s="3">
        <f t="shared" si="0"/>
        <v>6.7080998773970073</v>
      </c>
      <c r="L12" s="3">
        <f t="shared" si="0"/>
        <v>5.9458158004200738</v>
      </c>
      <c r="M12" s="3">
        <f t="shared" si="0"/>
        <v>5.0310749080477555</v>
      </c>
      <c r="N12" s="3">
        <f t="shared" si="0"/>
        <v>4.5737044618615963</v>
      </c>
      <c r="O12" s="3">
        <f t="shared" si="0"/>
        <v>4.1163340156754362</v>
      </c>
      <c r="P12" s="3">
        <f t="shared" si="0"/>
        <v>3.658963569489277</v>
      </c>
      <c r="Q12" s="3">
        <f t="shared" si="0"/>
        <v>3.2015931233031174</v>
      </c>
      <c r="R12" s="3">
        <f t="shared" si="0"/>
        <v>2.896679492512344</v>
      </c>
      <c r="S12" s="3">
        <f t="shared" si="0"/>
        <v>2.5917658617215711</v>
      </c>
      <c r="V12" s="5">
        <v>7</v>
      </c>
      <c r="W12" s="3">
        <f t="shared" si="1"/>
        <v>6</v>
      </c>
      <c r="X12" s="3">
        <f t="shared" si="2"/>
        <v>6</v>
      </c>
      <c r="Y12" s="3">
        <f t="shared" si="3"/>
        <v>5</v>
      </c>
      <c r="Z12" s="3">
        <f t="shared" si="4"/>
        <v>4</v>
      </c>
      <c r="AA12" s="3">
        <f t="shared" si="5"/>
        <v>4</v>
      </c>
      <c r="AB12" s="3">
        <f t="shared" si="6"/>
        <v>3</v>
      </c>
      <c r="AC12" s="3">
        <f t="shared" si="7"/>
        <v>3</v>
      </c>
      <c r="AD12" s="3">
        <f t="shared" si="8"/>
        <v>3</v>
      </c>
      <c r="AE12" s="3">
        <f t="shared" si="9"/>
        <v>2</v>
      </c>
      <c r="AF12" s="3">
        <f t="shared" si="10"/>
        <v>2</v>
      </c>
      <c r="AG12" s="3"/>
      <c r="AH12" s="3"/>
    </row>
    <row r="13" spans="1:34" x14ac:dyDescent="0.25">
      <c r="A13" s="1">
        <v>8</v>
      </c>
      <c r="B13">
        <v>4.9743359481612568E-3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9.948671896322514</v>
      </c>
      <c r="J13" s="3">
        <f t="shared" si="0"/>
        <v>0.61260294928094294</v>
      </c>
      <c r="K13" s="3">
        <f t="shared" si="0"/>
        <v>1.6172717861016894</v>
      </c>
      <c r="L13" s="3">
        <f t="shared" si="0"/>
        <v>1.4334909013174064</v>
      </c>
      <c r="M13" s="3">
        <f t="shared" si="0"/>
        <v>1.2129538395762671</v>
      </c>
      <c r="N13" s="3">
        <f t="shared" si="0"/>
        <v>1.1026853087056974</v>
      </c>
      <c r="O13" s="3">
        <f t="shared" si="0"/>
        <v>0.99241677783512772</v>
      </c>
      <c r="P13" s="3">
        <f t="shared" si="0"/>
        <v>0.88214824696455796</v>
      </c>
      <c r="Q13" s="3">
        <f t="shared" si="0"/>
        <v>0.7718797160939882</v>
      </c>
      <c r="R13" s="3">
        <f t="shared" si="0"/>
        <v>0.69836736218027495</v>
      </c>
      <c r="S13" s="3">
        <f t="shared" si="0"/>
        <v>0.62485500826656193</v>
      </c>
      <c r="V13" s="5">
        <v>8</v>
      </c>
      <c r="W13" s="3">
        <f t="shared" si="1"/>
        <v>2</v>
      </c>
      <c r="X13" s="3">
        <f t="shared" si="2"/>
        <v>1</v>
      </c>
      <c r="Y13" s="3">
        <f t="shared" si="3"/>
        <v>1</v>
      </c>
      <c r="Z13" s="3">
        <f t="shared" si="4"/>
        <v>1</v>
      </c>
      <c r="AA13" s="3">
        <f t="shared" si="5"/>
        <v>1</v>
      </c>
      <c r="AB13" s="3">
        <f t="shared" si="6"/>
        <v>1</v>
      </c>
      <c r="AC13" s="3">
        <f t="shared" si="7"/>
        <v>1</v>
      </c>
      <c r="AD13" s="3">
        <f t="shared" si="8"/>
        <v>1</v>
      </c>
      <c r="AE13" s="3">
        <f t="shared" si="9"/>
        <v>1</v>
      </c>
      <c r="AF13" s="3">
        <f t="shared" si="10"/>
        <v>1</v>
      </c>
      <c r="AG13" s="3"/>
      <c r="AH13" s="3"/>
    </row>
    <row r="14" spans="1:34" x14ac:dyDescent="0.25">
      <c r="A14" s="1">
        <v>9</v>
      </c>
      <c r="B14">
        <v>2.3009605310653884E-2</v>
      </c>
      <c r="C14">
        <v>1</v>
      </c>
      <c r="D14" s="3">
        <v>0</v>
      </c>
      <c r="E14" s="3">
        <v>0</v>
      </c>
      <c r="F14" s="2">
        <v>0</v>
      </c>
      <c r="G14" s="2">
        <v>0</v>
      </c>
      <c r="H14">
        <f t="shared" si="11"/>
        <v>46.019210621307764</v>
      </c>
      <c r="J14" s="3">
        <f t="shared" si="0"/>
        <v>2.8336952353022022</v>
      </c>
      <c r="K14" s="3">
        <f t="shared" si="0"/>
        <v>7.4809554211978133</v>
      </c>
      <c r="L14" s="3">
        <f t="shared" si="0"/>
        <v>6.6308468506071527</v>
      </c>
      <c r="M14" s="3">
        <f t="shared" si="0"/>
        <v>5.6107165658983602</v>
      </c>
      <c r="N14" s="3">
        <f t="shared" si="0"/>
        <v>5.1006514235439644</v>
      </c>
      <c r="O14" s="3">
        <f t="shared" si="0"/>
        <v>4.5905862811895677</v>
      </c>
      <c r="P14" s="3">
        <f t="shared" si="0"/>
        <v>4.080521138835171</v>
      </c>
      <c r="Q14" s="3">
        <f t="shared" si="0"/>
        <v>3.5704559964807747</v>
      </c>
      <c r="R14" s="3">
        <f t="shared" si="0"/>
        <v>3.2304125682445104</v>
      </c>
      <c r="S14" s="3">
        <f t="shared" si="0"/>
        <v>2.8903691400082465</v>
      </c>
      <c r="V14" s="5">
        <v>9</v>
      </c>
      <c r="W14" s="3">
        <f t="shared" si="1"/>
        <v>7</v>
      </c>
      <c r="X14" s="3">
        <f t="shared" si="2"/>
        <v>6</v>
      </c>
      <c r="Y14" s="3">
        <f t="shared" si="3"/>
        <v>6</v>
      </c>
      <c r="Z14" s="3">
        <f t="shared" si="4"/>
        <v>5</v>
      </c>
      <c r="AA14" s="3">
        <f t="shared" si="5"/>
        <v>4</v>
      </c>
      <c r="AB14" s="3">
        <f t="shared" si="6"/>
        <v>4</v>
      </c>
      <c r="AC14" s="3">
        <f t="shared" si="7"/>
        <v>3</v>
      </c>
      <c r="AD14" s="3">
        <f t="shared" si="8"/>
        <v>3</v>
      </c>
      <c r="AE14" s="3">
        <f t="shared" si="9"/>
        <v>3</v>
      </c>
      <c r="AF14" s="3">
        <f t="shared" si="10"/>
        <v>2</v>
      </c>
      <c r="AG14" s="3"/>
      <c r="AH14" s="3"/>
    </row>
    <row r="15" spans="1:34" x14ac:dyDescent="0.25">
      <c r="A15" s="1">
        <v>10</v>
      </c>
      <c r="B15">
        <v>3.9653821434545662E-2</v>
      </c>
      <c r="C15">
        <v>1</v>
      </c>
      <c r="D15" s="3">
        <v>0</v>
      </c>
      <c r="E15">
        <v>0</v>
      </c>
      <c r="F15" s="2">
        <v>0</v>
      </c>
      <c r="G15" s="2">
        <v>0</v>
      </c>
      <c r="H15">
        <f t="shared" si="11"/>
        <v>79.307642869091325</v>
      </c>
      <c r="J15" s="3">
        <f t="shared" si="0"/>
        <v>4.8834755461263128</v>
      </c>
      <c r="K15" s="3">
        <f t="shared" si="0"/>
        <v>12.892375441773467</v>
      </c>
      <c r="L15" s="3">
        <f t="shared" si="0"/>
        <v>11.427332777935572</v>
      </c>
      <c r="M15" s="3">
        <f t="shared" si="0"/>
        <v>9.6692815813301003</v>
      </c>
      <c r="N15" s="3">
        <f t="shared" si="0"/>
        <v>8.7902559830273646</v>
      </c>
      <c r="O15" s="3">
        <f t="shared" si="0"/>
        <v>7.911230384724627</v>
      </c>
      <c r="P15" s="3">
        <f t="shared" si="0"/>
        <v>7.0322047864218913</v>
      </c>
      <c r="Q15" s="3">
        <f t="shared" si="0"/>
        <v>6.1531791881191547</v>
      </c>
      <c r="R15" s="3">
        <f t="shared" si="0"/>
        <v>5.5671621225839969</v>
      </c>
      <c r="S15" s="3">
        <f t="shared" si="0"/>
        <v>4.98114505704884</v>
      </c>
      <c r="V15" s="5">
        <v>10</v>
      </c>
      <c r="W15" s="3">
        <f t="shared" si="1"/>
        <v>12</v>
      </c>
      <c r="X15" s="3">
        <f t="shared" si="2"/>
        <v>11</v>
      </c>
      <c r="Y15" s="3">
        <f t="shared" si="3"/>
        <v>10</v>
      </c>
      <c r="Z15" s="3">
        <f t="shared" si="4"/>
        <v>8</v>
      </c>
      <c r="AA15" s="3">
        <f t="shared" si="5"/>
        <v>7</v>
      </c>
      <c r="AB15" s="3">
        <f t="shared" si="6"/>
        <v>7</v>
      </c>
      <c r="AC15" s="3">
        <f t="shared" si="7"/>
        <v>6</v>
      </c>
      <c r="AD15" s="3">
        <f t="shared" si="8"/>
        <v>5</v>
      </c>
      <c r="AE15" s="3">
        <f t="shared" si="9"/>
        <v>5</v>
      </c>
      <c r="AF15" s="3">
        <f t="shared" si="10"/>
        <v>4</v>
      </c>
      <c r="AG15" s="3"/>
      <c r="AH15" s="3"/>
    </row>
    <row r="16" spans="1:34" x14ac:dyDescent="0.25">
      <c r="A16" s="1">
        <v>11</v>
      </c>
      <c r="B16">
        <v>9.2747154063548248E-2</v>
      </c>
      <c r="C16">
        <v>1</v>
      </c>
      <c r="D16" s="3">
        <v>0</v>
      </c>
      <c r="E16">
        <v>0</v>
      </c>
      <c r="F16" s="2">
        <v>0</v>
      </c>
      <c r="G16" s="2">
        <v>0</v>
      </c>
      <c r="H16">
        <f t="shared" si="11"/>
        <v>185.4943081270965</v>
      </c>
      <c r="J16" s="3">
        <f t="shared" ref="J16:S29" si="12">($H16*J$36)</f>
        <v>11.42206330831875</v>
      </c>
      <c r="K16" s="3">
        <f t="shared" si="12"/>
        <v>30.154247133961501</v>
      </c>
      <c r="L16" s="3">
        <f t="shared" si="12"/>
        <v>26.727628141465875</v>
      </c>
      <c r="M16" s="3">
        <f t="shared" si="12"/>
        <v>22.615685350471125</v>
      </c>
      <c r="N16" s="3">
        <f t="shared" si="12"/>
        <v>20.559713954973752</v>
      </c>
      <c r="O16" s="3">
        <f t="shared" si="12"/>
        <v>18.503742559476375</v>
      </c>
      <c r="P16" s="3">
        <f t="shared" si="12"/>
        <v>16.447771163979002</v>
      </c>
      <c r="Q16" s="3">
        <f t="shared" si="12"/>
        <v>14.391799768481626</v>
      </c>
      <c r="R16" s="3">
        <f t="shared" si="12"/>
        <v>13.021152171483374</v>
      </c>
      <c r="S16" s="3">
        <f t="shared" si="12"/>
        <v>11.650504574485126</v>
      </c>
      <c r="V16" s="5">
        <v>11</v>
      </c>
      <c r="W16" s="3">
        <f t="shared" si="1"/>
        <v>29</v>
      </c>
      <c r="X16" s="3">
        <f t="shared" si="2"/>
        <v>25</v>
      </c>
      <c r="Y16" s="3">
        <f t="shared" si="3"/>
        <v>22</v>
      </c>
      <c r="Z16" s="3">
        <f t="shared" si="4"/>
        <v>19</v>
      </c>
      <c r="AA16" s="3">
        <f t="shared" si="5"/>
        <v>17</v>
      </c>
      <c r="AB16" s="3">
        <f t="shared" si="6"/>
        <v>15</v>
      </c>
      <c r="AC16" s="3">
        <f t="shared" si="7"/>
        <v>14</v>
      </c>
      <c r="AD16" s="3">
        <f t="shared" si="8"/>
        <v>12</v>
      </c>
      <c r="AE16" s="3">
        <f t="shared" si="9"/>
        <v>11</v>
      </c>
      <c r="AF16" s="3">
        <f t="shared" si="10"/>
        <v>10</v>
      </c>
      <c r="AG16" s="3"/>
      <c r="AH16" s="3"/>
    </row>
    <row r="17" spans="1:34" x14ac:dyDescent="0.25">
      <c r="A17" s="1">
        <v>12</v>
      </c>
      <c r="B17">
        <v>4.5160807515209143E-2</v>
      </c>
      <c r="C17">
        <v>1</v>
      </c>
      <c r="D17" s="3">
        <v>0</v>
      </c>
      <c r="E17">
        <v>0</v>
      </c>
      <c r="F17" s="2">
        <v>0</v>
      </c>
      <c r="G17" s="2">
        <v>0</v>
      </c>
      <c r="H17">
        <f t="shared" si="11"/>
        <v>90.321615030418286</v>
      </c>
      <c r="J17" s="3">
        <f t="shared" si="12"/>
        <v>5.5616758023656585</v>
      </c>
      <c r="K17" s="3">
        <f t="shared" si="12"/>
        <v>14.682824118245337</v>
      </c>
      <c r="L17" s="3">
        <f t="shared" si="12"/>
        <v>13.014321377535639</v>
      </c>
      <c r="M17" s="3">
        <f t="shared" si="12"/>
        <v>11.012118088684003</v>
      </c>
      <c r="N17" s="3">
        <f t="shared" si="12"/>
        <v>10.011016444258185</v>
      </c>
      <c r="O17" s="3">
        <f t="shared" si="12"/>
        <v>9.0099147998323659</v>
      </c>
      <c r="P17" s="3">
        <f t="shared" si="12"/>
        <v>8.008813155406548</v>
      </c>
      <c r="Q17" s="3">
        <f t="shared" si="12"/>
        <v>7.0077115109807293</v>
      </c>
      <c r="R17" s="3">
        <f t="shared" si="12"/>
        <v>6.3403104146968499</v>
      </c>
      <c r="S17" s="3">
        <f t="shared" si="12"/>
        <v>5.6729093184129722</v>
      </c>
      <c r="V17" s="5">
        <v>12</v>
      </c>
      <c r="W17" s="3">
        <f t="shared" si="1"/>
        <v>14</v>
      </c>
      <c r="X17" s="3">
        <f t="shared" si="2"/>
        <v>12</v>
      </c>
      <c r="Y17" s="3">
        <f t="shared" si="3"/>
        <v>11</v>
      </c>
      <c r="Z17" s="3">
        <f t="shared" si="4"/>
        <v>9</v>
      </c>
      <c r="AA17" s="3">
        <f t="shared" si="5"/>
        <v>8</v>
      </c>
      <c r="AB17" s="3">
        <f t="shared" si="6"/>
        <v>8</v>
      </c>
      <c r="AC17" s="3">
        <f t="shared" si="7"/>
        <v>7</v>
      </c>
      <c r="AD17" s="3">
        <f t="shared" si="8"/>
        <v>6</v>
      </c>
      <c r="AE17" s="3">
        <f t="shared" si="9"/>
        <v>5</v>
      </c>
      <c r="AF17" s="3">
        <f t="shared" si="10"/>
        <v>5</v>
      </c>
      <c r="AG17" s="3"/>
      <c r="AH17" s="3"/>
    </row>
    <row r="18" spans="1:34" x14ac:dyDescent="0.25">
      <c r="A18" s="1">
        <v>13</v>
      </c>
      <c r="B18">
        <v>5.1812331070670785E-2</v>
      </c>
      <c r="C18">
        <v>1</v>
      </c>
      <c r="D18" s="3">
        <v>0</v>
      </c>
      <c r="E18" s="3">
        <v>0</v>
      </c>
      <c r="F18" s="2">
        <v>0</v>
      </c>
      <c r="G18" s="2">
        <v>0</v>
      </c>
      <c r="H18">
        <f t="shared" si="11"/>
        <v>103.62466214134157</v>
      </c>
      <c r="J18" s="3">
        <f t="shared" si="12"/>
        <v>6.3808289495899988</v>
      </c>
      <c r="K18" s="3">
        <f t="shared" si="12"/>
        <v>16.845388426917594</v>
      </c>
      <c r="L18" s="3">
        <f t="shared" si="12"/>
        <v>14.931139742040596</v>
      </c>
      <c r="M18" s="3">
        <f t="shared" si="12"/>
        <v>12.634041320188198</v>
      </c>
      <c r="N18" s="3">
        <f t="shared" si="12"/>
        <v>11.485492109261997</v>
      </c>
      <c r="O18" s="3">
        <f t="shared" si="12"/>
        <v>10.336942898335797</v>
      </c>
      <c r="P18" s="3">
        <f t="shared" si="12"/>
        <v>9.1883936874095973</v>
      </c>
      <c r="Q18" s="3">
        <f t="shared" si="12"/>
        <v>8.0398444764833989</v>
      </c>
      <c r="R18" s="3">
        <f t="shared" si="12"/>
        <v>7.274145002532598</v>
      </c>
      <c r="S18" s="3">
        <f t="shared" si="12"/>
        <v>6.5084455285817988</v>
      </c>
      <c r="V18" s="5">
        <v>13</v>
      </c>
      <c r="W18" s="3">
        <f t="shared" si="1"/>
        <v>16</v>
      </c>
      <c r="X18" s="3">
        <f t="shared" si="2"/>
        <v>14</v>
      </c>
      <c r="Y18" s="3">
        <f t="shared" si="3"/>
        <v>12</v>
      </c>
      <c r="Z18" s="3">
        <f t="shared" si="4"/>
        <v>11</v>
      </c>
      <c r="AA18" s="3">
        <f t="shared" si="5"/>
        <v>10</v>
      </c>
      <c r="AB18" s="3">
        <f t="shared" si="6"/>
        <v>9</v>
      </c>
      <c r="AC18" s="3">
        <f t="shared" si="7"/>
        <v>8</v>
      </c>
      <c r="AD18" s="3">
        <f t="shared" si="8"/>
        <v>7</v>
      </c>
      <c r="AE18" s="3">
        <f t="shared" si="9"/>
        <v>6</v>
      </c>
      <c r="AF18" s="3">
        <f t="shared" si="10"/>
        <v>5</v>
      </c>
      <c r="AG18" s="3"/>
      <c r="AH18" s="3"/>
    </row>
    <row r="19" spans="1:34" x14ac:dyDescent="0.25">
      <c r="A19" s="1">
        <v>14</v>
      </c>
      <c r="B19">
        <v>5.0720618402401767E-2</v>
      </c>
      <c r="C19">
        <v>1</v>
      </c>
      <c r="D19" s="3">
        <v>0</v>
      </c>
      <c r="E19" s="3">
        <v>0</v>
      </c>
      <c r="F19" s="2">
        <v>0</v>
      </c>
      <c r="G19" s="2">
        <v>0</v>
      </c>
      <c r="H19">
        <f t="shared" si="11"/>
        <v>101.44123680480354</v>
      </c>
      <c r="J19" s="3">
        <f t="shared" si="12"/>
        <v>6.2463815766504647</v>
      </c>
      <c r="K19" s="3">
        <f t="shared" si="12"/>
        <v>16.490447362357227</v>
      </c>
      <c r="L19" s="3">
        <f t="shared" si="12"/>
        <v>14.616532889362086</v>
      </c>
      <c r="M19" s="3">
        <f t="shared" si="12"/>
        <v>12.367835521767919</v>
      </c>
      <c r="N19" s="3">
        <f t="shared" si="12"/>
        <v>11.243486837970837</v>
      </c>
      <c r="O19" s="3">
        <f t="shared" si="12"/>
        <v>10.119138154173752</v>
      </c>
      <c r="P19" s="3">
        <f t="shared" si="12"/>
        <v>8.9947894703766682</v>
      </c>
      <c r="Q19" s="3">
        <f t="shared" si="12"/>
        <v>7.8704407865795849</v>
      </c>
      <c r="R19" s="3">
        <f t="shared" si="12"/>
        <v>7.1208749973815291</v>
      </c>
      <c r="S19" s="3">
        <f t="shared" si="12"/>
        <v>6.3713092081834741</v>
      </c>
      <c r="V19" s="5">
        <v>14</v>
      </c>
      <c r="W19" s="3">
        <f t="shared" si="1"/>
        <v>16</v>
      </c>
      <c r="X19" s="3">
        <f t="shared" si="2"/>
        <v>14</v>
      </c>
      <c r="Y19" s="3">
        <f t="shared" si="3"/>
        <v>12</v>
      </c>
      <c r="Z19" s="3">
        <f t="shared" si="4"/>
        <v>10</v>
      </c>
      <c r="AA19" s="3">
        <f t="shared" si="5"/>
        <v>9</v>
      </c>
      <c r="AB19" s="3">
        <f t="shared" si="6"/>
        <v>8</v>
      </c>
      <c r="AC19" s="3">
        <f t="shared" si="7"/>
        <v>7</v>
      </c>
      <c r="AD19" s="3">
        <f t="shared" si="8"/>
        <v>7</v>
      </c>
      <c r="AE19" s="3">
        <f t="shared" si="9"/>
        <v>6</v>
      </c>
      <c r="AF19" s="3">
        <f t="shared" si="10"/>
        <v>5</v>
      </c>
      <c r="AG19" s="3"/>
      <c r="AH19" s="3"/>
    </row>
    <row r="20" spans="1:34" x14ac:dyDescent="0.25">
      <c r="A20" s="1">
        <v>15</v>
      </c>
      <c r="B20">
        <v>1.0736641927048943E-2</v>
      </c>
      <c r="C20">
        <v>1</v>
      </c>
      <c r="D20" s="3">
        <v>0</v>
      </c>
      <c r="E20" s="3">
        <v>0</v>
      </c>
      <c r="F20" s="3">
        <v>0</v>
      </c>
      <c r="G20" s="2">
        <v>0</v>
      </c>
      <c r="H20">
        <f t="shared" si="11"/>
        <v>21.473283854097886</v>
      </c>
      <c r="J20" s="3">
        <f t="shared" si="12"/>
        <v>1.3222465427400176</v>
      </c>
      <c r="K20" s="3">
        <f t="shared" si="12"/>
        <v>3.4907308728336464</v>
      </c>
      <c r="L20" s="3">
        <f t="shared" si="12"/>
        <v>3.0940569100116408</v>
      </c>
      <c r="M20" s="3">
        <f t="shared" si="12"/>
        <v>2.6180481546252348</v>
      </c>
      <c r="N20" s="3">
        <f t="shared" si="12"/>
        <v>2.3800437769320317</v>
      </c>
      <c r="O20" s="3">
        <f t="shared" si="12"/>
        <v>2.1420393992388287</v>
      </c>
      <c r="P20" s="3">
        <f t="shared" si="12"/>
        <v>1.9040350215456254</v>
      </c>
      <c r="Q20" s="3">
        <f t="shared" si="12"/>
        <v>1.6660306438524222</v>
      </c>
      <c r="R20" s="3">
        <f t="shared" si="12"/>
        <v>1.5073610587236201</v>
      </c>
      <c r="S20" s="3">
        <f t="shared" si="12"/>
        <v>1.3486914735948181</v>
      </c>
      <c r="V20" s="5">
        <v>15</v>
      </c>
      <c r="W20" s="3">
        <f t="shared" si="1"/>
        <v>3</v>
      </c>
      <c r="X20" s="3">
        <f t="shared" si="2"/>
        <v>3</v>
      </c>
      <c r="Y20" s="3">
        <f t="shared" si="3"/>
        <v>3</v>
      </c>
      <c r="Z20" s="3">
        <f t="shared" si="4"/>
        <v>2</v>
      </c>
      <c r="AA20" s="3">
        <f t="shared" si="5"/>
        <v>2</v>
      </c>
      <c r="AB20" s="3">
        <f t="shared" si="6"/>
        <v>2</v>
      </c>
      <c r="AC20" s="3">
        <f t="shared" si="7"/>
        <v>2</v>
      </c>
      <c r="AD20" s="3">
        <f t="shared" si="8"/>
        <v>1</v>
      </c>
      <c r="AE20" s="3">
        <f t="shared" si="9"/>
        <v>1</v>
      </c>
      <c r="AF20" s="3">
        <f t="shared" si="10"/>
        <v>1</v>
      </c>
      <c r="AG20" s="3"/>
      <c r="AH20" s="3"/>
    </row>
    <row r="21" spans="1:34" x14ac:dyDescent="0.25">
      <c r="A21" s="1">
        <v>16</v>
      </c>
      <c r="B21">
        <v>1.4319924636609352E-2</v>
      </c>
      <c r="C21">
        <v>1</v>
      </c>
      <c r="D21" s="3">
        <v>0</v>
      </c>
      <c r="E21" s="3">
        <v>0</v>
      </c>
      <c r="F21" s="3">
        <v>0</v>
      </c>
      <c r="G21" s="2">
        <v>0</v>
      </c>
      <c r="H21">
        <f t="shared" si="11"/>
        <v>28.639849273218704</v>
      </c>
      <c r="J21" s="3">
        <f t="shared" si="12"/>
        <v>1.7635375168238119</v>
      </c>
      <c r="K21" s="3">
        <f t="shared" si="12"/>
        <v>4.6557390444148634</v>
      </c>
      <c r="L21" s="3">
        <f t="shared" si="12"/>
        <v>4.1266777893677196</v>
      </c>
      <c r="M21" s="3">
        <f t="shared" si="12"/>
        <v>3.4918042833111476</v>
      </c>
      <c r="N21" s="3">
        <f t="shared" si="12"/>
        <v>3.1743675302828613</v>
      </c>
      <c r="O21" s="3">
        <f t="shared" si="12"/>
        <v>2.8569307772545751</v>
      </c>
      <c r="P21" s="3">
        <f t="shared" si="12"/>
        <v>2.5394940242262893</v>
      </c>
      <c r="Q21" s="3">
        <f t="shared" si="12"/>
        <v>2.2220572711980031</v>
      </c>
      <c r="R21" s="3">
        <f t="shared" si="12"/>
        <v>2.0104327691791455</v>
      </c>
      <c r="S21" s="3">
        <f t="shared" si="12"/>
        <v>1.7988082671602883</v>
      </c>
      <c r="V21" s="5">
        <v>16</v>
      </c>
      <c r="W21" s="3">
        <f t="shared" si="1"/>
        <v>4</v>
      </c>
      <c r="X21" s="3">
        <f t="shared" si="2"/>
        <v>4</v>
      </c>
      <c r="Y21" s="3">
        <f t="shared" si="3"/>
        <v>3</v>
      </c>
      <c r="Z21" s="3">
        <f t="shared" si="4"/>
        <v>3</v>
      </c>
      <c r="AA21" s="3">
        <f t="shared" si="5"/>
        <v>3</v>
      </c>
      <c r="AB21" s="3">
        <f t="shared" si="6"/>
        <v>2</v>
      </c>
      <c r="AC21" s="3">
        <f t="shared" si="7"/>
        <v>2</v>
      </c>
      <c r="AD21" s="3">
        <f t="shared" si="8"/>
        <v>2</v>
      </c>
      <c r="AE21" s="3">
        <f t="shared" si="9"/>
        <v>2</v>
      </c>
      <c r="AF21" s="3">
        <f t="shared" si="10"/>
        <v>1</v>
      </c>
      <c r="AG21" s="3"/>
      <c r="AH21" s="3"/>
    </row>
    <row r="22" spans="1:34" x14ac:dyDescent="0.25">
      <c r="A22" s="1">
        <v>17</v>
      </c>
      <c r="B22">
        <v>4.8876152241092416E-2</v>
      </c>
      <c r="C22">
        <v>1</v>
      </c>
      <c r="D22" s="3">
        <v>0</v>
      </c>
      <c r="E22" s="3">
        <v>0</v>
      </c>
      <c r="F22" s="3">
        <v>0</v>
      </c>
      <c r="G22" s="2">
        <v>0</v>
      </c>
      <c r="H22">
        <f t="shared" si="11"/>
        <v>97.752304482184826</v>
      </c>
      <c r="J22" s="3">
        <f t="shared" si="12"/>
        <v>6.0192305715631056</v>
      </c>
      <c r="K22" s="3">
        <f t="shared" si="12"/>
        <v>15.890768708926597</v>
      </c>
      <c r="L22" s="3">
        <f t="shared" si="12"/>
        <v>14.084999537457666</v>
      </c>
      <c r="M22" s="3">
        <f t="shared" si="12"/>
        <v>11.918076531694949</v>
      </c>
      <c r="N22" s="3">
        <f t="shared" si="12"/>
        <v>10.834615028813589</v>
      </c>
      <c r="O22" s="3">
        <f t="shared" si="12"/>
        <v>9.7511535259322297</v>
      </c>
      <c r="P22" s="3">
        <f t="shared" si="12"/>
        <v>8.6676920230508721</v>
      </c>
      <c r="Q22" s="3">
        <f t="shared" si="12"/>
        <v>7.5842305201695126</v>
      </c>
      <c r="R22" s="3">
        <f t="shared" si="12"/>
        <v>6.8619228515819399</v>
      </c>
      <c r="S22" s="3">
        <f t="shared" si="12"/>
        <v>6.1396151829943681</v>
      </c>
      <c r="V22" s="5">
        <v>17</v>
      </c>
      <c r="W22" s="3">
        <f t="shared" si="1"/>
        <v>15</v>
      </c>
      <c r="X22" s="3">
        <f t="shared" si="2"/>
        <v>13</v>
      </c>
      <c r="Y22" s="3">
        <f t="shared" si="3"/>
        <v>12</v>
      </c>
      <c r="Z22" s="3">
        <f t="shared" si="4"/>
        <v>10</v>
      </c>
      <c r="AA22" s="3">
        <f t="shared" si="5"/>
        <v>9</v>
      </c>
      <c r="AB22" s="3">
        <f t="shared" si="6"/>
        <v>8</v>
      </c>
      <c r="AC22" s="3">
        <f t="shared" si="7"/>
        <v>7</v>
      </c>
      <c r="AD22" s="3">
        <f t="shared" si="8"/>
        <v>6</v>
      </c>
      <c r="AE22" s="3">
        <f t="shared" si="9"/>
        <v>6</v>
      </c>
      <c r="AF22" s="3">
        <f t="shared" si="10"/>
        <v>5</v>
      </c>
      <c r="AG22" s="3"/>
      <c r="AH22" s="3"/>
    </row>
    <row r="23" spans="1:34" x14ac:dyDescent="0.25">
      <c r="A23" s="1">
        <v>18</v>
      </c>
      <c r="B23">
        <v>3.8364015741792344E-2</v>
      </c>
      <c r="C23">
        <v>1</v>
      </c>
      <c r="D23" s="3">
        <v>0</v>
      </c>
      <c r="E23" s="3">
        <v>0</v>
      </c>
      <c r="F23" s="3">
        <v>0</v>
      </c>
      <c r="G23" s="2">
        <v>0</v>
      </c>
      <c r="H23">
        <f t="shared" si="11"/>
        <v>76.728031483584687</v>
      </c>
      <c r="J23" s="3">
        <f t="shared" si="12"/>
        <v>4.7246324805162985</v>
      </c>
      <c r="K23" s="3">
        <f t="shared" si="12"/>
        <v>12.473029748563027</v>
      </c>
      <c r="L23" s="3">
        <f t="shared" si="12"/>
        <v>11.055640004408138</v>
      </c>
      <c r="M23" s="3">
        <f t="shared" si="12"/>
        <v>9.3547723114222716</v>
      </c>
      <c r="N23" s="3">
        <f t="shared" si="12"/>
        <v>8.5043384649293383</v>
      </c>
      <c r="O23" s="3">
        <f t="shared" si="12"/>
        <v>7.6539046184364041</v>
      </c>
      <c r="P23" s="3">
        <f t="shared" si="12"/>
        <v>6.8034707719434699</v>
      </c>
      <c r="Q23" s="3">
        <f t="shared" si="12"/>
        <v>5.9530369254505366</v>
      </c>
      <c r="R23" s="3">
        <f t="shared" si="12"/>
        <v>5.3860810277885802</v>
      </c>
      <c r="S23" s="3">
        <f t="shared" si="12"/>
        <v>4.8191251301266247</v>
      </c>
      <c r="V23" s="5">
        <v>18</v>
      </c>
      <c r="W23" s="3">
        <f t="shared" si="1"/>
        <v>12</v>
      </c>
      <c r="X23" s="3">
        <f t="shared" si="2"/>
        <v>10</v>
      </c>
      <c r="Y23" s="3">
        <f t="shared" si="3"/>
        <v>9</v>
      </c>
      <c r="Z23" s="3">
        <f t="shared" si="4"/>
        <v>8</v>
      </c>
      <c r="AA23" s="3">
        <f t="shared" si="5"/>
        <v>7</v>
      </c>
      <c r="AB23" s="3">
        <f t="shared" si="6"/>
        <v>6</v>
      </c>
      <c r="AC23" s="3">
        <f t="shared" si="7"/>
        <v>6</v>
      </c>
      <c r="AD23" s="3">
        <f t="shared" si="8"/>
        <v>5</v>
      </c>
      <c r="AE23" s="3">
        <f t="shared" si="9"/>
        <v>4</v>
      </c>
      <c r="AF23" s="3">
        <f t="shared" si="10"/>
        <v>4</v>
      </c>
      <c r="AG23" s="3"/>
      <c r="AH23" s="3"/>
    </row>
    <row r="24" spans="1:34" x14ac:dyDescent="0.25">
      <c r="A24" s="1">
        <v>19</v>
      </c>
      <c r="B24">
        <v>3.6387487564160131E-2</v>
      </c>
      <c r="C24">
        <v>1</v>
      </c>
      <c r="D24" s="3">
        <v>0</v>
      </c>
      <c r="E24" s="3">
        <v>0</v>
      </c>
      <c r="F24" s="3">
        <v>0</v>
      </c>
      <c r="G24" s="2">
        <v>0</v>
      </c>
      <c r="H24">
        <f t="shared" si="11"/>
        <v>72.774975128320264</v>
      </c>
      <c r="J24" s="3">
        <f t="shared" si="12"/>
        <v>4.4812176803152877</v>
      </c>
      <c r="K24" s="3">
        <f t="shared" si="12"/>
        <v>11.830414676032358</v>
      </c>
      <c r="L24" s="3">
        <f t="shared" si="12"/>
        <v>10.486049371937771</v>
      </c>
      <c r="M24" s="3">
        <f t="shared" si="12"/>
        <v>8.8728110070242696</v>
      </c>
      <c r="N24" s="3">
        <f t="shared" si="12"/>
        <v>8.0661918245675164</v>
      </c>
      <c r="O24" s="3">
        <f t="shared" si="12"/>
        <v>7.2595726421107658</v>
      </c>
      <c r="P24" s="3">
        <f t="shared" si="12"/>
        <v>6.4529534596540135</v>
      </c>
      <c r="Q24" s="3">
        <f t="shared" si="12"/>
        <v>5.646334277197262</v>
      </c>
      <c r="R24" s="3">
        <f t="shared" si="12"/>
        <v>5.1085881555594268</v>
      </c>
      <c r="S24" s="3">
        <f t="shared" si="12"/>
        <v>4.5708420339215934</v>
      </c>
      <c r="V24" s="5">
        <v>19</v>
      </c>
      <c r="W24" s="3">
        <f t="shared" si="1"/>
        <v>11</v>
      </c>
      <c r="X24" s="3">
        <f t="shared" si="2"/>
        <v>10</v>
      </c>
      <c r="Y24" s="3">
        <f t="shared" si="3"/>
        <v>9</v>
      </c>
      <c r="Z24" s="3">
        <f t="shared" si="4"/>
        <v>7</v>
      </c>
      <c r="AA24" s="3">
        <f t="shared" si="5"/>
        <v>7</v>
      </c>
      <c r="AB24" s="3">
        <f t="shared" si="6"/>
        <v>6</v>
      </c>
      <c r="AC24" s="3">
        <f t="shared" si="7"/>
        <v>5</v>
      </c>
      <c r="AD24" s="3">
        <f t="shared" si="8"/>
        <v>5</v>
      </c>
      <c r="AE24" s="3">
        <f t="shared" si="9"/>
        <v>4</v>
      </c>
      <c r="AF24" s="3">
        <f t="shared" si="10"/>
        <v>4</v>
      </c>
      <c r="AG24" s="3"/>
      <c r="AH24" s="3"/>
    </row>
    <row r="25" spans="1:34" x14ac:dyDescent="0.25">
      <c r="A25" s="1">
        <v>20</v>
      </c>
      <c r="B25">
        <v>6.8760289832105151E-2</v>
      </c>
      <c r="C25">
        <v>1</v>
      </c>
      <c r="D25">
        <v>0</v>
      </c>
      <c r="E25">
        <v>0</v>
      </c>
      <c r="F25" s="3">
        <v>0</v>
      </c>
      <c r="G25" s="3">
        <v>0</v>
      </c>
      <c r="H25">
        <f t="shared" si="11"/>
        <v>137.52057966421029</v>
      </c>
      <c r="J25" s="3">
        <f t="shared" si="12"/>
        <v>8.4680159891755107</v>
      </c>
      <c r="K25" s="3">
        <f t="shared" si="12"/>
        <v>22.355562211423347</v>
      </c>
      <c r="L25" s="3">
        <f t="shared" si="12"/>
        <v>19.815157414670693</v>
      </c>
      <c r="M25" s="3">
        <f t="shared" si="12"/>
        <v>16.76667165856751</v>
      </c>
      <c r="N25" s="3">
        <f t="shared" si="12"/>
        <v>15.242428780515919</v>
      </c>
      <c r="O25" s="3">
        <f t="shared" si="12"/>
        <v>13.718185902464327</v>
      </c>
      <c r="P25" s="3">
        <f t="shared" si="12"/>
        <v>12.193943024412736</v>
      </c>
      <c r="Q25" s="3">
        <f t="shared" si="12"/>
        <v>10.669700146361143</v>
      </c>
      <c r="R25" s="3">
        <f t="shared" si="12"/>
        <v>9.6535382276600821</v>
      </c>
      <c r="S25" s="3">
        <f t="shared" si="12"/>
        <v>8.6373763089590216</v>
      </c>
      <c r="V25" s="5">
        <v>20</v>
      </c>
      <c r="W25" s="3">
        <f t="shared" si="1"/>
        <v>21</v>
      </c>
      <c r="X25" s="3">
        <f t="shared" si="2"/>
        <v>19</v>
      </c>
      <c r="Y25" s="3">
        <f t="shared" si="3"/>
        <v>17</v>
      </c>
      <c r="Z25" s="3">
        <f t="shared" si="4"/>
        <v>14</v>
      </c>
      <c r="AA25" s="3">
        <f t="shared" si="5"/>
        <v>13</v>
      </c>
      <c r="AB25" s="3">
        <f t="shared" si="6"/>
        <v>11</v>
      </c>
      <c r="AC25" s="3">
        <f t="shared" si="7"/>
        <v>10</v>
      </c>
      <c r="AD25" s="3">
        <f t="shared" si="8"/>
        <v>9</v>
      </c>
      <c r="AE25" s="3">
        <f t="shared" si="9"/>
        <v>8</v>
      </c>
      <c r="AF25" s="3">
        <f t="shared" si="10"/>
        <v>7</v>
      </c>
      <c r="AG25" s="3"/>
      <c r="AH25" s="3"/>
    </row>
    <row r="26" spans="1:34" x14ac:dyDescent="0.25">
      <c r="A26" s="1">
        <v>21</v>
      </c>
      <c r="B26">
        <v>5.0584154318868139E-2</v>
      </c>
      <c r="C26">
        <v>1</v>
      </c>
      <c r="D26">
        <v>0</v>
      </c>
      <c r="E26">
        <v>0</v>
      </c>
      <c r="F26" s="3">
        <v>0</v>
      </c>
      <c r="G26" s="3">
        <v>0</v>
      </c>
      <c r="H26">
        <f t="shared" si="11"/>
        <v>101.16830863773627</v>
      </c>
      <c r="J26" s="3">
        <f t="shared" si="12"/>
        <v>6.2295756550330221</v>
      </c>
      <c r="K26" s="3">
        <f t="shared" si="12"/>
        <v>16.446079729287177</v>
      </c>
      <c r="L26" s="3">
        <f t="shared" si="12"/>
        <v>14.57720703277727</v>
      </c>
      <c r="M26" s="3">
        <f t="shared" si="12"/>
        <v>12.334559796965383</v>
      </c>
      <c r="N26" s="3">
        <f t="shared" si="12"/>
        <v>11.213236179059439</v>
      </c>
      <c r="O26" s="3">
        <f t="shared" si="12"/>
        <v>10.091912561153496</v>
      </c>
      <c r="P26" s="3">
        <f t="shared" si="12"/>
        <v>8.9705889432475523</v>
      </c>
      <c r="Q26" s="3">
        <f t="shared" si="12"/>
        <v>7.8492653253416078</v>
      </c>
      <c r="R26" s="3">
        <f t="shared" si="12"/>
        <v>7.1017162467376442</v>
      </c>
      <c r="S26" s="3">
        <f t="shared" si="12"/>
        <v>6.3541671681336833</v>
      </c>
      <c r="V26" s="5">
        <v>21</v>
      </c>
      <c r="W26" s="3">
        <f t="shared" si="1"/>
        <v>16</v>
      </c>
      <c r="X26" s="3">
        <f t="shared" si="2"/>
        <v>14</v>
      </c>
      <c r="Y26" s="3">
        <f t="shared" si="3"/>
        <v>12</v>
      </c>
      <c r="Z26" s="3">
        <f t="shared" si="4"/>
        <v>10</v>
      </c>
      <c r="AA26" s="3">
        <f t="shared" si="5"/>
        <v>9</v>
      </c>
      <c r="AB26" s="3">
        <f t="shared" si="6"/>
        <v>8</v>
      </c>
      <c r="AC26" s="3">
        <f t="shared" si="7"/>
        <v>7</v>
      </c>
      <c r="AD26" s="3">
        <f t="shared" si="8"/>
        <v>7</v>
      </c>
      <c r="AE26" s="3">
        <f t="shared" si="9"/>
        <v>6</v>
      </c>
      <c r="AF26" s="3">
        <f t="shared" si="10"/>
        <v>5</v>
      </c>
      <c r="AG26" s="3"/>
      <c r="AH26" s="3"/>
    </row>
    <row r="27" spans="1:34" x14ac:dyDescent="0.25">
      <c r="A27" s="1">
        <v>22</v>
      </c>
      <c r="B27">
        <v>6.6427194210401205E-2</v>
      </c>
      <c r="C27">
        <v>1</v>
      </c>
      <c r="D27">
        <v>0</v>
      </c>
      <c r="E27">
        <v>0</v>
      </c>
      <c r="F27" s="3">
        <v>0</v>
      </c>
      <c r="G27" s="3">
        <v>0</v>
      </c>
      <c r="H27">
        <f t="shared" si="11"/>
        <v>132.85438842080242</v>
      </c>
      <c r="J27" s="3">
        <f t="shared" si="12"/>
        <v>8.1806889421676363</v>
      </c>
      <c r="K27" s="3">
        <f t="shared" si="12"/>
        <v>21.597018807322559</v>
      </c>
      <c r="L27" s="3">
        <f t="shared" si="12"/>
        <v>19.142812124672268</v>
      </c>
      <c r="M27" s="3">
        <f t="shared" si="12"/>
        <v>16.19776410549192</v>
      </c>
      <c r="N27" s="3">
        <f t="shared" si="12"/>
        <v>14.725240095901746</v>
      </c>
      <c r="O27" s="3">
        <f t="shared" si="12"/>
        <v>13.252716086311572</v>
      </c>
      <c r="P27" s="3">
        <f t="shared" si="12"/>
        <v>11.780192076721397</v>
      </c>
      <c r="Q27" s="3">
        <f t="shared" si="12"/>
        <v>10.307668067131223</v>
      </c>
      <c r="R27" s="3">
        <f t="shared" si="12"/>
        <v>9.3259853940711057</v>
      </c>
      <c r="S27" s="3">
        <f t="shared" si="12"/>
        <v>8.3443027210109904</v>
      </c>
      <c r="V27" s="5">
        <v>22</v>
      </c>
      <c r="W27" s="3">
        <f t="shared" si="1"/>
        <v>20</v>
      </c>
      <c r="X27" s="3">
        <f t="shared" si="2"/>
        <v>18</v>
      </c>
      <c r="Y27" s="3">
        <f t="shared" si="3"/>
        <v>16</v>
      </c>
      <c r="Z27" s="3">
        <f t="shared" si="4"/>
        <v>13</v>
      </c>
      <c r="AA27" s="3">
        <f t="shared" si="5"/>
        <v>12</v>
      </c>
      <c r="AB27" s="3">
        <f t="shared" si="6"/>
        <v>11</v>
      </c>
      <c r="AC27" s="3">
        <f t="shared" si="7"/>
        <v>10</v>
      </c>
      <c r="AD27" s="3">
        <f t="shared" si="8"/>
        <v>9</v>
      </c>
      <c r="AE27" s="3">
        <f t="shared" si="9"/>
        <v>8</v>
      </c>
      <c r="AF27" s="3">
        <f t="shared" si="10"/>
        <v>7</v>
      </c>
      <c r="AG27" s="3"/>
      <c r="AH27" s="3"/>
    </row>
    <row r="28" spans="1:34" x14ac:dyDescent="0.25">
      <c r="A28" s="1">
        <v>23</v>
      </c>
      <c r="B28">
        <v>7.097452963911853E-2</v>
      </c>
      <c r="C28">
        <v>1</v>
      </c>
      <c r="D28">
        <v>0</v>
      </c>
      <c r="E28">
        <v>0</v>
      </c>
      <c r="F28" s="3">
        <v>0</v>
      </c>
      <c r="G28" s="3">
        <v>0</v>
      </c>
      <c r="H28">
        <f t="shared" si="11"/>
        <v>141.94905927823706</v>
      </c>
      <c r="J28" s="3">
        <f t="shared" si="12"/>
        <v>8.7407056205810996</v>
      </c>
      <c r="K28" s="3">
        <f t="shared" si="12"/>
        <v>23.075462838334101</v>
      </c>
      <c r="L28" s="3">
        <f t="shared" si="12"/>
        <v>20.453251152159773</v>
      </c>
      <c r="M28" s="3">
        <f t="shared" si="12"/>
        <v>17.306597128750578</v>
      </c>
      <c r="N28" s="3">
        <f t="shared" si="12"/>
        <v>15.733270117045979</v>
      </c>
      <c r="O28" s="3">
        <f t="shared" si="12"/>
        <v>14.159943105341382</v>
      </c>
      <c r="P28" s="3">
        <f t="shared" si="12"/>
        <v>12.586616093636783</v>
      </c>
      <c r="Q28" s="3">
        <f t="shared" si="12"/>
        <v>11.013289081932186</v>
      </c>
      <c r="R28" s="3">
        <f t="shared" si="12"/>
        <v>9.9644044074624532</v>
      </c>
      <c r="S28" s="3">
        <f t="shared" si="12"/>
        <v>8.9155197329927223</v>
      </c>
      <c r="V28" s="5">
        <v>23</v>
      </c>
      <c r="W28" s="3">
        <f t="shared" si="1"/>
        <v>22</v>
      </c>
      <c r="X28" s="3">
        <f t="shared" si="2"/>
        <v>19</v>
      </c>
      <c r="Y28" s="3">
        <f t="shared" si="3"/>
        <v>17</v>
      </c>
      <c r="Z28" s="3">
        <f t="shared" si="4"/>
        <v>14</v>
      </c>
      <c r="AA28" s="3">
        <f t="shared" si="5"/>
        <v>13</v>
      </c>
      <c r="AB28" s="3">
        <f t="shared" si="6"/>
        <v>12</v>
      </c>
      <c r="AC28" s="3">
        <f t="shared" si="7"/>
        <v>10</v>
      </c>
      <c r="AD28" s="3">
        <f t="shared" si="8"/>
        <v>9</v>
      </c>
      <c r="AE28" s="3">
        <f t="shared" si="9"/>
        <v>8</v>
      </c>
      <c r="AF28" s="3">
        <f t="shared" si="10"/>
        <v>7</v>
      </c>
      <c r="AG28" s="3"/>
      <c r="AH28" s="3"/>
    </row>
    <row r="29" spans="1:34" x14ac:dyDescent="0.25">
      <c r="A29" s="1">
        <v>24</v>
      </c>
      <c r="B29">
        <v>7.5649525016947952E-2</v>
      </c>
      <c r="C29">
        <v>1</v>
      </c>
      <c r="D29">
        <v>0</v>
      </c>
      <c r="E29">
        <v>0</v>
      </c>
      <c r="F29">
        <v>0</v>
      </c>
      <c r="G29">
        <v>0</v>
      </c>
      <c r="H29">
        <f t="shared" si="11"/>
        <v>151.2990500338959</v>
      </c>
      <c r="J29" s="3">
        <f t="shared" si="12"/>
        <v>9.3164439676044264</v>
      </c>
      <c r="K29" s="3">
        <f t="shared" si="12"/>
        <v>24.595412074475686</v>
      </c>
      <c r="L29" s="3">
        <f t="shared" si="12"/>
        <v>21.800478884194359</v>
      </c>
      <c r="M29" s="3">
        <f t="shared" si="12"/>
        <v>18.446559055856767</v>
      </c>
      <c r="N29" s="3">
        <f t="shared" si="12"/>
        <v>16.769599141687969</v>
      </c>
      <c r="O29" s="3">
        <f t="shared" si="12"/>
        <v>15.092639227519172</v>
      </c>
      <c r="P29" s="3">
        <f t="shared" si="12"/>
        <v>13.415679313350376</v>
      </c>
      <c r="Q29" s="3">
        <f t="shared" si="12"/>
        <v>11.738719399181578</v>
      </c>
      <c r="R29" s="3">
        <f t="shared" si="12"/>
        <v>10.620746123069047</v>
      </c>
      <c r="S29" s="3">
        <f t="shared" si="12"/>
        <v>9.5027728469565158</v>
      </c>
      <c r="V29" s="5">
        <v>24</v>
      </c>
      <c r="W29" s="3">
        <f t="shared" si="1"/>
        <v>23</v>
      </c>
      <c r="X29" s="3">
        <f t="shared" si="2"/>
        <v>20</v>
      </c>
      <c r="Y29" s="3">
        <f t="shared" si="3"/>
        <v>18</v>
      </c>
      <c r="Z29" s="3">
        <f t="shared" si="4"/>
        <v>15</v>
      </c>
      <c r="AA29" s="3">
        <f t="shared" si="5"/>
        <v>14</v>
      </c>
      <c r="AB29" s="3">
        <f t="shared" si="6"/>
        <v>13</v>
      </c>
      <c r="AC29" s="3">
        <f t="shared" si="7"/>
        <v>11</v>
      </c>
      <c r="AD29" s="3">
        <f t="shared" si="8"/>
        <v>10</v>
      </c>
      <c r="AE29" s="3">
        <f t="shared" si="9"/>
        <v>9</v>
      </c>
      <c r="AF29" s="3">
        <f t="shared" si="10"/>
        <v>8</v>
      </c>
      <c r="AG29" s="3"/>
      <c r="AH29" s="3"/>
    </row>
    <row r="30" spans="1:34" x14ac:dyDescent="0.25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H31" s="3"/>
      <c r="I31" s="3" t="s">
        <v>24</v>
      </c>
      <c r="J31" s="3">
        <v>1</v>
      </c>
      <c r="K31" s="3">
        <v>4</v>
      </c>
      <c r="L31" s="3">
        <v>7</v>
      </c>
      <c r="M31" s="3">
        <v>10</v>
      </c>
      <c r="N31" s="3">
        <v>13</v>
      </c>
      <c r="O31" s="3">
        <v>16</v>
      </c>
      <c r="P31" s="3">
        <v>19</v>
      </c>
      <c r="Q31" s="3">
        <v>22</v>
      </c>
      <c r="R31" s="3">
        <v>25</v>
      </c>
      <c r="S31" s="3">
        <v>28</v>
      </c>
      <c r="V31" s="5" t="s">
        <v>25</v>
      </c>
      <c r="W31" s="3">
        <f>ROUND((280*(J$33*$O$41)),0)</f>
        <v>3024000</v>
      </c>
      <c r="X31" s="3">
        <f t="shared" ref="X31:AF31" si="13">ROUND((280*(K$33*$O$41)),0)</f>
        <v>9072000</v>
      </c>
      <c r="Y31" s="3">
        <f t="shared" si="13"/>
        <v>9072000</v>
      </c>
      <c r="Z31" s="3">
        <f t="shared" si="13"/>
        <v>9072000</v>
      </c>
      <c r="AA31" s="3">
        <f t="shared" si="13"/>
        <v>9072000</v>
      </c>
      <c r="AB31" s="3">
        <f t="shared" si="13"/>
        <v>9072000</v>
      </c>
      <c r="AC31" s="3">
        <f t="shared" si="13"/>
        <v>9072000</v>
      </c>
      <c r="AD31" s="3">
        <f t="shared" si="13"/>
        <v>9072000</v>
      </c>
      <c r="AE31" s="3">
        <f t="shared" si="13"/>
        <v>9072000</v>
      </c>
      <c r="AF31" s="3">
        <f t="shared" si="13"/>
        <v>9072000</v>
      </c>
      <c r="AG31" s="3"/>
      <c r="AH31" s="3"/>
    </row>
    <row r="32" spans="1:34" x14ac:dyDescent="0.25">
      <c r="H32" s="3"/>
      <c r="I32" s="3" t="s">
        <v>26</v>
      </c>
      <c r="V32" s="5" t="s">
        <v>27</v>
      </c>
      <c r="W32" s="3">
        <f>ROUND((720*(J$33*$O$41)),0)</f>
        <v>7776000</v>
      </c>
      <c r="X32" s="3">
        <f t="shared" ref="X32:AF32" si="14">ROUND((720*(K$33*$O$41)),0)</f>
        <v>23328000</v>
      </c>
      <c r="Y32" s="3">
        <f t="shared" si="14"/>
        <v>23328000</v>
      </c>
      <c r="Z32" s="3">
        <f t="shared" si="14"/>
        <v>23328000</v>
      </c>
      <c r="AA32" s="3">
        <f t="shared" si="14"/>
        <v>23328000</v>
      </c>
      <c r="AB32" s="3">
        <f t="shared" si="14"/>
        <v>23328000</v>
      </c>
      <c r="AC32" s="3">
        <f t="shared" si="14"/>
        <v>23328000</v>
      </c>
      <c r="AD32" s="3">
        <f t="shared" si="14"/>
        <v>23328000</v>
      </c>
      <c r="AE32" s="3">
        <f t="shared" si="14"/>
        <v>23328000</v>
      </c>
      <c r="AF32" s="3">
        <f t="shared" si="14"/>
        <v>23328000</v>
      </c>
      <c r="AG32" s="3"/>
      <c r="AH32" s="3"/>
    </row>
    <row r="33" spans="8:34" x14ac:dyDescent="0.25">
      <c r="H33" s="3"/>
      <c r="I33" s="3" t="s">
        <v>28</v>
      </c>
      <c r="J33" s="3">
        <v>400000</v>
      </c>
      <c r="K33" s="3">
        <v>1200000</v>
      </c>
      <c r="L33" s="3">
        <v>1200000</v>
      </c>
      <c r="M33" s="3">
        <v>1200000</v>
      </c>
      <c r="N33" s="3">
        <v>1200000</v>
      </c>
      <c r="O33" s="3">
        <v>1200000</v>
      </c>
      <c r="P33" s="3">
        <v>1200000</v>
      </c>
      <c r="Q33" s="3">
        <v>1200000</v>
      </c>
      <c r="R33" s="3">
        <v>1200000</v>
      </c>
      <c r="S33" s="3">
        <v>1200000</v>
      </c>
      <c r="V33" s="3" t="s">
        <v>66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8:34" x14ac:dyDescent="0.25">
      <c r="H34" s="3">
        <v>100</v>
      </c>
      <c r="I34" s="3" t="s">
        <v>30</v>
      </c>
      <c r="J34" s="3">
        <v>50</v>
      </c>
      <c r="K34" s="3">
        <v>44</v>
      </c>
      <c r="L34" s="3">
        <v>39</v>
      </c>
      <c r="M34" s="3">
        <v>33</v>
      </c>
      <c r="N34" s="3">
        <v>30</v>
      </c>
      <c r="O34" s="3">
        <v>27</v>
      </c>
      <c r="P34" s="3">
        <v>24</v>
      </c>
      <c r="Q34" s="3">
        <v>21</v>
      </c>
      <c r="R34" s="3">
        <v>19</v>
      </c>
      <c r="S34" s="3">
        <v>17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8:34" x14ac:dyDescent="0.25">
      <c r="I35" s="3" t="s">
        <v>31</v>
      </c>
      <c r="J35" s="3">
        <f>(J33*J34)</f>
        <v>20000000</v>
      </c>
      <c r="K35" s="3">
        <f t="shared" ref="K35:S35" si="15">(K33*K34)</f>
        <v>52800000</v>
      </c>
      <c r="L35" s="3">
        <f t="shared" si="15"/>
        <v>46800000</v>
      </c>
      <c r="M35" s="3">
        <f t="shared" si="15"/>
        <v>39600000</v>
      </c>
      <c r="N35" s="3">
        <f t="shared" si="15"/>
        <v>36000000</v>
      </c>
      <c r="O35" s="3">
        <f t="shared" si="15"/>
        <v>32400000</v>
      </c>
      <c r="P35" s="3">
        <f t="shared" si="15"/>
        <v>28800000</v>
      </c>
      <c r="Q35" s="3">
        <f t="shared" si="15"/>
        <v>25200000</v>
      </c>
      <c r="R35" s="3">
        <f t="shared" si="15"/>
        <v>22800000</v>
      </c>
      <c r="S35" s="3">
        <f t="shared" si="15"/>
        <v>20400000</v>
      </c>
      <c r="T35" s="3" t="s">
        <v>32</v>
      </c>
      <c r="U35" s="3">
        <f>SUM(J35:S35)</f>
        <v>324800000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8:34" x14ac:dyDescent="0.25">
      <c r="I36" s="3" t="s">
        <v>33</v>
      </c>
      <c r="J36" s="3">
        <f>(J35/$U$35)</f>
        <v>6.1576354679802957E-2</v>
      </c>
      <c r="K36" s="3">
        <f t="shared" ref="K36:S36" si="16">(K35/$U$35)</f>
        <v>0.1625615763546798</v>
      </c>
      <c r="L36" s="3">
        <f t="shared" si="16"/>
        <v>0.14408866995073891</v>
      </c>
      <c r="M36" s="3">
        <f t="shared" si="16"/>
        <v>0.12192118226600986</v>
      </c>
      <c r="N36" s="3">
        <f t="shared" si="16"/>
        <v>0.11083743842364532</v>
      </c>
      <c r="O36" s="3">
        <f t="shared" si="16"/>
        <v>9.9753694581280791E-2</v>
      </c>
      <c r="P36" s="3">
        <f t="shared" si="16"/>
        <v>8.8669950738916259E-2</v>
      </c>
      <c r="Q36" s="3">
        <f t="shared" si="16"/>
        <v>7.7586206896551727E-2</v>
      </c>
      <c r="R36" s="3">
        <f t="shared" si="16"/>
        <v>7.0197044334975367E-2</v>
      </c>
      <c r="S36" s="3">
        <f t="shared" si="16"/>
        <v>6.2807881773399021E-2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8:34" x14ac:dyDescent="0.25"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8:34" x14ac:dyDescent="0.25"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8:34" x14ac:dyDescent="0.25">
      <c r="O39" s="6" t="s">
        <v>40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8:34" x14ac:dyDescent="0.25">
      <c r="O40" s="6" t="s">
        <v>45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8:34" x14ac:dyDescent="0.25">
      <c r="O41" s="3">
        <v>2.7E-2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8:34" x14ac:dyDescent="0.25"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8:34" x14ac:dyDescent="0.25"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8:34" x14ac:dyDescent="0.25"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8:34" x14ac:dyDescent="0.25"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H45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" bestFit="1" customWidth="1"/>
    <col min="3" max="7" width="7.140625" bestFit="1" customWidth="1"/>
    <col min="8" max="8" width="11.140625" bestFit="1" customWidth="1"/>
    <col min="9" max="9" width="18.28515625" style="3" bestFit="1" customWidth="1"/>
    <col min="10" max="19" width="9.140625" style="3"/>
    <col min="20" max="20" width="5.140625" style="3" bestFit="1" customWidth="1"/>
    <col min="21" max="21" width="12.7109375" style="3" bestFit="1" customWidth="1"/>
    <col min="22" max="22" width="9.28515625" style="3" bestFit="1" customWidth="1"/>
  </cols>
  <sheetData>
    <row r="1" spans="1:34" x14ac:dyDescent="0.25">
      <c r="A1" t="s">
        <v>0</v>
      </c>
      <c r="B1" s="3" t="s">
        <v>120</v>
      </c>
      <c r="C1" t="s">
        <v>121</v>
      </c>
    </row>
    <row r="2" spans="1:34" x14ac:dyDescent="0.25">
      <c r="A2" t="s">
        <v>1</v>
      </c>
      <c r="B2" s="3">
        <v>54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 t="s">
        <v>2</v>
      </c>
      <c r="B3" s="3">
        <v>6000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C4" t="s">
        <v>3</v>
      </c>
      <c r="J4" s="3" t="s">
        <v>4</v>
      </c>
      <c r="W4" s="3" t="s">
        <v>64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 t="s">
        <v>6</v>
      </c>
      <c r="B5" s="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18</v>
      </c>
      <c r="O5" s="3" t="s">
        <v>19</v>
      </c>
      <c r="P5" s="3" t="s">
        <v>20</v>
      </c>
      <c r="Q5" s="3" t="s">
        <v>21</v>
      </c>
      <c r="R5" s="3" t="s">
        <v>22</v>
      </c>
      <c r="S5" s="3" t="s">
        <v>23</v>
      </c>
      <c r="V5" s="5" t="s">
        <v>6</v>
      </c>
      <c r="W5" s="3" t="s">
        <v>14</v>
      </c>
      <c r="X5" s="3" t="s">
        <v>15</v>
      </c>
      <c r="Y5" s="3" t="s">
        <v>16</v>
      </c>
      <c r="Z5" s="3" t="s">
        <v>17</v>
      </c>
      <c r="AA5" s="3" t="s">
        <v>18</v>
      </c>
      <c r="AB5" s="3" t="s">
        <v>19</v>
      </c>
      <c r="AC5" s="3" t="s">
        <v>20</v>
      </c>
      <c r="AD5" s="3" t="s">
        <v>21</v>
      </c>
      <c r="AE5" s="3" t="s">
        <v>22</v>
      </c>
      <c r="AF5" s="3" t="s">
        <v>23</v>
      </c>
      <c r="AG5" s="3"/>
      <c r="AH5" s="3"/>
    </row>
    <row r="6" spans="1:34" x14ac:dyDescent="0.25">
      <c r="A6" s="1">
        <v>1</v>
      </c>
      <c r="B6">
        <v>1.0564961305829217E-2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63.389767834975302</v>
      </c>
      <c r="J6" s="3">
        <f t="shared" ref="J6:S15" si="0">($H6*J$36)</f>
        <v>1.8513366774233442</v>
      </c>
      <c r="K6" s="3">
        <f t="shared" si="0"/>
        <v>9.9972180580860588</v>
      </c>
      <c r="L6" s="3">
        <f t="shared" si="0"/>
        <v>9.1085764529228523</v>
      </c>
      <c r="M6" s="3">
        <f t="shared" si="0"/>
        <v>7.9977744464688456</v>
      </c>
      <c r="N6" s="3">
        <f t="shared" si="0"/>
        <v>7.331293242596443</v>
      </c>
      <c r="O6" s="3">
        <f t="shared" si="0"/>
        <v>6.6648120387240386</v>
      </c>
      <c r="P6" s="3">
        <f t="shared" si="0"/>
        <v>5.9983308348516351</v>
      </c>
      <c r="Q6" s="3">
        <f t="shared" si="0"/>
        <v>5.3318496309792307</v>
      </c>
      <c r="R6" s="3">
        <f t="shared" si="0"/>
        <v>4.8875288283976284</v>
      </c>
      <c r="S6" s="3">
        <f t="shared" si="0"/>
        <v>4.221047624525224</v>
      </c>
      <c r="V6" s="5">
        <v>1</v>
      </c>
      <c r="W6" s="3">
        <f t="shared" ref="W6:W29" si="1">ROUND(((J6/J$33)*1000000),0)</f>
        <v>2</v>
      </c>
      <c r="X6" s="3">
        <f t="shared" ref="X6:X29" si="2">ROUND(((K6/K$33)*1000000),0)</f>
        <v>2</v>
      </c>
      <c r="Y6" s="3">
        <f t="shared" ref="Y6:Y29" si="3">ROUND(((L6/L$33)*1000000),0)</f>
        <v>2</v>
      </c>
      <c r="Z6" s="3">
        <f t="shared" ref="Z6:Z29" si="4">ROUND(((M6/M$33)*1000000),0)</f>
        <v>1</v>
      </c>
      <c r="AA6" s="3">
        <f t="shared" ref="AA6:AA29" si="5">ROUND(((N6/N$33)*1000000),0)</f>
        <v>1</v>
      </c>
      <c r="AB6" s="3">
        <f t="shared" ref="AB6:AB29" si="6">ROUND(((O6/O$33)*1000000),0)</f>
        <v>1</v>
      </c>
      <c r="AC6" s="3">
        <f t="shared" ref="AC6:AC29" si="7">ROUND(((P6/P$33)*1000000),0)</f>
        <v>1</v>
      </c>
      <c r="AD6" s="3">
        <f t="shared" ref="AD6:AD29" si="8">ROUND(((Q6/Q$33)*1000000),0)</f>
        <v>1</v>
      </c>
      <c r="AE6" s="3">
        <f t="shared" ref="AE6:AE29" si="9">ROUND(((R6/R$33)*1000000),0)</f>
        <v>1</v>
      </c>
      <c r="AF6" s="3">
        <f t="shared" ref="AF6:AF29" si="10">ROUND(((S6/S$33)*1000000),0)</f>
        <v>1</v>
      </c>
      <c r="AG6" s="3"/>
      <c r="AH6" s="3"/>
    </row>
    <row r="7" spans="1:34" x14ac:dyDescent="0.25">
      <c r="A7" s="1">
        <v>2</v>
      </c>
      <c r="B7">
        <v>4.1819638502240651E-2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250.9178310134439</v>
      </c>
      <c r="J7" s="3">
        <f t="shared" si="0"/>
        <v>7.3282076814674033</v>
      </c>
      <c r="K7" s="3">
        <f t="shared" si="0"/>
        <v>39.572321479923978</v>
      </c>
      <c r="L7" s="3">
        <f t="shared" si="0"/>
        <v>36.054781792819625</v>
      </c>
      <c r="M7" s="3">
        <f t="shared" si="0"/>
        <v>31.657857183939182</v>
      </c>
      <c r="N7" s="3">
        <f t="shared" si="0"/>
        <v>29.019702418610919</v>
      </c>
      <c r="O7" s="3">
        <f t="shared" si="0"/>
        <v>26.381547653282652</v>
      </c>
      <c r="P7" s="3">
        <f t="shared" si="0"/>
        <v>23.743392887954386</v>
      </c>
      <c r="Q7" s="3">
        <f t="shared" si="0"/>
        <v>21.105238122626123</v>
      </c>
      <c r="R7" s="3">
        <f t="shared" si="0"/>
        <v>19.346468279073946</v>
      </c>
      <c r="S7" s="3">
        <f t="shared" si="0"/>
        <v>16.708313513745679</v>
      </c>
      <c r="V7" s="5">
        <v>2</v>
      </c>
      <c r="W7" s="3">
        <f t="shared" si="1"/>
        <v>7</v>
      </c>
      <c r="X7" s="3">
        <f t="shared" si="2"/>
        <v>7</v>
      </c>
      <c r="Y7" s="3">
        <f t="shared" si="3"/>
        <v>6</v>
      </c>
      <c r="Z7" s="3">
        <f t="shared" si="4"/>
        <v>5</v>
      </c>
      <c r="AA7" s="3">
        <f t="shared" si="5"/>
        <v>5</v>
      </c>
      <c r="AB7" s="3">
        <f t="shared" si="6"/>
        <v>4</v>
      </c>
      <c r="AC7" s="3">
        <f t="shared" si="7"/>
        <v>4</v>
      </c>
      <c r="AD7" s="3">
        <f t="shared" si="8"/>
        <v>4</v>
      </c>
      <c r="AE7" s="3">
        <f t="shared" si="9"/>
        <v>3</v>
      </c>
      <c r="AF7" s="3">
        <f t="shared" si="10"/>
        <v>3</v>
      </c>
      <c r="AG7" s="3"/>
      <c r="AH7" s="3"/>
    </row>
    <row r="8" spans="1:34" x14ac:dyDescent="0.25">
      <c r="A8" s="1">
        <v>3</v>
      </c>
      <c r="B8">
        <v>4.0560647279962669E-2</v>
      </c>
      <c r="C8">
        <v>1</v>
      </c>
      <c r="D8" s="3">
        <v>0</v>
      </c>
      <c r="E8" s="2">
        <v>0</v>
      </c>
      <c r="F8" s="2">
        <v>0</v>
      </c>
      <c r="G8" s="2">
        <v>0</v>
      </c>
      <c r="H8">
        <f t="shared" si="11"/>
        <v>243.36388367977602</v>
      </c>
      <c r="J8" s="3">
        <f t="shared" si="0"/>
        <v>7.1075900607411224</v>
      </c>
      <c r="K8" s="3">
        <f t="shared" si="0"/>
        <v>38.380986328002059</v>
      </c>
      <c r="L8" s="3">
        <f t="shared" si="0"/>
        <v>34.969343098846323</v>
      </c>
      <c r="M8" s="3">
        <f t="shared" si="0"/>
        <v>30.704789062401645</v>
      </c>
      <c r="N8" s="3">
        <f t="shared" si="0"/>
        <v>28.146056640534844</v>
      </c>
      <c r="O8" s="3">
        <f t="shared" si="0"/>
        <v>25.587324218668041</v>
      </c>
      <c r="P8" s="3">
        <f t="shared" si="0"/>
        <v>23.028591796801233</v>
      </c>
      <c r="Q8" s="3">
        <f t="shared" si="0"/>
        <v>20.46985937493443</v>
      </c>
      <c r="R8" s="3">
        <f t="shared" si="0"/>
        <v>18.764037760356562</v>
      </c>
      <c r="S8" s="3">
        <f t="shared" si="0"/>
        <v>16.205305338489758</v>
      </c>
      <c r="V8" s="5">
        <v>3</v>
      </c>
      <c r="W8" s="3">
        <f t="shared" si="1"/>
        <v>7</v>
      </c>
      <c r="X8" s="3">
        <f t="shared" si="2"/>
        <v>6</v>
      </c>
      <c r="Y8" s="3">
        <f t="shared" si="3"/>
        <v>6</v>
      </c>
      <c r="Z8" s="3">
        <f t="shared" si="4"/>
        <v>5</v>
      </c>
      <c r="AA8" s="3">
        <f t="shared" si="5"/>
        <v>5</v>
      </c>
      <c r="AB8" s="3">
        <f t="shared" si="6"/>
        <v>4</v>
      </c>
      <c r="AC8" s="3">
        <f t="shared" si="7"/>
        <v>4</v>
      </c>
      <c r="AD8" s="3">
        <f t="shared" si="8"/>
        <v>3</v>
      </c>
      <c r="AE8" s="3">
        <f t="shared" si="9"/>
        <v>3</v>
      </c>
      <c r="AF8" s="3">
        <f t="shared" si="10"/>
        <v>3</v>
      </c>
      <c r="AG8" s="3"/>
      <c r="AH8" s="3"/>
    </row>
    <row r="9" spans="1:34" x14ac:dyDescent="0.25">
      <c r="A9" s="1">
        <v>4</v>
      </c>
      <c r="B9">
        <v>1.5402833170456846E-2</v>
      </c>
      <c r="C9">
        <v>1</v>
      </c>
      <c r="D9" s="3">
        <v>0</v>
      </c>
      <c r="E9" s="2">
        <v>0</v>
      </c>
      <c r="F9" s="2">
        <v>0</v>
      </c>
      <c r="G9" s="2">
        <v>0</v>
      </c>
      <c r="H9">
        <f t="shared" si="11"/>
        <v>92.416999022741081</v>
      </c>
      <c r="J9" s="3">
        <f t="shared" si="0"/>
        <v>2.6990945976267837</v>
      </c>
      <c r="K9" s="3">
        <f t="shared" si="0"/>
        <v>14.575110827184634</v>
      </c>
      <c r="L9" s="3">
        <f t="shared" si="0"/>
        <v>13.279545420323776</v>
      </c>
      <c r="M9" s="3">
        <f t="shared" si="0"/>
        <v>11.660088661747706</v>
      </c>
      <c r="N9" s="3">
        <f t="shared" si="0"/>
        <v>10.688414606602064</v>
      </c>
      <c r="O9" s="3">
        <f t="shared" si="0"/>
        <v>9.7167405514564216</v>
      </c>
      <c r="P9" s="3">
        <f t="shared" si="0"/>
        <v>8.7450664963107787</v>
      </c>
      <c r="Q9" s="3">
        <f t="shared" si="0"/>
        <v>7.7733924411651376</v>
      </c>
      <c r="R9" s="3">
        <f t="shared" si="0"/>
        <v>7.1256097377347087</v>
      </c>
      <c r="S9" s="3">
        <f t="shared" si="0"/>
        <v>6.1539356825890668</v>
      </c>
      <c r="V9" s="5">
        <v>4</v>
      </c>
      <c r="W9" s="3">
        <f t="shared" si="1"/>
        <v>3</v>
      </c>
      <c r="X9" s="3">
        <f t="shared" si="2"/>
        <v>2</v>
      </c>
      <c r="Y9" s="3">
        <f t="shared" si="3"/>
        <v>2</v>
      </c>
      <c r="Z9" s="3">
        <f t="shared" si="4"/>
        <v>2</v>
      </c>
      <c r="AA9" s="3">
        <f t="shared" si="5"/>
        <v>2</v>
      </c>
      <c r="AB9" s="3">
        <f t="shared" si="6"/>
        <v>2</v>
      </c>
      <c r="AC9" s="3">
        <f t="shared" si="7"/>
        <v>1</v>
      </c>
      <c r="AD9" s="3">
        <f t="shared" si="8"/>
        <v>1</v>
      </c>
      <c r="AE9" s="3">
        <f t="shared" si="9"/>
        <v>1</v>
      </c>
      <c r="AF9" s="3">
        <f t="shared" si="10"/>
        <v>1</v>
      </c>
      <c r="AG9" s="3"/>
      <c r="AH9" s="3"/>
    </row>
    <row r="10" spans="1:34" x14ac:dyDescent="0.25">
      <c r="A10" s="1">
        <v>5</v>
      </c>
      <c r="B10">
        <v>4.2189412147944673E-2</v>
      </c>
      <c r="C10">
        <v>1</v>
      </c>
      <c r="D10" s="3">
        <v>0</v>
      </c>
      <c r="E10" s="2">
        <v>0</v>
      </c>
      <c r="F10" s="2">
        <v>0</v>
      </c>
      <c r="G10" s="2">
        <v>0</v>
      </c>
      <c r="H10">
        <f t="shared" si="11"/>
        <v>253.13647288766805</v>
      </c>
      <c r="J10" s="3">
        <f t="shared" si="0"/>
        <v>7.3930044651772207</v>
      </c>
      <c r="K10" s="3">
        <f t="shared" si="0"/>
        <v>39.922224111956993</v>
      </c>
      <c r="L10" s="3">
        <f t="shared" si="0"/>
        <v>36.373581968671928</v>
      </c>
      <c r="M10" s="3">
        <f t="shared" si="0"/>
        <v>31.93777928956559</v>
      </c>
      <c r="N10" s="3">
        <f t="shared" si="0"/>
        <v>29.276297682101795</v>
      </c>
      <c r="O10" s="3">
        <f t="shared" si="0"/>
        <v>26.614816074637996</v>
      </c>
      <c r="P10" s="3">
        <f t="shared" si="0"/>
        <v>23.953334467174194</v>
      </c>
      <c r="Q10" s="3">
        <f t="shared" si="0"/>
        <v>21.291852859710396</v>
      </c>
      <c r="R10" s="3">
        <f t="shared" si="0"/>
        <v>19.517531788067863</v>
      </c>
      <c r="S10" s="3">
        <f t="shared" si="0"/>
        <v>16.856050180604061</v>
      </c>
      <c r="V10" s="5">
        <v>5</v>
      </c>
      <c r="W10" s="3">
        <f t="shared" si="1"/>
        <v>7</v>
      </c>
      <c r="X10" s="3">
        <f t="shared" si="2"/>
        <v>7</v>
      </c>
      <c r="Y10" s="3">
        <f t="shared" si="3"/>
        <v>6</v>
      </c>
      <c r="Z10" s="3">
        <f t="shared" si="4"/>
        <v>5</v>
      </c>
      <c r="AA10" s="3">
        <f t="shared" si="5"/>
        <v>5</v>
      </c>
      <c r="AB10" s="3">
        <f t="shared" si="6"/>
        <v>4</v>
      </c>
      <c r="AC10" s="3">
        <f t="shared" si="7"/>
        <v>4</v>
      </c>
      <c r="AD10" s="3">
        <f t="shared" si="8"/>
        <v>4</v>
      </c>
      <c r="AE10" s="3">
        <f t="shared" si="9"/>
        <v>3</v>
      </c>
      <c r="AF10" s="3">
        <f t="shared" si="10"/>
        <v>3</v>
      </c>
      <c r="AG10" s="3"/>
      <c r="AH10" s="3"/>
    </row>
    <row r="11" spans="1:34" x14ac:dyDescent="0.25">
      <c r="A11" s="1">
        <v>6</v>
      </c>
      <c r="B11">
        <v>3.9671429703388709E-2</v>
      </c>
      <c r="C11">
        <v>1</v>
      </c>
      <c r="D11" s="3">
        <v>0</v>
      </c>
      <c r="E11" s="2">
        <v>0</v>
      </c>
      <c r="F11" s="2">
        <v>0</v>
      </c>
      <c r="G11" s="2">
        <v>0</v>
      </c>
      <c r="H11">
        <f t="shared" si="11"/>
        <v>238.02857822033226</v>
      </c>
      <c r="J11" s="3">
        <f t="shared" si="0"/>
        <v>6.9517692237246571</v>
      </c>
      <c r="K11" s="3">
        <f t="shared" si="0"/>
        <v>37.539553808113148</v>
      </c>
      <c r="L11" s="3">
        <f t="shared" si="0"/>
        <v>34.202704580725317</v>
      </c>
      <c r="M11" s="3">
        <f t="shared" si="0"/>
        <v>30.031643046490515</v>
      </c>
      <c r="N11" s="3">
        <f t="shared" si="0"/>
        <v>27.529006125949643</v>
      </c>
      <c r="O11" s="3">
        <f t="shared" si="0"/>
        <v>25.026369205408766</v>
      </c>
      <c r="P11" s="3">
        <f t="shared" si="0"/>
        <v>22.52373228486789</v>
      </c>
      <c r="Q11" s="3">
        <f t="shared" si="0"/>
        <v>20.02109536432701</v>
      </c>
      <c r="R11" s="3">
        <f t="shared" si="0"/>
        <v>18.352670750633095</v>
      </c>
      <c r="S11" s="3">
        <f t="shared" si="0"/>
        <v>15.850033830092217</v>
      </c>
      <c r="V11" s="5">
        <v>6</v>
      </c>
      <c r="W11" s="3">
        <f t="shared" si="1"/>
        <v>7</v>
      </c>
      <c r="X11" s="3">
        <f t="shared" si="2"/>
        <v>6</v>
      </c>
      <c r="Y11" s="3">
        <f t="shared" si="3"/>
        <v>6</v>
      </c>
      <c r="Z11" s="3">
        <f t="shared" si="4"/>
        <v>5</v>
      </c>
      <c r="AA11" s="3">
        <f t="shared" si="5"/>
        <v>5</v>
      </c>
      <c r="AB11" s="3">
        <f t="shared" si="6"/>
        <v>4</v>
      </c>
      <c r="AC11" s="3">
        <f t="shared" si="7"/>
        <v>4</v>
      </c>
      <c r="AD11" s="3">
        <f t="shared" si="8"/>
        <v>3</v>
      </c>
      <c r="AE11" s="3">
        <f t="shared" si="9"/>
        <v>3</v>
      </c>
      <c r="AF11" s="3">
        <f t="shared" si="10"/>
        <v>3</v>
      </c>
      <c r="AG11" s="3"/>
      <c r="AH11" s="3"/>
    </row>
    <row r="12" spans="1:34" x14ac:dyDescent="0.25">
      <c r="A12" s="1">
        <v>7</v>
      </c>
      <c r="B12">
        <v>2.0632489016842309E-2</v>
      </c>
      <c r="C12">
        <v>1</v>
      </c>
      <c r="D12" s="3">
        <v>0</v>
      </c>
      <c r="E12" s="2">
        <v>0</v>
      </c>
      <c r="F12" s="2">
        <v>0</v>
      </c>
      <c r="G12" s="2">
        <v>0</v>
      </c>
      <c r="H12">
        <f t="shared" si="11"/>
        <v>123.79493410105385</v>
      </c>
      <c r="J12" s="3">
        <f t="shared" si="0"/>
        <v>3.6155062529513393</v>
      </c>
      <c r="K12" s="3">
        <f t="shared" si="0"/>
        <v>19.523733765937234</v>
      </c>
      <c r="L12" s="3">
        <f t="shared" si="0"/>
        <v>17.788290764520589</v>
      </c>
      <c r="M12" s="3">
        <f t="shared" si="0"/>
        <v>15.618987012749784</v>
      </c>
      <c r="N12" s="3">
        <f t="shared" si="0"/>
        <v>14.317404761687303</v>
      </c>
      <c r="O12" s="3">
        <f t="shared" si="0"/>
        <v>13.015822510624821</v>
      </c>
      <c r="P12" s="3">
        <f t="shared" si="0"/>
        <v>11.714240259562338</v>
      </c>
      <c r="Q12" s="3">
        <f t="shared" si="0"/>
        <v>10.412658008499857</v>
      </c>
      <c r="R12" s="3">
        <f t="shared" si="0"/>
        <v>9.5449365077915349</v>
      </c>
      <c r="S12" s="3">
        <f t="shared" si="0"/>
        <v>8.2433542567290523</v>
      </c>
      <c r="V12" s="5">
        <v>7</v>
      </c>
      <c r="W12" s="3">
        <f t="shared" si="1"/>
        <v>4</v>
      </c>
      <c r="X12" s="3">
        <f t="shared" si="2"/>
        <v>3</v>
      </c>
      <c r="Y12" s="3">
        <f t="shared" si="3"/>
        <v>3</v>
      </c>
      <c r="Z12" s="3">
        <f t="shared" si="4"/>
        <v>3</v>
      </c>
      <c r="AA12" s="3">
        <f t="shared" si="5"/>
        <v>2</v>
      </c>
      <c r="AB12" s="3">
        <f t="shared" si="6"/>
        <v>2</v>
      </c>
      <c r="AC12" s="3">
        <f t="shared" si="7"/>
        <v>2</v>
      </c>
      <c r="AD12" s="3">
        <f t="shared" si="8"/>
        <v>2</v>
      </c>
      <c r="AE12" s="3">
        <f t="shared" si="9"/>
        <v>2</v>
      </c>
      <c r="AF12" s="3">
        <f t="shared" si="10"/>
        <v>1</v>
      </c>
      <c r="AG12" s="3"/>
      <c r="AH12" s="3"/>
    </row>
    <row r="13" spans="1:34" x14ac:dyDescent="0.25">
      <c r="A13" s="1">
        <v>8</v>
      </c>
      <c r="B13">
        <v>4.9743359481612568E-3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29.84601568896754</v>
      </c>
      <c r="J13" s="3">
        <f t="shared" si="0"/>
        <v>0.87167101895349119</v>
      </c>
      <c r="K13" s="3">
        <f t="shared" si="0"/>
        <v>4.7070235023488527</v>
      </c>
      <c r="L13" s="3">
        <f t="shared" si="0"/>
        <v>4.2886214132511773</v>
      </c>
      <c r="M13" s="3">
        <f t="shared" si="0"/>
        <v>3.7656188018790817</v>
      </c>
      <c r="N13" s="3">
        <f t="shared" si="0"/>
        <v>3.4518172350558252</v>
      </c>
      <c r="O13" s="3">
        <f t="shared" si="0"/>
        <v>3.1380156682325686</v>
      </c>
      <c r="P13" s="3">
        <f t="shared" si="0"/>
        <v>2.8242141014093116</v>
      </c>
      <c r="Q13" s="3">
        <f t="shared" si="0"/>
        <v>2.5104125345860546</v>
      </c>
      <c r="R13" s="3">
        <f t="shared" si="0"/>
        <v>2.3012114900372169</v>
      </c>
      <c r="S13" s="3">
        <f t="shared" si="0"/>
        <v>1.9874099232139599</v>
      </c>
      <c r="V13" s="5">
        <v>8</v>
      </c>
      <c r="W13" s="3">
        <f t="shared" si="1"/>
        <v>1</v>
      </c>
      <c r="X13" s="3">
        <f t="shared" si="2"/>
        <v>1</v>
      </c>
      <c r="Y13" s="3">
        <f t="shared" si="3"/>
        <v>1</v>
      </c>
      <c r="Z13" s="3">
        <f t="shared" si="4"/>
        <v>1</v>
      </c>
      <c r="AA13" s="3">
        <f t="shared" si="5"/>
        <v>1</v>
      </c>
      <c r="AB13" s="3">
        <f t="shared" si="6"/>
        <v>1</v>
      </c>
      <c r="AC13" s="3">
        <f t="shared" si="7"/>
        <v>0</v>
      </c>
      <c r="AD13" s="3">
        <f t="shared" si="8"/>
        <v>0</v>
      </c>
      <c r="AE13" s="3">
        <f t="shared" si="9"/>
        <v>0</v>
      </c>
      <c r="AF13" s="3">
        <f t="shared" si="10"/>
        <v>0</v>
      </c>
      <c r="AG13" s="3"/>
      <c r="AH13" s="3"/>
    </row>
    <row r="14" spans="1:34" x14ac:dyDescent="0.25">
      <c r="A14" s="1">
        <v>9</v>
      </c>
      <c r="B14">
        <v>2.3009605310653884E-2</v>
      </c>
      <c r="C14">
        <v>1</v>
      </c>
      <c r="D14" s="3">
        <v>0</v>
      </c>
      <c r="E14" s="3">
        <v>0</v>
      </c>
      <c r="F14" s="2">
        <v>0</v>
      </c>
      <c r="G14" s="2">
        <v>0</v>
      </c>
      <c r="H14">
        <f t="shared" si="11"/>
        <v>138.05763186392329</v>
      </c>
      <c r="J14" s="3">
        <f t="shared" si="0"/>
        <v>4.0320570053715912</v>
      </c>
      <c r="K14" s="3">
        <f t="shared" si="0"/>
        <v>21.773107829006594</v>
      </c>
      <c r="L14" s="3">
        <f t="shared" si="0"/>
        <v>19.83772046642823</v>
      </c>
      <c r="M14" s="3">
        <f t="shared" si="0"/>
        <v>17.418486263205274</v>
      </c>
      <c r="N14" s="3">
        <f t="shared" si="0"/>
        <v>15.966945741271502</v>
      </c>
      <c r="O14" s="3">
        <f t="shared" si="0"/>
        <v>14.51540521933773</v>
      </c>
      <c r="P14" s="3">
        <f t="shared" si="0"/>
        <v>13.063864697403956</v>
      </c>
      <c r="Q14" s="3">
        <f t="shared" si="0"/>
        <v>11.612324175470183</v>
      </c>
      <c r="R14" s="3">
        <f t="shared" si="0"/>
        <v>10.644630494181001</v>
      </c>
      <c r="S14" s="3">
        <f t="shared" si="0"/>
        <v>9.1930899722472272</v>
      </c>
      <c r="V14" s="5">
        <v>9</v>
      </c>
      <c r="W14" s="3">
        <f t="shared" si="1"/>
        <v>4</v>
      </c>
      <c r="X14" s="3">
        <f t="shared" si="2"/>
        <v>4</v>
      </c>
      <c r="Y14" s="3">
        <f t="shared" si="3"/>
        <v>3</v>
      </c>
      <c r="Z14" s="3">
        <f t="shared" si="4"/>
        <v>3</v>
      </c>
      <c r="AA14" s="3">
        <f t="shared" si="5"/>
        <v>3</v>
      </c>
      <c r="AB14" s="3">
        <f t="shared" si="6"/>
        <v>2</v>
      </c>
      <c r="AC14" s="3">
        <f t="shared" si="7"/>
        <v>2</v>
      </c>
      <c r="AD14" s="3">
        <f t="shared" si="8"/>
        <v>2</v>
      </c>
      <c r="AE14" s="3">
        <f t="shared" si="9"/>
        <v>2</v>
      </c>
      <c r="AF14" s="3">
        <f t="shared" si="10"/>
        <v>2</v>
      </c>
      <c r="AG14" s="3"/>
      <c r="AH14" s="3"/>
    </row>
    <row r="15" spans="1:34" x14ac:dyDescent="0.25">
      <c r="A15" s="1">
        <v>10</v>
      </c>
      <c r="B15">
        <v>3.9653821434545662E-2</v>
      </c>
      <c r="C15">
        <v>1</v>
      </c>
      <c r="D15" s="3">
        <v>0</v>
      </c>
      <c r="E15">
        <v>0</v>
      </c>
      <c r="F15" s="2">
        <v>0</v>
      </c>
      <c r="G15" s="2">
        <v>0</v>
      </c>
      <c r="H15">
        <f t="shared" si="11"/>
        <v>237.92292860727397</v>
      </c>
      <c r="J15" s="3">
        <f t="shared" si="0"/>
        <v>6.9486836625956183</v>
      </c>
      <c r="K15" s="3">
        <f t="shared" si="0"/>
        <v>37.522891778016337</v>
      </c>
      <c r="L15" s="3">
        <f t="shared" si="0"/>
        <v>34.187523619970442</v>
      </c>
      <c r="M15" s="3">
        <f t="shared" si="0"/>
        <v>30.018313422413069</v>
      </c>
      <c r="N15" s="3">
        <f t="shared" si="0"/>
        <v>27.516787303878647</v>
      </c>
      <c r="O15" s="3">
        <f t="shared" si="0"/>
        <v>25.015261185344226</v>
      </c>
      <c r="P15" s="3">
        <f t="shared" si="0"/>
        <v>22.513735066809804</v>
      </c>
      <c r="Q15" s="3">
        <f t="shared" si="0"/>
        <v>20.012208948275379</v>
      </c>
      <c r="R15" s="3">
        <f t="shared" si="0"/>
        <v>18.344524869252432</v>
      </c>
      <c r="S15" s="3">
        <f t="shared" si="0"/>
        <v>15.842998750718008</v>
      </c>
      <c r="V15" s="5">
        <v>10</v>
      </c>
      <c r="W15" s="3">
        <f t="shared" si="1"/>
        <v>7</v>
      </c>
      <c r="X15" s="3">
        <f t="shared" si="2"/>
        <v>6</v>
      </c>
      <c r="Y15" s="3">
        <f t="shared" si="3"/>
        <v>6</v>
      </c>
      <c r="Z15" s="3">
        <f t="shared" si="4"/>
        <v>5</v>
      </c>
      <c r="AA15" s="3">
        <f t="shared" si="5"/>
        <v>5</v>
      </c>
      <c r="AB15" s="3">
        <f t="shared" si="6"/>
        <v>4</v>
      </c>
      <c r="AC15" s="3">
        <f t="shared" si="7"/>
        <v>4</v>
      </c>
      <c r="AD15" s="3">
        <f t="shared" si="8"/>
        <v>3</v>
      </c>
      <c r="AE15" s="3">
        <f t="shared" si="9"/>
        <v>3</v>
      </c>
      <c r="AF15" s="3">
        <f t="shared" si="10"/>
        <v>3</v>
      </c>
      <c r="AG15" s="3"/>
      <c r="AH15" s="3"/>
    </row>
    <row r="16" spans="1:34" x14ac:dyDescent="0.25">
      <c r="A16" s="1">
        <v>11</v>
      </c>
      <c r="B16">
        <v>9.2747154063548248E-2</v>
      </c>
      <c r="C16">
        <v>1</v>
      </c>
      <c r="D16" s="3">
        <v>0</v>
      </c>
      <c r="E16">
        <v>0</v>
      </c>
      <c r="F16" s="2">
        <v>0</v>
      </c>
      <c r="G16" s="2">
        <v>0</v>
      </c>
      <c r="H16">
        <f t="shared" si="11"/>
        <v>556.48292438128954</v>
      </c>
      <c r="J16" s="3">
        <f t="shared" ref="J16:S29" si="12">($H16*J$36)</f>
        <v>16.252421856930184</v>
      </c>
      <c r="K16" s="3">
        <f t="shared" si="12"/>
        <v>87.763078027423006</v>
      </c>
      <c r="L16" s="3">
        <f t="shared" si="12"/>
        <v>79.961915536096512</v>
      </c>
      <c r="M16" s="3">
        <f t="shared" si="12"/>
        <v>70.210462421938388</v>
      </c>
      <c r="N16" s="3">
        <f t="shared" si="12"/>
        <v>64.359590553443539</v>
      </c>
      <c r="O16" s="3">
        <f t="shared" si="12"/>
        <v>58.508718684948661</v>
      </c>
      <c r="P16" s="3">
        <f t="shared" si="12"/>
        <v>52.657846816453798</v>
      </c>
      <c r="Q16" s="3">
        <f t="shared" si="12"/>
        <v>46.806974947958928</v>
      </c>
      <c r="R16" s="3">
        <f t="shared" si="12"/>
        <v>42.906393702295688</v>
      </c>
      <c r="S16" s="3">
        <f t="shared" si="12"/>
        <v>37.055521833800817</v>
      </c>
      <c r="V16" s="5">
        <v>11</v>
      </c>
      <c r="W16" s="3">
        <f t="shared" si="1"/>
        <v>16</v>
      </c>
      <c r="X16" s="3">
        <f t="shared" si="2"/>
        <v>15</v>
      </c>
      <c r="Y16" s="3">
        <f t="shared" si="3"/>
        <v>13</v>
      </c>
      <c r="Z16" s="3">
        <f t="shared" si="4"/>
        <v>12</v>
      </c>
      <c r="AA16" s="3">
        <f t="shared" si="5"/>
        <v>11</v>
      </c>
      <c r="AB16" s="3">
        <f t="shared" si="6"/>
        <v>10</v>
      </c>
      <c r="AC16" s="3">
        <f t="shared" si="7"/>
        <v>9</v>
      </c>
      <c r="AD16" s="3">
        <f t="shared" si="8"/>
        <v>8</v>
      </c>
      <c r="AE16" s="3">
        <f t="shared" si="9"/>
        <v>7</v>
      </c>
      <c r="AF16" s="3">
        <f t="shared" si="10"/>
        <v>6</v>
      </c>
      <c r="AG16" s="3"/>
      <c r="AH16" s="3"/>
    </row>
    <row r="17" spans="1:34" x14ac:dyDescent="0.25">
      <c r="A17" s="1">
        <v>12</v>
      </c>
      <c r="B17">
        <v>4.5160807515209143E-2</v>
      </c>
      <c r="C17">
        <v>1</v>
      </c>
      <c r="D17" s="3">
        <v>0</v>
      </c>
      <c r="E17">
        <v>0</v>
      </c>
      <c r="F17" s="2">
        <v>0</v>
      </c>
      <c r="G17" s="2">
        <v>0</v>
      </c>
      <c r="H17">
        <f t="shared" si="11"/>
        <v>270.96484509125486</v>
      </c>
      <c r="J17" s="3">
        <f t="shared" si="12"/>
        <v>7.9136929057025363</v>
      </c>
      <c r="K17" s="3">
        <f t="shared" si="12"/>
        <v>42.733941690793699</v>
      </c>
      <c r="L17" s="3">
        <f t="shared" si="12"/>
        <v>38.935369096056483</v>
      </c>
      <c r="M17" s="3">
        <f t="shared" si="12"/>
        <v>34.187153352634958</v>
      </c>
      <c r="N17" s="3">
        <f t="shared" si="12"/>
        <v>31.338223906582044</v>
      </c>
      <c r="O17" s="3">
        <f t="shared" si="12"/>
        <v>28.489294460529131</v>
      </c>
      <c r="P17" s="3">
        <f t="shared" si="12"/>
        <v>25.640365014476217</v>
      </c>
      <c r="Q17" s="3">
        <f t="shared" si="12"/>
        <v>22.791435568423303</v>
      </c>
      <c r="R17" s="3">
        <f t="shared" si="12"/>
        <v>20.892149271054695</v>
      </c>
      <c r="S17" s="3">
        <f t="shared" si="12"/>
        <v>18.043219825001781</v>
      </c>
      <c r="V17" s="5">
        <v>12</v>
      </c>
      <c r="W17" s="3">
        <f t="shared" si="1"/>
        <v>8</v>
      </c>
      <c r="X17" s="3">
        <f t="shared" si="2"/>
        <v>7</v>
      </c>
      <c r="Y17" s="3">
        <f t="shared" si="3"/>
        <v>6</v>
      </c>
      <c r="Z17" s="3">
        <f t="shared" si="4"/>
        <v>6</v>
      </c>
      <c r="AA17" s="3">
        <f t="shared" si="5"/>
        <v>5</v>
      </c>
      <c r="AB17" s="3">
        <f t="shared" si="6"/>
        <v>5</v>
      </c>
      <c r="AC17" s="3">
        <f t="shared" si="7"/>
        <v>4</v>
      </c>
      <c r="AD17" s="3">
        <f t="shared" si="8"/>
        <v>4</v>
      </c>
      <c r="AE17" s="3">
        <f t="shared" si="9"/>
        <v>3</v>
      </c>
      <c r="AF17" s="3">
        <f t="shared" si="10"/>
        <v>3</v>
      </c>
      <c r="AG17" s="3"/>
      <c r="AH17" s="3"/>
    </row>
    <row r="18" spans="1:34" x14ac:dyDescent="0.25">
      <c r="A18" s="1">
        <v>13</v>
      </c>
      <c r="B18">
        <v>5.1812331070670785E-2</v>
      </c>
      <c r="C18">
        <v>1</v>
      </c>
      <c r="D18" s="3">
        <v>0</v>
      </c>
      <c r="E18" s="3">
        <v>0</v>
      </c>
      <c r="F18" s="2">
        <v>0</v>
      </c>
      <c r="G18" s="2">
        <v>0</v>
      </c>
      <c r="H18">
        <f t="shared" si="11"/>
        <v>310.87398642402474</v>
      </c>
      <c r="J18" s="3">
        <f t="shared" si="12"/>
        <v>9.0792636221969847</v>
      </c>
      <c r="K18" s="3">
        <f t="shared" si="12"/>
        <v>49.028023559863712</v>
      </c>
      <c r="L18" s="3">
        <f t="shared" si="12"/>
        <v>44.669977021209164</v>
      </c>
      <c r="M18" s="3">
        <f t="shared" si="12"/>
        <v>39.222418847890964</v>
      </c>
      <c r="N18" s="3">
        <f t="shared" si="12"/>
        <v>35.95388394390006</v>
      </c>
      <c r="O18" s="3">
        <f t="shared" si="12"/>
        <v>32.685349039909141</v>
      </c>
      <c r="P18" s="3">
        <f t="shared" si="12"/>
        <v>29.416814135918226</v>
      </c>
      <c r="Q18" s="3">
        <f t="shared" si="12"/>
        <v>26.148279231927312</v>
      </c>
      <c r="R18" s="3">
        <f t="shared" si="12"/>
        <v>23.969255962600037</v>
      </c>
      <c r="S18" s="3">
        <f t="shared" si="12"/>
        <v>20.700721058609123</v>
      </c>
      <c r="V18" s="5">
        <v>13</v>
      </c>
      <c r="W18" s="3">
        <f t="shared" si="1"/>
        <v>9</v>
      </c>
      <c r="X18" s="3">
        <f t="shared" si="2"/>
        <v>8</v>
      </c>
      <c r="Y18" s="3">
        <f t="shared" si="3"/>
        <v>7</v>
      </c>
      <c r="Z18" s="3">
        <f t="shared" si="4"/>
        <v>7</v>
      </c>
      <c r="AA18" s="3">
        <f t="shared" si="5"/>
        <v>6</v>
      </c>
      <c r="AB18" s="3">
        <f t="shared" si="6"/>
        <v>5</v>
      </c>
      <c r="AC18" s="3">
        <f t="shared" si="7"/>
        <v>5</v>
      </c>
      <c r="AD18" s="3">
        <f t="shared" si="8"/>
        <v>4</v>
      </c>
      <c r="AE18" s="3">
        <f t="shared" si="9"/>
        <v>4</v>
      </c>
      <c r="AF18" s="3">
        <f t="shared" si="10"/>
        <v>3</v>
      </c>
      <c r="AG18" s="3"/>
      <c r="AH18" s="3"/>
    </row>
    <row r="19" spans="1:34" x14ac:dyDescent="0.25">
      <c r="A19" s="1">
        <v>14</v>
      </c>
      <c r="B19">
        <v>5.0720618402401767E-2</v>
      </c>
      <c r="C19">
        <v>1</v>
      </c>
      <c r="D19" s="3">
        <v>0</v>
      </c>
      <c r="E19" s="3">
        <v>0</v>
      </c>
      <c r="F19" s="2">
        <v>0</v>
      </c>
      <c r="G19" s="2">
        <v>0</v>
      </c>
      <c r="H19">
        <f t="shared" si="11"/>
        <v>304.32371041441058</v>
      </c>
      <c r="J19" s="3">
        <f t="shared" si="12"/>
        <v>8.8879588321965706</v>
      </c>
      <c r="K19" s="3">
        <f t="shared" si="12"/>
        <v>47.994977693861486</v>
      </c>
      <c r="L19" s="3">
        <f t="shared" si="12"/>
        <v>43.72875745440713</v>
      </c>
      <c r="M19" s="3">
        <f t="shared" si="12"/>
        <v>38.395982155089179</v>
      </c>
      <c r="N19" s="3">
        <f t="shared" si="12"/>
        <v>35.196316975498419</v>
      </c>
      <c r="O19" s="3">
        <f t="shared" si="12"/>
        <v>31.996651795907653</v>
      </c>
      <c r="P19" s="3">
        <f t="shared" si="12"/>
        <v>28.796986616316889</v>
      </c>
      <c r="Q19" s="3">
        <f t="shared" si="12"/>
        <v>25.597321436726123</v>
      </c>
      <c r="R19" s="3">
        <f t="shared" si="12"/>
        <v>23.464211316998945</v>
      </c>
      <c r="S19" s="3">
        <f t="shared" si="12"/>
        <v>20.264546137408178</v>
      </c>
      <c r="V19" s="5">
        <v>14</v>
      </c>
      <c r="W19" s="3">
        <f t="shared" si="1"/>
        <v>9</v>
      </c>
      <c r="X19" s="3">
        <f t="shared" si="2"/>
        <v>8</v>
      </c>
      <c r="Y19" s="3">
        <f t="shared" si="3"/>
        <v>7</v>
      </c>
      <c r="Z19" s="3">
        <f t="shared" si="4"/>
        <v>6</v>
      </c>
      <c r="AA19" s="3">
        <f t="shared" si="5"/>
        <v>6</v>
      </c>
      <c r="AB19" s="3">
        <f t="shared" si="6"/>
        <v>5</v>
      </c>
      <c r="AC19" s="3">
        <f t="shared" si="7"/>
        <v>5</v>
      </c>
      <c r="AD19" s="3">
        <f t="shared" si="8"/>
        <v>4</v>
      </c>
      <c r="AE19" s="3">
        <f t="shared" si="9"/>
        <v>4</v>
      </c>
      <c r="AF19" s="3">
        <f t="shared" si="10"/>
        <v>3</v>
      </c>
      <c r="AG19" s="3"/>
      <c r="AH19" s="3"/>
    </row>
    <row r="20" spans="1:34" x14ac:dyDescent="0.25">
      <c r="A20" s="1">
        <v>15</v>
      </c>
      <c r="B20">
        <v>1.0736641927048943E-2</v>
      </c>
      <c r="C20">
        <v>1</v>
      </c>
      <c r="D20" s="3">
        <v>0</v>
      </c>
      <c r="E20" s="3">
        <v>0</v>
      </c>
      <c r="F20" s="3">
        <v>0</v>
      </c>
      <c r="G20" s="2">
        <v>0</v>
      </c>
      <c r="H20">
        <f t="shared" si="11"/>
        <v>64.419851562293658</v>
      </c>
      <c r="J20" s="3">
        <f t="shared" si="12"/>
        <v>1.8814208984314738</v>
      </c>
      <c r="K20" s="3">
        <f t="shared" si="12"/>
        <v>10.159672851529958</v>
      </c>
      <c r="L20" s="3">
        <f t="shared" si="12"/>
        <v>9.2565908202828506</v>
      </c>
      <c r="M20" s="3">
        <f t="shared" si="12"/>
        <v>8.1277382812239658</v>
      </c>
      <c r="N20" s="3">
        <f t="shared" si="12"/>
        <v>7.4504267577886356</v>
      </c>
      <c r="O20" s="3">
        <f t="shared" si="12"/>
        <v>6.7731152343533054</v>
      </c>
      <c r="P20" s="3">
        <f t="shared" si="12"/>
        <v>6.0958037109179743</v>
      </c>
      <c r="Q20" s="3">
        <f t="shared" si="12"/>
        <v>5.4184921874826442</v>
      </c>
      <c r="R20" s="3">
        <f t="shared" si="12"/>
        <v>4.9669511718590904</v>
      </c>
      <c r="S20" s="3">
        <f t="shared" si="12"/>
        <v>4.2896396484237593</v>
      </c>
      <c r="V20" s="5">
        <v>15</v>
      </c>
      <c r="W20" s="3">
        <f t="shared" si="1"/>
        <v>2</v>
      </c>
      <c r="X20" s="3">
        <f t="shared" si="2"/>
        <v>2</v>
      </c>
      <c r="Y20" s="3">
        <f t="shared" si="3"/>
        <v>2</v>
      </c>
      <c r="Z20" s="3">
        <f t="shared" si="4"/>
        <v>1</v>
      </c>
      <c r="AA20" s="3">
        <f t="shared" si="5"/>
        <v>1</v>
      </c>
      <c r="AB20" s="3">
        <f t="shared" si="6"/>
        <v>1</v>
      </c>
      <c r="AC20" s="3">
        <f t="shared" si="7"/>
        <v>1</v>
      </c>
      <c r="AD20" s="3">
        <f t="shared" si="8"/>
        <v>1</v>
      </c>
      <c r="AE20" s="3">
        <f t="shared" si="9"/>
        <v>1</v>
      </c>
      <c r="AF20" s="3">
        <f t="shared" si="10"/>
        <v>1</v>
      </c>
      <c r="AG20" s="3"/>
      <c r="AH20" s="3"/>
    </row>
    <row r="21" spans="1:34" x14ac:dyDescent="0.25">
      <c r="A21" s="1">
        <v>16</v>
      </c>
      <c r="B21">
        <v>1.4319924636609352E-2</v>
      </c>
      <c r="C21">
        <v>1</v>
      </c>
      <c r="D21" s="3">
        <v>0</v>
      </c>
      <c r="E21" s="3">
        <v>0</v>
      </c>
      <c r="F21" s="3">
        <v>0</v>
      </c>
      <c r="G21" s="2">
        <v>0</v>
      </c>
      <c r="H21">
        <f t="shared" si="11"/>
        <v>85.919547819656103</v>
      </c>
      <c r="J21" s="3">
        <f t="shared" si="12"/>
        <v>2.5093325881908908</v>
      </c>
      <c r="K21" s="3">
        <f t="shared" si="12"/>
        <v>13.550395976230812</v>
      </c>
      <c r="L21" s="3">
        <f t="shared" si="12"/>
        <v>12.345916333899183</v>
      </c>
      <c r="M21" s="3">
        <f t="shared" si="12"/>
        <v>10.840316780984647</v>
      </c>
      <c r="N21" s="3">
        <f t="shared" si="12"/>
        <v>9.9369570492359269</v>
      </c>
      <c r="O21" s="3">
        <f t="shared" si="12"/>
        <v>9.0335973174872066</v>
      </c>
      <c r="P21" s="3">
        <f t="shared" si="12"/>
        <v>8.1302375857384863</v>
      </c>
      <c r="Q21" s="3">
        <f t="shared" si="12"/>
        <v>7.2268778539897651</v>
      </c>
      <c r="R21" s="3">
        <f t="shared" si="12"/>
        <v>6.6246380328239516</v>
      </c>
      <c r="S21" s="3">
        <f t="shared" si="12"/>
        <v>5.7212783010752304</v>
      </c>
      <c r="V21" s="5">
        <v>16</v>
      </c>
      <c r="W21" s="3">
        <f t="shared" si="1"/>
        <v>3</v>
      </c>
      <c r="X21" s="3">
        <f t="shared" si="2"/>
        <v>2</v>
      </c>
      <c r="Y21" s="3">
        <f t="shared" si="3"/>
        <v>2</v>
      </c>
      <c r="Z21" s="3">
        <f t="shared" si="4"/>
        <v>2</v>
      </c>
      <c r="AA21" s="3">
        <f t="shared" si="5"/>
        <v>2</v>
      </c>
      <c r="AB21" s="3">
        <f t="shared" si="6"/>
        <v>2</v>
      </c>
      <c r="AC21" s="3">
        <f t="shared" si="7"/>
        <v>1</v>
      </c>
      <c r="AD21" s="3">
        <f t="shared" si="8"/>
        <v>1</v>
      </c>
      <c r="AE21" s="3">
        <f t="shared" si="9"/>
        <v>1</v>
      </c>
      <c r="AF21" s="3">
        <f t="shared" si="10"/>
        <v>1</v>
      </c>
      <c r="AG21" s="3"/>
      <c r="AH21" s="3"/>
    </row>
    <row r="22" spans="1:34" x14ac:dyDescent="0.25">
      <c r="A22" s="1">
        <v>17</v>
      </c>
      <c r="B22">
        <v>4.8876152241092416E-2</v>
      </c>
      <c r="C22">
        <v>1</v>
      </c>
      <c r="D22" s="3">
        <v>0</v>
      </c>
      <c r="E22" s="3">
        <v>0</v>
      </c>
      <c r="F22" s="3">
        <v>0</v>
      </c>
      <c r="G22" s="2">
        <v>0</v>
      </c>
      <c r="H22">
        <f t="shared" si="11"/>
        <v>293.25691344655451</v>
      </c>
      <c r="J22" s="3">
        <f t="shared" si="12"/>
        <v>8.5647463039297467</v>
      </c>
      <c r="K22" s="3">
        <f t="shared" si="12"/>
        <v>46.249630041220627</v>
      </c>
      <c r="L22" s="3">
        <f t="shared" si="12"/>
        <v>42.138551815334353</v>
      </c>
      <c r="M22" s="3">
        <f t="shared" si="12"/>
        <v>36.999704032976496</v>
      </c>
      <c r="N22" s="3">
        <f t="shared" si="12"/>
        <v>33.916395363561797</v>
      </c>
      <c r="O22" s="3">
        <f t="shared" si="12"/>
        <v>30.833086694147084</v>
      </c>
      <c r="P22" s="3">
        <f t="shared" si="12"/>
        <v>27.749778024732375</v>
      </c>
      <c r="Q22" s="3">
        <f t="shared" si="12"/>
        <v>24.666469355317666</v>
      </c>
      <c r="R22" s="3">
        <f t="shared" si="12"/>
        <v>22.610930242374529</v>
      </c>
      <c r="S22" s="3">
        <f t="shared" si="12"/>
        <v>19.52762157295982</v>
      </c>
      <c r="V22" s="5">
        <v>17</v>
      </c>
      <c r="W22" s="3">
        <f t="shared" si="1"/>
        <v>9</v>
      </c>
      <c r="X22" s="3">
        <f t="shared" si="2"/>
        <v>8</v>
      </c>
      <c r="Y22" s="3">
        <f t="shared" si="3"/>
        <v>7</v>
      </c>
      <c r="Z22" s="3">
        <f t="shared" si="4"/>
        <v>6</v>
      </c>
      <c r="AA22" s="3">
        <f t="shared" si="5"/>
        <v>6</v>
      </c>
      <c r="AB22" s="3">
        <f t="shared" si="6"/>
        <v>5</v>
      </c>
      <c r="AC22" s="3">
        <f t="shared" si="7"/>
        <v>5</v>
      </c>
      <c r="AD22" s="3">
        <f t="shared" si="8"/>
        <v>4</v>
      </c>
      <c r="AE22" s="3">
        <f t="shared" si="9"/>
        <v>4</v>
      </c>
      <c r="AF22" s="3">
        <f t="shared" si="10"/>
        <v>3</v>
      </c>
      <c r="AG22" s="3"/>
      <c r="AH22" s="3"/>
    </row>
    <row r="23" spans="1:34" x14ac:dyDescent="0.25">
      <c r="A23" s="1">
        <v>18</v>
      </c>
      <c r="B23">
        <v>3.8364015741792344E-2</v>
      </c>
      <c r="C23">
        <v>1</v>
      </c>
      <c r="D23" s="3">
        <v>0</v>
      </c>
      <c r="E23" s="3">
        <v>0</v>
      </c>
      <c r="F23" s="3">
        <v>0</v>
      </c>
      <c r="G23" s="2">
        <v>0</v>
      </c>
      <c r="H23">
        <f t="shared" si="11"/>
        <v>230.18409445075406</v>
      </c>
      <c r="J23" s="3">
        <f t="shared" si="12"/>
        <v>6.7226663098935182</v>
      </c>
      <c r="K23" s="3">
        <f t="shared" si="12"/>
        <v>36.302398073424996</v>
      </c>
      <c r="L23" s="3">
        <f t="shared" si="12"/>
        <v>33.075518244676111</v>
      </c>
      <c r="M23" s="3">
        <f t="shared" si="12"/>
        <v>29.041918458739996</v>
      </c>
      <c r="N23" s="3">
        <f t="shared" si="12"/>
        <v>26.621758587178331</v>
      </c>
      <c r="O23" s="3">
        <f t="shared" si="12"/>
        <v>24.201598715616665</v>
      </c>
      <c r="P23" s="3">
        <f t="shared" si="12"/>
        <v>21.781438844054996</v>
      </c>
      <c r="Q23" s="3">
        <f t="shared" si="12"/>
        <v>19.361278972493331</v>
      </c>
      <c r="R23" s="3">
        <f t="shared" si="12"/>
        <v>17.747839058118888</v>
      </c>
      <c r="S23" s="3">
        <f t="shared" si="12"/>
        <v>15.327679186557219</v>
      </c>
      <c r="V23" s="5">
        <v>18</v>
      </c>
      <c r="W23" s="3">
        <f t="shared" si="1"/>
        <v>7</v>
      </c>
      <c r="X23" s="3">
        <f t="shared" si="2"/>
        <v>6</v>
      </c>
      <c r="Y23" s="3">
        <f t="shared" si="3"/>
        <v>6</v>
      </c>
      <c r="Z23" s="3">
        <f t="shared" si="4"/>
        <v>5</v>
      </c>
      <c r="AA23" s="3">
        <f t="shared" si="5"/>
        <v>4</v>
      </c>
      <c r="AB23" s="3">
        <f t="shared" si="6"/>
        <v>4</v>
      </c>
      <c r="AC23" s="3">
        <f t="shared" si="7"/>
        <v>4</v>
      </c>
      <c r="AD23" s="3">
        <f t="shared" si="8"/>
        <v>3</v>
      </c>
      <c r="AE23" s="3">
        <f t="shared" si="9"/>
        <v>3</v>
      </c>
      <c r="AF23" s="3">
        <f t="shared" si="10"/>
        <v>3</v>
      </c>
      <c r="AG23" s="3"/>
      <c r="AH23" s="3"/>
    </row>
    <row r="24" spans="1:34" x14ac:dyDescent="0.25">
      <c r="A24" s="1">
        <v>19</v>
      </c>
      <c r="B24">
        <v>3.6387487564160131E-2</v>
      </c>
      <c r="C24">
        <v>1</v>
      </c>
      <c r="D24" s="3">
        <v>0</v>
      </c>
      <c r="E24" s="3">
        <v>0</v>
      </c>
      <c r="F24" s="3">
        <v>0</v>
      </c>
      <c r="G24" s="2">
        <v>0</v>
      </c>
      <c r="H24">
        <f t="shared" si="11"/>
        <v>218.32492538496078</v>
      </c>
      <c r="J24" s="3">
        <f t="shared" si="12"/>
        <v>6.3763120731589016</v>
      </c>
      <c r="K24" s="3">
        <f t="shared" si="12"/>
        <v>34.432085195058065</v>
      </c>
      <c r="L24" s="3">
        <f t="shared" si="12"/>
        <v>31.371455399941794</v>
      </c>
      <c r="M24" s="3">
        <f t="shared" si="12"/>
        <v>27.54566815604645</v>
      </c>
      <c r="N24" s="3">
        <f t="shared" si="12"/>
        <v>25.250195809709247</v>
      </c>
      <c r="O24" s="3">
        <f t="shared" si="12"/>
        <v>22.954723463372044</v>
      </c>
      <c r="P24" s="3">
        <f t="shared" si="12"/>
        <v>20.659251117034838</v>
      </c>
      <c r="Q24" s="3">
        <f t="shared" si="12"/>
        <v>18.363778770697635</v>
      </c>
      <c r="R24" s="3">
        <f t="shared" si="12"/>
        <v>16.833463873139497</v>
      </c>
      <c r="S24" s="3">
        <f t="shared" si="12"/>
        <v>14.537991526802294</v>
      </c>
      <c r="V24" s="5">
        <v>19</v>
      </c>
      <c r="W24" s="3">
        <f t="shared" si="1"/>
        <v>6</v>
      </c>
      <c r="X24" s="3">
        <f t="shared" si="2"/>
        <v>6</v>
      </c>
      <c r="Y24" s="3">
        <f t="shared" si="3"/>
        <v>5</v>
      </c>
      <c r="Z24" s="3">
        <f t="shared" si="4"/>
        <v>5</v>
      </c>
      <c r="AA24" s="3">
        <f t="shared" si="5"/>
        <v>4</v>
      </c>
      <c r="AB24" s="3">
        <f t="shared" si="6"/>
        <v>4</v>
      </c>
      <c r="AC24" s="3">
        <f t="shared" si="7"/>
        <v>3</v>
      </c>
      <c r="AD24" s="3">
        <f t="shared" si="8"/>
        <v>3</v>
      </c>
      <c r="AE24" s="3">
        <f t="shared" si="9"/>
        <v>3</v>
      </c>
      <c r="AF24" s="3">
        <f t="shared" si="10"/>
        <v>2</v>
      </c>
      <c r="AG24" s="3"/>
      <c r="AH24" s="3"/>
    </row>
    <row r="25" spans="1:34" x14ac:dyDescent="0.25">
      <c r="A25" s="1">
        <v>20</v>
      </c>
      <c r="B25">
        <v>6.8760289832105151E-2</v>
      </c>
      <c r="C25">
        <v>1</v>
      </c>
      <c r="D25">
        <v>0</v>
      </c>
      <c r="E25">
        <v>0</v>
      </c>
      <c r="F25" s="3">
        <v>0</v>
      </c>
      <c r="G25" s="3">
        <v>0</v>
      </c>
      <c r="H25">
        <f t="shared" si="11"/>
        <v>412.56173899263092</v>
      </c>
      <c r="J25" s="3">
        <f t="shared" si="12"/>
        <v>12.049116208896931</v>
      </c>
      <c r="K25" s="3">
        <f t="shared" si="12"/>
        <v>65.065227528043422</v>
      </c>
      <c r="L25" s="3">
        <f t="shared" si="12"/>
        <v>59.281651747772905</v>
      </c>
      <c r="M25" s="3">
        <f t="shared" si="12"/>
        <v>52.052182022434735</v>
      </c>
      <c r="N25" s="3">
        <f t="shared" si="12"/>
        <v>47.714500187231849</v>
      </c>
      <c r="O25" s="3">
        <f t="shared" si="12"/>
        <v>43.376818352028948</v>
      </c>
      <c r="P25" s="3">
        <f t="shared" si="12"/>
        <v>39.039136516826055</v>
      </c>
      <c r="Q25" s="3">
        <f t="shared" si="12"/>
        <v>34.701454681623161</v>
      </c>
      <c r="R25" s="3">
        <f t="shared" si="12"/>
        <v>31.809666791487896</v>
      </c>
      <c r="S25" s="3">
        <f t="shared" si="12"/>
        <v>27.471984956284999</v>
      </c>
      <c r="V25" s="5">
        <v>20</v>
      </c>
      <c r="W25" s="3">
        <f t="shared" si="1"/>
        <v>12</v>
      </c>
      <c r="X25" s="3">
        <f t="shared" si="2"/>
        <v>11</v>
      </c>
      <c r="Y25" s="3">
        <f t="shared" si="3"/>
        <v>10</v>
      </c>
      <c r="Z25" s="3">
        <f t="shared" si="4"/>
        <v>9</v>
      </c>
      <c r="AA25" s="3">
        <f t="shared" si="5"/>
        <v>8</v>
      </c>
      <c r="AB25" s="3">
        <f t="shared" si="6"/>
        <v>7</v>
      </c>
      <c r="AC25" s="3">
        <f t="shared" si="7"/>
        <v>7</v>
      </c>
      <c r="AD25" s="3">
        <f t="shared" si="8"/>
        <v>6</v>
      </c>
      <c r="AE25" s="3">
        <f t="shared" si="9"/>
        <v>5</v>
      </c>
      <c r="AF25" s="3">
        <f t="shared" si="10"/>
        <v>5</v>
      </c>
      <c r="AG25" s="3"/>
      <c r="AH25" s="3"/>
    </row>
    <row r="26" spans="1:34" x14ac:dyDescent="0.25">
      <c r="A26" s="1">
        <v>21</v>
      </c>
      <c r="B26">
        <v>5.0584154318868139E-2</v>
      </c>
      <c r="C26">
        <v>1</v>
      </c>
      <c r="D26">
        <v>0</v>
      </c>
      <c r="E26">
        <v>0</v>
      </c>
      <c r="F26" s="3">
        <v>0</v>
      </c>
      <c r="G26" s="3">
        <v>0</v>
      </c>
      <c r="H26">
        <f t="shared" si="11"/>
        <v>303.50492591320887</v>
      </c>
      <c r="J26" s="3">
        <f t="shared" si="12"/>
        <v>8.8640457334465204</v>
      </c>
      <c r="K26" s="3">
        <f t="shared" si="12"/>
        <v>47.865846960611215</v>
      </c>
      <c r="L26" s="3">
        <f t="shared" si="12"/>
        <v>43.611105008556883</v>
      </c>
      <c r="M26" s="3">
        <f t="shared" si="12"/>
        <v>38.292677568488962</v>
      </c>
      <c r="N26" s="3">
        <f t="shared" si="12"/>
        <v>35.10162110444822</v>
      </c>
      <c r="O26" s="3">
        <f t="shared" si="12"/>
        <v>31.910564640407472</v>
      </c>
      <c r="P26" s="3">
        <f t="shared" si="12"/>
        <v>28.719508176366727</v>
      </c>
      <c r="Q26" s="3">
        <f t="shared" si="12"/>
        <v>25.528451712325978</v>
      </c>
      <c r="R26" s="3">
        <f t="shared" si="12"/>
        <v>23.401080736298812</v>
      </c>
      <c r="S26" s="3">
        <f t="shared" si="12"/>
        <v>20.210024272258064</v>
      </c>
      <c r="V26" s="5">
        <v>21</v>
      </c>
      <c r="W26" s="3">
        <f t="shared" si="1"/>
        <v>9</v>
      </c>
      <c r="X26" s="3">
        <f t="shared" si="2"/>
        <v>8</v>
      </c>
      <c r="Y26" s="3">
        <f t="shared" si="3"/>
        <v>7</v>
      </c>
      <c r="Z26" s="3">
        <f t="shared" si="4"/>
        <v>6</v>
      </c>
      <c r="AA26" s="3">
        <f t="shared" si="5"/>
        <v>6</v>
      </c>
      <c r="AB26" s="3">
        <f t="shared" si="6"/>
        <v>5</v>
      </c>
      <c r="AC26" s="3">
        <f t="shared" si="7"/>
        <v>5</v>
      </c>
      <c r="AD26" s="3">
        <f t="shared" si="8"/>
        <v>4</v>
      </c>
      <c r="AE26" s="3">
        <f t="shared" si="9"/>
        <v>4</v>
      </c>
      <c r="AF26" s="3">
        <f t="shared" si="10"/>
        <v>3</v>
      </c>
      <c r="AG26" s="3"/>
      <c r="AH26" s="3"/>
    </row>
    <row r="27" spans="1:34" x14ac:dyDescent="0.25">
      <c r="A27" s="1">
        <v>22</v>
      </c>
      <c r="B27">
        <v>6.6427194210401205E-2</v>
      </c>
      <c r="C27">
        <v>1</v>
      </c>
      <c r="D27">
        <v>0</v>
      </c>
      <c r="E27">
        <v>0</v>
      </c>
      <c r="F27" s="3">
        <v>0</v>
      </c>
      <c r="G27" s="3">
        <v>0</v>
      </c>
      <c r="H27">
        <f t="shared" si="11"/>
        <v>398.56316526240721</v>
      </c>
      <c r="J27" s="3">
        <f t="shared" si="12"/>
        <v>11.640279359299276</v>
      </c>
      <c r="K27" s="3">
        <f t="shared" si="12"/>
        <v>62.857508540216095</v>
      </c>
      <c r="L27" s="3">
        <f t="shared" si="12"/>
        <v>57.270174447752439</v>
      </c>
      <c r="M27" s="3">
        <f t="shared" si="12"/>
        <v>50.286006832172866</v>
      </c>
      <c r="N27" s="3">
        <f t="shared" si="12"/>
        <v>46.095506262825133</v>
      </c>
      <c r="O27" s="3">
        <f t="shared" si="12"/>
        <v>41.905005693477392</v>
      </c>
      <c r="P27" s="3">
        <f t="shared" si="12"/>
        <v>37.714505124129651</v>
      </c>
      <c r="Q27" s="3">
        <f t="shared" si="12"/>
        <v>33.524004554781911</v>
      </c>
      <c r="R27" s="3">
        <f t="shared" si="12"/>
        <v>30.730337508550086</v>
      </c>
      <c r="S27" s="3">
        <f t="shared" si="12"/>
        <v>26.539836939202345</v>
      </c>
      <c r="V27" s="5">
        <v>22</v>
      </c>
      <c r="W27" s="3">
        <f t="shared" si="1"/>
        <v>12</v>
      </c>
      <c r="X27" s="3">
        <f t="shared" si="2"/>
        <v>10</v>
      </c>
      <c r="Y27" s="3">
        <f t="shared" si="3"/>
        <v>10</v>
      </c>
      <c r="Z27" s="3">
        <f t="shared" si="4"/>
        <v>8</v>
      </c>
      <c r="AA27" s="3">
        <f t="shared" si="5"/>
        <v>8</v>
      </c>
      <c r="AB27" s="3">
        <f t="shared" si="6"/>
        <v>7</v>
      </c>
      <c r="AC27" s="3">
        <f t="shared" si="7"/>
        <v>6</v>
      </c>
      <c r="AD27" s="3">
        <f t="shared" si="8"/>
        <v>6</v>
      </c>
      <c r="AE27" s="3">
        <f t="shared" si="9"/>
        <v>5</v>
      </c>
      <c r="AF27" s="3">
        <f t="shared" si="10"/>
        <v>4</v>
      </c>
      <c r="AG27" s="3"/>
      <c r="AH27" s="3"/>
    </row>
    <row r="28" spans="1:34" x14ac:dyDescent="0.25">
      <c r="A28" s="1">
        <v>23</v>
      </c>
      <c r="B28">
        <v>7.097452963911853E-2</v>
      </c>
      <c r="C28">
        <v>1</v>
      </c>
      <c r="D28">
        <v>0</v>
      </c>
      <c r="E28">
        <v>0</v>
      </c>
      <c r="F28" s="3">
        <v>0</v>
      </c>
      <c r="G28" s="3">
        <v>0</v>
      </c>
      <c r="H28">
        <f t="shared" si="11"/>
        <v>425.8471778347112</v>
      </c>
      <c r="J28" s="3">
        <f t="shared" si="12"/>
        <v>12.437125520873575</v>
      </c>
      <c r="K28" s="3">
        <f t="shared" si="12"/>
        <v>67.160477812717303</v>
      </c>
      <c r="L28" s="3">
        <f t="shared" si="12"/>
        <v>61.190657562697986</v>
      </c>
      <c r="M28" s="3">
        <f t="shared" si="12"/>
        <v>53.728382250173837</v>
      </c>
      <c r="N28" s="3">
        <f t="shared" si="12"/>
        <v>49.251017062659358</v>
      </c>
      <c r="O28" s="3">
        <f t="shared" si="12"/>
        <v>44.773651875144871</v>
      </c>
      <c r="P28" s="3">
        <f t="shared" si="12"/>
        <v>40.296286687630378</v>
      </c>
      <c r="Q28" s="3">
        <f t="shared" si="12"/>
        <v>35.818921500115891</v>
      </c>
      <c r="R28" s="3">
        <f t="shared" si="12"/>
        <v>32.834011375106236</v>
      </c>
      <c r="S28" s="3">
        <f t="shared" si="12"/>
        <v>28.35664618759175</v>
      </c>
      <c r="V28" s="5">
        <v>23</v>
      </c>
      <c r="W28" s="3">
        <f t="shared" si="1"/>
        <v>12</v>
      </c>
      <c r="X28" s="3">
        <f t="shared" si="2"/>
        <v>11</v>
      </c>
      <c r="Y28" s="3">
        <f t="shared" si="3"/>
        <v>10</v>
      </c>
      <c r="Z28" s="3">
        <f t="shared" si="4"/>
        <v>9</v>
      </c>
      <c r="AA28" s="3">
        <f t="shared" si="5"/>
        <v>8</v>
      </c>
      <c r="AB28" s="3">
        <f t="shared" si="6"/>
        <v>7</v>
      </c>
      <c r="AC28" s="3">
        <f t="shared" si="7"/>
        <v>7</v>
      </c>
      <c r="AD28" s="3">
        <f t="shared" si="8"/>
        <v>6</v>
      </c>
      <c r="AE28" s="3">
        <f t="shared" si="9"/>
        <v>5</v>
      </c>
      <c r="AF28" s="3">
        <f t="shared" si="10"/>
        <v>5</v>
      </c>
      <c r="AG28" s="3"/>
      <c r="AH28" s="3"/>
    </row>
    <row r="29" spans="1:34" x14ac:dyDescent="0.25">
      <c r="A29" s="1">
        <v>24</v>
      </c>
      <c r="B29">
        <v>7.5649525016947952E-2</v>
      </c>
      <c r="C29">
        <v>1</v>
      </c>
      <c r="D29">
        <v>0</v>
      </c>
      <c r="E29">
        <v>0</v>
      </c>
      <c r="F29">
        <v>0</v>
      </c>
      <c r="G29">
        <v>0</v>
      </c>
      <c r="H29">
        <f t="shared" si="11"/>
        <v>453.89715010168771</v>
      </c>
      <c r="J29" s="3">
        <f t="shared" si="12"/>
        <v>13.256342000633403</v>
      </c>
      <c r="K29" s="3">
        <f t="shared" si="12"/>
        <v>71.58424680342037</v>
      </c>
      <c r="L29" s="3">
        <f t="shared" si="12"/>
        <v>65.221202643116342</v>
      </c>
      <c r="M29" s="3">
        <f t="shared" si="12"/>
        <v>57.267397442736296</v>
      </c>
      <c r="N29" s="3">
        <f t="shared" si="12"/>
        <v>52.495114322508272</v>
      </c>
      <c r="O29" s="3">
        <f t="shared" si="12"/>
        <v>47.722831202280247</v>
      </c>
      <c r="P29" s="3">
        <f t="shared" si="12"/>
        <v>42.950548082052222</v>
      </c>
      <c r="Q29" s="3">
        <f t="shared" si="12"/>
        <v>38.178264961824198</v>
      </c>
      <c r="R29" s="3">
        <f t="shared" si="12"/>
        <v>34.996742881672184</v>
      </c>
      <c r="S29" s="3">
        <f t="shared" si="12"/>
        <v>30.224459761444155</v>
      </c>
      <c r="V29" s="5">
        <v>24</v>
      </c>
      <c r="W29" s="3">
        <f t="shared" si="1"/>
        <v>13</v>
      </c>
      <c r="X29" s="3">
        <f t="shared" si="2"/>
        <v>12</v>
      </c>
      <c r="Y29" s="3">
        <f t="shared" si="3"/>
        <v>11</v>
      </c>
      <c r="Z29" s="3">
        <f t="shared" si="4"/>
        <v>10</v>
      </c>
      <c r="AA29" s="3">
        <f t="shared" si="5"/>
        <v>9</v>
      </c>
      <c r="AB29" s="3">
        <f t="shared" si="6"/>
        <v>8</v>
      </c>
      <c r="AC29" s="3">
        <f t="shared" si="7"/>
        <v>7</v>
      </c>
      <c r="AD29" s="3">
        <f t="shared" si="8"/>
        <v>6</v>
      </c>
      <c r="AE29" s="3">
        <f t="shared" si="9"/>
        <v>6</v>
      </c>
      <c r="AF29" s="3">
        <f t="shared" si="10"/>
        <v>5</v>
      </c>
      <c r="AG29" s="3"/>
      <c r="AH29" s="3"/>
    </row>
    <row r="30" spans="1:34" x14ac:dyDescent="0.25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H31" s="3"/>
      <c r="I31" s="3" t="s">
        <v>24</v>
      </c>
      <c r="J31" s="3">
        <v>2</v>
      </c>
      <c r="K31" s="3">
        <v>10</v>
      </c>
      <c r="L31" s="3">
        <v>18</v>
      </c>
      <c r="M31" s="3">
        <v>24</v>
      </c>
      <c r="N31" s="3">
        <v>32</v>
      </c>
      <c r="O31" s="3">
        <v>40</v>
      </c>
      <c r="P31" s="3">
        <v>48</v>
      </c>
      <c r="Q31" s="3">
        <v>56</v>
      </c>
      <c r="R31" s="3">
        <v>64</v>
      </c>
      <c r="S31" s="3">
        <v>72</v>
      </c>
      <c r="V31" s="5" t="s">
        <v>25</v>
      </c>
      <c r="W31" s="3">
        <f>ROUND((280*(J$33*$O$41)),0)</f>
        <v>7560000</v>
      </c>
      <c r="X31" s="3">
        <f t="shared" ref="X31:AF31" si="13">ROUND((280*(K$33*$O$41)),0)</f>
        <v>45360000</v>
      </c>
      <c r="Y31" s="3">
        <f t="shared" si="13"/>
        <v>45360000</v>
      </c>
      <c r="Z31" s="3">
        <f t="shared" si="13"/>
        <v>45360000</v>
      </c>
      <c r="AA31" s="3">
        <f t="shared" si="13"/>
        <v>45360000</v>
      </c>
      <c r="AB31" s="3">
        <f t="shared" si="13"/>
        <v>45360000</v>
      </c>
      <c r="AC31" s="3">
        <f t="shared" si="13"/>
        <v>45360000</v>
      </c>
      <c r="AD31" s="3">
        <f t="shared" si="13"/>
        <v>45360000</v>
      </c>
      <c r="AE31" s="3">
        <f t="shared" si="13"/>
        <v>45360000</v>
      </c>
      <c r="AF31" s="3">
        <f t="shared" si="13"/>
        <v>45360000</v>
      </c>
      <c r="AG31" s="3"/>
      <c r="AH31" s="3"/>
    </row>
    <row r="32" spans="1:34" x14ac:dyDescent="0.25">
      <c r="H32" s="3"/>
      <c r="I32" s="3" t="s">
        <v>26</v>
      </c>
      <c r="V32" s="5" t="s">
        <v>27</v>
      </c>
      <c r="W32" s="3">
        <f>ROUND((720*(J$33*$O$41)),0)</f>
        <v>19440000</v>
      </c>
      <c r="X32" s="3">
        <f t="shared" ref="X32:AF32" si="14">ROUND((720*(K$33*$O$41)),0)</f>
        <v>116640000</v>
      </c>
      <c r="Y32" s="3">
        <f t="shared" si="14"/>
        <v>116640000</v>
      </c>
      <c r="Z32" s="3">
        <f t="shared" si="14"/>
        <v>116640000</v>
      </c>
      <c r="AA32" s="3">
        <f t="shared" si="14"/>
        <v>116640000</v>
      </c>
      <c r="AB32" s="3">
        <f t="shared" si="14"/>
        <v>116640000</v>
      </c>
      <c r="AC32" s="3">
        <f t="shared" si="14"/>
        <v>116640000</v>
      </c>
      <c r="AD32" s="3">
        <f t="shared" si="14"/>
        <v>116640000</v>
      </c>
      <c r="AE32" s="3">
        <f t="shared" si="14"/>
        <v>116640000</v>
      </c>
      <c r="AF32" s="3">
        <f t="shared" si="14"/>
        <v>116640000</v>
      </c>
      <c r="AG32" s="3"/>
      <c r="AH32" s="3"/>
    </row>
    <row r="33" spans="8:34" x14ac:dyDescent="0.25">
      <c r="H33" s="3"/>
      <c r="I33" s="3" t="s">
        <v>28</v>
      </c>
      <c r="J33" s="3">
        <v>1000000</v>
      </c>
      <c r="K33" s="3">
        <v>6000000</v>
      </c>
      <c r="L33" s="3">
        <v>6000000</v>
      </c>
      <c r="M33" s="3">
        <v>6000000</v>
      </c>
      <c r="N33" s="3">
        <v>6000000</v>
      </c>
      <c r="O33" s="3">
        <v>6000000</v>
      </c>
      <c r="P33" s="3">
        <v>6000000</v>
      </c>
      <c r="Q33" s="3">
        <v>6000000</v>
      </c>
      <c r="R33" s="3">
        <v>6000000</v>
      </c>
      <c r="S33" s="3">
        <v>6000000</v>
      </c>
      <c r="V33" s="3" t="s">
        <v>66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8:34" x14ac:dyDescent="0.25">
      <c r="H34" s="3">
        <v>100</v>
      </c>
      <c r="I34" s="3" t="s">
        <v>30</v>
      </c>
      <c r="J34" s="3">
        <v>50</v>
      </c>
      <c r="K34" s="3">
        <v>45</v>
      </c>
      <c r="L34" s="3">
        <v>41</v>
      </c>
      <c r="M34" s="3">
        <v>36</v>
      </c>
      <c r="N34" s="3">
        <v>33</v>
      </c>
      <c r="O34" s="3">
        <v>30</v>
      </c>
      <c r="P34" s="3">
        <v>27</v>
      </c>
      <c r="Q34" s="3">
        <v>24</v>
      </c>
      <c r="R34" s="3">
        <v>22</v>
      </c>
      <c r="S34" s="3">
        <v>19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8:34" x14ac:dyDescent="0.25">
      <c r="I35" s="3" t="s">
        <v>31</v>
      </c>
      <c r="J35" s="3">
        <f>(J33*J34)</f>
        <v>50000000</v>
      </c>
      <c r="K35" s="3">
        <f t="shared" ref="K35:S35" si="15">(K33*K34)</f>
        <v>270000000</v>
      </c>
      <c r="L35" s="3">
        <f t="shared" si="15"/>
        <v>246000000</v>
      </c>
      <c r="M35" s="3">
        <f t="shared" si="15"/>
        <v>216000000</v>
      </c>
      <c r="N35" s="3">
        <f t="shared" si="15"/>
        <v>198000000</v>
      </c>
      <c r="O35" s="3">
        <f t="shared" si="15"/>
        <v>180000000</v>
      </c>
      <c r="P35" s="3">
        <f t="shared" si="15"/>
        <v>162000000</v>
      </c>
      <c r="Q35" s="3">
        <f t="shared" si="15"/>
        <v>144000000</v>
      </c>
      <c r="R35" s="3">
        <f t="shared" si="15"/>
        <v>132000000</v>
      </c>
      <c r="S35" s="3">
        <f t="shared" si="15"/>
        <v>114000000</v>
      </c>
      <c r="T35" s="3" t="s">
        <v>32</v>
      </c>
      <c r="U35" s="3">
        <f>SUM(J35:S35)</f>
        <v>1712000000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8:34" x14ac:dyDescent="0.25">
      <c r="I36" s="3" t="s">
        <v>33</v>
      </c>
      <c r="J36" s="3">
        <f>(J35/$U$35)</f>
        <v>2.9205607476635514E-2</v>
      </c>
      <c r="K36" s="3">
        <f t="shared" ref="K36:S36" si="16">(K35/$U$35)</f>
        <v>0.15771028037383178</v>
      </c>
      <c r="L36" s="3">
        <f t="shared" si="16"/>
        <v>0.14369158878504673</v>
      </c>
      <c r="M36" s="3">
        <f t="shared" si="16"/>
        <v>0.12616822429906541</v>
      </c>
      <c r="N36" s="3">
        <f t="shared" si="16"/>
        <v>0.11565420560747663</v>
      </c>
      <c r="O36" s="3">
        <f t="shared" si="16"/>
        <v>0.10514018691588785</v>
      </c>
      <c r="P36" s="3">
        <f t="shared" si="16"/>
        <v>9.4626168224299062E-2</v>
      </c>
      <c r="Q36" s="3">
        <f t="shared" si="16"/>
        <v>8.4112149532710276E-2</v>
      </c>
      <c r="R36" s="3">
        <f t="shared" si="16"/>
        <v>7.7102803738317752E-2</v>
      </c>
      <c r="S36" s="3">
        <f t="shared" si="16"/>
        <v>6.6588785046728965E-2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8:34" x14ac:dyDescent="0.25"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8:34" x14ac:dyDescent="0.25"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8:34" x14ac:dyDescent="0.25">
      <c r="O39" s="6" t="s">
        <v>40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8:34" x14ac:dyDescent="0.25">
      <c r="O40" s="6" t="s">
        <v>45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8:34" x14ac:dyDescent="0.25">
      <c r="O41" s="3">
        <v>2.7E-2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8:34" x14ac:dyDescent="0.25"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8:34" x14ac:dyDescent="0.25"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8:34" x14ac:dyDescent="0.25"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8:34" x14ac:dyDescent="0.25"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35"/>
  <sheetViews>
    <sheetView zoomScaleNormal="100" workbookViewId="0">
      <selection activeCell="D13" sqref="D13:E1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28515625" customWidth="1"/>
    <col min="4" max="4" width="7.140625" customWidth="1"/>
    <col min="5" max="8" width="7.140625" bestFit="1" customWidth="1"/>
  </cols>
  <sheetData>
    <row r="1" spans="1:8" x14ac:dyDescent="0.25">
      <c r="A1" t="s">
        <v>0</v>
      </c>
      <c r="B1" s="3" t="s">
        <v>147</v>
      </c>
      <c r="C1" t="s">
        <v>146</v>
      </c>
    </row>
    <row r="2" spans="1:8" x14ac:dyDescent="0.25">
      <c r="A2" t="s">
        <v>145</v>
      </c>
      <c r="B2" s="3">
        <v>2</v>
      </c>
    </row>
    <row r="4" spans="1:8" x14ac:dyDescent="0.25">
      <c r="C4" t="s">
        <v>144</v>
      </c>
    </row>
    <row r="5" spans="1:8" x14ac:dyDescent="0.25">
      <c r="A5" s="1" t="s">
        <v>6</v>
      </c>
      <c r="B5" s="1" t="s">
        <v>143</v>
      </c>
      <c r="C5" t="s">
        <v>142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1</v>
      </c>
      <c r="B6">
        <v>0.9</v>
      </c>
      <c r="C6">
        <v>1</v>
      </c>
      <c r="D6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0.9</v>
      </c>
      <c r="C7">
        <v>1</v>
      </c>
      <c r="D7">
        <v>0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0.9</v>
      </c>
      <c r="C8">
        <v>1</v>
      </c>
      <c r="D8">
        <v>0</v>
      </c>
      <c r="E8" s="3">
        <v>0</v>
      </c>
      <c r="F8" s="2">
        <v>0</v>
      </c>
      <c r="G8" s="2">
        <v>0</v>
      </c>
      <c r="H8" s="2">
        <v>0</v>
      </c>
    </row>
    <row r="9" spans="1:8" x14ac:dyDescent="0.25">
      <c r="A9" s="1">
        <v>4</v>
      </c>
      <c r="B9">
        <v>0.9</v>
      </c>
      <c r="C9">
        <v>1</v>
      </c>
      <c r="D9">
        <v>0</v>
      </c>
      <c r="E9" s="3">
        <v>0</v>
      </c>
      <c r="F9" s="2">
        <v>0</v>
      </c>
      <c r="G9" s="2">
        <v>0</v>
      </c>
      <c r="H9" s="2">
        <v>0</v>
      </c>
    </row>
    <row r="10" spans="1:8" x14ac:dyDescent="0.25">
      <c r="A10" s="1">
        <v>5</v>
      </c>
      <c r="B10">
        <v>0.9</v>
      </c>
      <c r="C10">
        <v>1</v>
      </c>
      <c r="D10">
        <v>0</v>
      </c>
      <c r="E10" s="3">
        <v>0</v>
      </c>
      <c r="F10" s="2">
        <v>0</v>
      </c>
      <c r="G10" s="2">
        <v>0</v>
      </c>
      <c r="H10" s="2">
        <v>0</v>
      </c>
    </row>
    <row r="11" spans="1:8" x14ac:dyDescent="0.25">
      <c r="A11" s="1">
        <v>6</v>
      </c>
      <c r="B11">
        <v>0.9</v>
      </c>
      <c r="C11">
        <v>1</v>
      </c>
      <c r="D11">
        <v>0</v>
      </c>
      <c r="E11" s="3">
        <v>0</v>
      </c>
      <c r="F11" s="2">
        <v>0</v>
      </c>
      <c r="G11" s="2">
        <v>0</v>
      </c>
      <c r="H11" s="2">
        <v>0</v>
      </c>
    </row>
    <row r="12" spans="1:8" x14ac:dyDescent="0.25">
      <c r="A12" s="1">
        <v>7</v>
      </c>
      <c r="B12">
        <v>0.9</v>
      </c>
      <c r="C12">
        <v>1</v>
      </c>
      <c r="D12">
        <v>0</v>
      </c>
      <c r="E12" s="3">
        <v>0</v>
      </c>
      <c r="F12" s="2">
        <v>0</v>
      </c>
      <c r="G12" s="2">
        <v>0</v>
      </c>
      <c r="H12" s="2">
        <v>0</v>
      </c>
    </row>
    <row r="13" spans="1:8" x14ac:dyDescent="0.25">
      <c r="A13" s="1">
        <v>8</v>
      </c>
      <c r="B13">
        <v>0.9</v>
      </c>
      <c r="C13">
        <v>1</v>
      </c>
      <c r="D13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0.9</v>
      </c>
      <c r="C14">
        <v>1</v>
      </c>
      <c r="D14">
        <v>0</v>
      </c>
      <c r="E14" s="3">
        <v>0</v>
      </c>
      <c r="F14" s="3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0.9</v>
      </c>
      <c r="C15">
        <v>1</v>
      </c>
      <c r="D15">
        <v>0</v>
      </c>
      <c r="E15" s="3">
        <v>0</v>
      </c>
      <c r="F15">
        <v>0</v>
      </c>
      <c r="G15" s="2">
        <v>0</v>
      </c>
      <c r="H15" s="2">
        <v>0</v>
      </c>
    </row>
    <row r="16" spans="1:8" x14ac:dyDescent="0.25">
      <c r="A16" s="1">
        <v>11</v>
      </c>
      <c r="B16">
        <v>0.9</v>
      </c>
      <c r="C16">
        <v>1</v>
      </c>
      <c r="D16">
        <v>0</v>
      </c>
      <c r="E16" s="3">
        <v>0</v>
      </c>
      <c r="F16">
        <v>0</v>
      </c>
      <c r="G16" s="2">
        <v>0</v>
      </c>
      <c r="H16" s="2">
        <v>0</v>
      </c>
    </row>
    <row r="17" spans="1:8" x14ac:dyDescent="0.25">
      <c r="A17" s="1">
        <v>12</v>
      </c>
      <c r="B17">
        <v>0.9</v>
      </c>
      <c r="C17">
        <v>1</v>
      </c>
      <c r="D17">
        <v>0</v>
      </c>
      <c r="E17" s="3">
        <v>0</v>
      </c>
      <c r="F17">
        <v>0</v>
      </c>
      <c r="G17" s="2">
        <v>0</v>
      </c>
      <c r="H17" s="2">
        <v>0</v>
      </c>
    </row>
    <row r="18" spans="1:8" x14ac:dyDescent="0.25">
      <c r="A18" s="1">
        <v>13</v>
      </c>
      <c r="B18">
        <v>0.9</v>
      </c>
      <c r="C18">
        <v>1</v>
      </c>
      <c r="D18">
        <v>0</v>
      </c>
      <c r="E18" s="3">
        <v>0</v>
      </c>
      <c r="F18" s="3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0.9</v>
      </c>
      <c r="C19">
        <v>1</v>
      </c>
      <c r="D19">
        <v>0</v>
      </c>
      <c r="E19" s="3">
        <v>0</v>
      </c>
      <c r="F19" s="3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0.9</v>
      </c>
      <c r="C20">
        <v>1</v>
      </c>
      <c r="D20">
        <v>0</v>
      </c>
      <c r="E20" s="3">
        <v>0</v>
      </c>
      <c r="F20" s="3">
        <v>0</v>
      </c>
      <c r="G20" s="3">
        <v>0</v>
      </c>
      <c r="H20" s="2">
        <v>0</v>
      </c>
    </row>
    <row r="21" spans="1:8" x14ac:dyDescent="0.25">
      <c r="A21" s="1">
        <v>16</v>
      </c>
      <c r="B21">
        <v>0.9</v>
      </c>
      <c r="C21">
        <v>1</v>
      </c>
      <c r="D21">
        <v>0</v>
      </c>
      <c r="E21" s="3">
        <v>0</v>
      </c>
      <c r="F21" s="3">
        <v>0</v>
      </c>
      <c r="G21" s="3">
        <v>0</v>
      </c>
      <c r="H21" s="2">
        <v>0</v>
      </c>
    </row>
    <row r="22" spans="1:8" x14ac:dyDescent="0.25">
      <c r="A22" s="1">
        <v>17</v>
      </c>
      <c r="B22">
        <v>0.9</v>
      </c>
      <c r="C22">
        <v>1</v>
      </c>
      <c r="D22">
        <v>0</v>
      </c>
      <c r="E22" s="3">
        <v>0</v>
      </c>
      <c r="F22" s="3">
        <v>0</v>
      </c>
      <c r="G22" s="3">
        <v>0</v>
      </c>
      <c r="H22" s="2">
        <v>0</v>
      </c>
    </row>
    <row r="23" spans="1:8" x14ac:dyDescent="0.25">
      <c r="A23" s="1">
        <v>18</v>
      </c>
      <c r="B23">
        <v>0.9</v>
      </c>
      <c r="C23">
        <v>1</v>
      </c>
      <c r="D23">
        <v>0</v>
      </c>
      <c r="E23" s="3">
        <v>0</v>
      </c>
      <c r="F23" s="3">
        <v>0</v>
      </c>
      <c r="G23" s="3">
        <v>0</v>
      </c>
      <c r="H23" s="2">
        <v>0</v>
      </c>
    </row>
    <row r="24" spans="1:8" x14ac:dyDescent="0.25">
      <c r="A24" s="1">
        <v>19</v>
      </c>
      <c r="B24">
        <v>0.9</v>
      </c>
      <c r="C24">
        <v>1</v>
      </c>
      <c r="D24">
        <v>0</v>
      </c>
      <c r="E24" s="3">
        <v>0</v>
      </c>
      <c r="F24" s="3">
        <v>0</v>
      </c>
      <c r="G24" s="3">
        <v>0</v>
      </c>
      <c r="H24" s="2">
        <v>0</v>
      </c>
    </row>
    <row r="25" spans="1:8" x14ac:dyDescent="0.25">
      <c r="A25" s="1">
        <v>20</v>
      </c>
      <c r="B25">
        <v>0.9</v>
      </c>
      <c r="C25">
        <v>1</v>
      </c>
      <c r="D25">
        <v>0</v>
      </c>
      <c r="E25">
        <v>0</v>
      </c>
      <c r="F25">
        <v>0</v>
      </c>
      <c r="G25" s="3">
        <v>0</v>
      </c>
      <c r="H25" s="3">
        <v>0</v>
      </c>
    </row>
    <row r="26" spans="1:8" x14ac:dyDescent="0.25">
      <c r="A26" s="1">
        <v>21</v>
      </c>
      <c r="B26">
        <v>0.9</v>
      </c>
      <c r="C26">
        <v>1</v>
      </c>
      <c r="D26">
        <v>0</v>
      </c>
      <c r="E26">
        <v>0</v>
      </c>
      <c r="F26">
        <v>0</v>
      </c>
      <c r="G26" s="3">
        <v>0</v>
      </c>
      <c r="H26" s="3">
        <v>0</v>
      </c>
    </row>
    <row r="27" spans="1:8" x14ac:dyDescent="0.25">
      <c r="A27" s="1">
        <v>22</v>
      </c>
      <c r="B27">
        <v>0.9</v>
      </c>
      <c r="C27">
        <v>1</v>
      </c>
      <c r="D27">
        <v>0</v>
      </c>
      <c r="E27">
        <v>0</v>
      </c>
      <c r="F27">
        <v>0</v>
      </c>
      <c r="G27" s="3">
        <v>0</v>
      </c>
      <c r="H27" s="3">
        <v>0</v>
      </c>
    </row>
    <row r="28" spans="1:8" x14ac:dyDescent="0.25">
      <c r="A28" s="1">
        <v>23</v>
      </c>
      <c r="B28">
        <v>0.9</v>
      </c>
      <c r="C28">
        <v>1</v>
      </c>
      <c r="D28">
        <v>0</v>
      </c>
      <c r="E28">
        <v>0</v>
      </c>
      <c r="F28">
        <v>0</v>
      </c>
      <c r="G28" s="3">
        <v>0</v>
      </c>
      <c r="H28" s="3">
        <v>0</v>
      </c>
    </row>
    <row r="29" spans="1:8" x14ac:dyDescent="0.25">
      <c r="A29" s="1">
        <v>24</v>
      </c>
      <c r="B29">
        <v>0.9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1">
        <v>25</v>
      </c>
      <c r="B30">
        <v>0.9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1">
        <v>26</v>
      </c>
      <c r="B31">
        <v>0.9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1">
        <v>27</v>
      </c>
      <c r="B32">
        <v>0.9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1">
        <v>28</v>
      </c>
      <c r="B33">
        <v>0.9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1">
        <v>29</v>
      </c>
      <c r="B34">
        <v>0.9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1">
        <v>0</v>
      </c>
      <c r="B35">
        <v>0.9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35"/>
  <sheetViews>
    <sheetView workbookViewId="0">
      <selection activeCell="D13" sqref="D13:E1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140625" customWidth="1"/>
    <col min="4" max="4" width="7.140625" customWidth="1"/>
    <col min="5" max="8" width="7.140625" bestFit="1" customWidth="1"/>
  </cols>
  <sheetData>
    <row r="1" spans="1:8" x14ac:dyDescent="0.25">
      <c r="A1" t="s">
        <v>0</v>
      </c>
      <c r="B1" s="3" t="s">
        <v>149</v>
      </c>
      <c r="C1" t="s">
        <v>148</v>
      </c>
    </row>
    <row r="2" spans="1:8" x14ac:dyDescent="0.25">
      <c r="A2" t="s">
        <v>145</v>
      </c>
      <c r="B2" s="3">
        <v>2</v>
      </c>
    </row>
    <row r="4" spans="1:8" x14ac:dyDescent="0.25">
      <c r="C4" t="s">
        <v>144</v>
      </c>
    </row>
    <row r="5" spans="1:8" x14ac:dyDescent="0.25">
      <c r="A5" s="1" t="s">
        <v>6</v>
      </c>
      <c r="B5" s="1" t="s">
        <v>143</v>
      </c>
      <c r="C5" t="s">
        <v>142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1</v>
      </c>
      <c r="B6">
        <v>0.6</v>
      </c>
      <c r="C6">
        <v>1</v>
      </c>
      <c r="D6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0.6</v>
      </c>
      <c r="C7">
        <v>1</v>
      </c>
      <c r="D7">
        <v>0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0.6</v>
      </c>
      <c r="C8">
        <v>1</v>
      </c>
      <c r="D8">
        <v>0</v>
      </c>
      <c r="E8" s="3">
        <v>0</v>
      </c>
      <c r="F8" s="2">
        <v>0</v>
      </c>
      <c r="G8" s="2">
        <v>0</v>
      </c>
      <c r="H8" s="2">
        <v>0</v>
      </c>
    </row>
    <row r="9" spans="1:8" x14ac:dyDescent="0.25">
      <c r="A9" s="1">
        <v>4</v>
      </c>
      <c r="B9">
        <v>0.6</v>
      </c>
      <c r="C9">
        <v>1</v>
      </c>
      <c r="D9">
        <v>0</v>
      </c>
      <c r="E9" s="3">
        <v>0</v>
      </c>
      <c r="F9" s="2">
        <v>0</v>
      </c>
      <c r="G9" s="2">
        <v>0</v>
      </c>
      <c r="H9" s="2">
        <v>0</v>
      </c>
    </row>
    <row r="10" spans="1:8" x14ac:dyDescent="0.25">
      <c r="A10" s="1">
        <v>5</v>
      </c>
      <c r="B10">
        <v>0.6</v>
      </c>
      <c r="C10">
        <v>1</v>
      </c>
      <c r="D10">
        <v>0</v>
      </c>
      <c r="E10" s="3">
        <v>0</v>
      </c>
      <c r="F10" s="2">
        <v>0</v>
      </c>
      <c r="G10" s="2">
        <v>0</v>
      </c>
      <c r="H10" s="2">
        <v>0</v>
      </c>
    </row>
    <row r="11" spans="1:8" x14ac:dyDescent="0.25">
      <c r="A11" s="1">
        <v>6</v>
      </c>
      <c r="B11">
        <v>0.6</v>
      </c>
      <c r="C11">
        <v>1</v>
      </c>
      <c r="D11">
        <v>0</v>
      </c>
      <c r="E11" s="3">
        <v>0</v>
      </c>
      <c r="F11" s="2">
        <v>0</v>
      </c>
      <c r="G11" s="2">
        <v>0</v>
      </c>
      <c r="H11" s="2">
        <v>0</v>
      </c>
    </row>
    <row r="12" spans="1:8" x14ac:dyDescent="0.25">
      <c r="A12" s="1">
        <v>7</v>
      </c>
      <c r="B12">
        <v>0.6</v>
      </c>
      <c r="C12">
        <v>1</v>
      </c>
      <c r="D12">
        <v>0</v>
      </c>
      <c r="E12" s="3">
        <v>0</v>
      </c>
      <c r="F12" s="2">
        <v>0</v>
      </c>
      <c r="G12" s="2">
        <v>0</v>
      </c>
      <c r="H12" s="2">
        <v>0</v>
      </c>
    </row>
    <row r="13" spans="1:8" x14ac:dyDescent="0.25">
      <c r="A13" s="1">
        <v>8</v>
      </c>
      <c r="B13">
        <v>0.6</v>
      </c>
      <c r="C13">
        <v>1</v>
      </c>
      <c r="D13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0.6</v>
      </c>
      <c r="C14">
        <v>1</v>
      </c>
      <c r="D14">
        <v>0</v>
      </c>
      <c r="E14" s="3">
        <v>0</v>
      </c>
      <c r="F14" s="3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0.6</v>
      </c>
      <c r="C15">
        <v>1</v>
      </c>
      <c r="D15">
        <v>0</v>
      </c>
      <c r="E15" s="3">
        <v>0</v>
      </c>
      <c r="F15">
        <v>0</v>
      </c>
      <c r="G15" s="2">
        <v>0</v>
      </c>
      <c r="H15" s="2">
        <v>0</v>
      </c>
    </row>
    <row r="16" spans="1:8" x14ac:dyDescent="0.25">
      <c r="A16" s="1">
        <v>11</v>
      </c>
      <c r="B16">
        <v>0.6</v>
      </c>
      <c r="C16">
        <v>1</v>
      </c>
      <c r="D16">
        <v>0</v>
      </c>
      <c r="E16" s="3">
        <v>0</v>
      </c>
      <c r="F16">
        <v>0</v>
      </c>
      <c r="G16" s="2">
        <v>0</v>
      </c>
      <c r="H16" s="2">
        <v>0</v>
      </c>
    </row>
    <row r="17" spans="1:8" x14ac:dyDescent="0.25">
      <c r="A17" s="1">
        <v>12</v>
      </c>
      <c r="B17">
        <v>0.6</v>
      </c>
      <c r="C17">
        <v>1</v>
      </c>
      <c r="D17">
        <v>0</v>
      </c>
      <c r="E17" s="3">
        <v>0</v>
      </c>
      <c r="F17">
        <v>0</v>
      </c>
      <c r="G17" s="2">
        <v>0</v>
      </c>
      <c r="H17" s="2">
        <v>0</v>
      </c>
    </row>
    <row r="18" spans="1:8" x14ac:dyDescent="0.25">
      <c r="A18" s="1">
        <v>13</v>
      </c>
      <c r="B18">
        <v>0.6</v>
      </c>
      <c r="C18">
        <v>1</v>
      </c>
      <c r="D18">
        <v>0</v>
      </c>
      <c r="E18" s="3">
        <v>0</v>
      </c>
      <c r="F18" s="3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0.6</v>
      </c>
      <c r="C19">
        <v>1</v>
      </c>
      <c r="D19">
        <v>0</v>
      </c>
      <c r="E19" s="3">
        <v>0</v>
      </c>
      <c r="F19" s="3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0.6</v>
      </c>
      <c r="C20">
        <v>1</v>
      </c>
      <c r="D20">
        <v>0</v>
      </c>
      <c r="E20" s="3">
        <v>0</v>
      </c>
      <c r="F20" s="3">
        <v>0</v>
      </c>
      <c r="G20" s="3">
        <v>0</v>
      </c>
      <c r="H20" s="2">
        <v>0</v>
      </c>
    </row>
    <row r="21" spans="1:8" x14ac:dyDescent="0.25">
      <c r="A21" s="1">
        <v>16</v>
      </c>
      <c r="B21">
        <v>0.6</v>
      </c>
      <c r="C21">
        <v>1</v>
      </c>
      <c r="D21">
        <v>0</v>
      </c>
      <c r="E21" s="3">
        <v>0</v>
      </c>
      <c r="F21" s="3">
        <v>0</v>
      </c>
      <c r="G21" s="3">
        <v>0</v>
      </c>
      <c r="H21" s="2">
        <v>0</v>
      </c>
    </row>
    <row r="22" spans="1:8" x14ac:dyDescent="0.25">
      <c r="A22" s="1">
        <v>17</v>
      </c>
      <c r="B22">
        <v>0.6</v>
      </c>
      <c r="C22">
        <v>1</v>
      </c>
      <c r="D22">
        <v>0</v>
      </c>
      <c r="E22" s="3">
        <v>0</v>
      </c>
      <c r="F22" s="3">
        <v>0</v>
      </c>
      <c r="G22" s="3">
        <v>0</v>
      </c>
      <c r="H22" s="2">
        <v>0</v>
      </c>
    </row>
    <row r="23" spans="1:8" x14ac:dyDescent="0.25">
      <c r="A23" s="1">
        <v>18</v>
      </c>
      <c r="B23">
        <v>0.6</v>
      </c>
      <c r="C23">
        <v>1</v>
      </c>
      <c r="D23">
        <v>0</v>
      </c>
      <c r="E23" s="3">
        <v>0</v>
      </c>
      <c r="F23" s="3">
        <v>0</v>
      </c>
      <c r="G23" s="3">
        <v>0</v>
      </c>
      <c r="H23" s="2">
        <v>0</v>
      </c>
    </row>
    <row r="24" spans="1:8" x14ac:dyDescent="0.25">
      <c r="A24" s="1">
        <v>19</v>
      </c>
      <c r="B24">
        <v>0.6</v>
      </c>
      <c r="C24">
        <v>1</v>
      </c>
      <c r="D24">
        <v>0</v>
      </c>
      <c r="E24" s="3">
        <v>0</v>
      </c>
      <c r="F24" s="3">
        <v>0</v>
      </c>
      <c r="G24" s="3">
        <v>0</v>
      </c>
      <c r="H24" s="2">
        <v>0</v>
      </c>
    </row>
    <row r="25" spans="1:8" x14ac:dyDescent="0.25">
      <c r="A25" s="1">
        <v>20</v>
      </c>
      <c r="B25">
        <v>0.6</v>
      </c>
      <c r="C25">
        <v>1</v>
      </c>
      <c r="D25">
        <v>0</v>
      </c>
      <c r="E25">
        <v>0</v>
      </c>
      <c r="F25">
        <v>0</v>
      </c>
      <c r="G25" s="3">
        <v>0</v>
      </c>
      <c r="H25" s="3">
        <v>0</v>
      </c>
    </row>
    <row r="26" spans="1:8" x14ac:dyDescent="0.25">
      <c r="A26" s="1">
        <v>21</v>
      </c>
      <c r="B26">
        <v>0.6</v>
      </c>
      <c r="C26">
        <v>1</v>
      </c>
      <c r="D26">
        <v>0</v>
      </c>
      <c r="E26">
        <v>0</v>
      </c>
      <c r="F26">
        <v>0</v>
      </c>
      <c r="G26" s="3">
        <v>0</v>
      </c>
      <c r="H26" s="3">
        <v>0</v>
      </c>
    </row>
    <row r="27" spans="1:8" x14ac:dyDescent="0.25">
      <c r="A27" s="1">
        <v>22</v>
      </c>
      <c r="B27">
        <v>0.6</v>
      </c>
      <c r="C27">
        <v>1</v>
      </c>
      <c r="D27">
        <v>0</v>
      </c>
      <c r="E27">
        <v>0</v>
      </c>
      <c r="F27">
        <v>0</v>
      </c>
      <c r="G27" s="3">
        <v>0</v>
      </c>
      <c r="H27" s="3">
        <v>0</v>
      </c>
    </row>
    <row r="28" spans="1:8" x14ac:dyDescent="0.25">
      <c r="A28" s="1">
        <v>23</v>
      </c>
      <c r="B28">
        <v>0.6</v>
      </c>
      <c r="C28">
        <v>1</v>
      </c>
      <c r="D28">
        <v>0</v>
      </c>
      <c r="E28">
        <v>0</v>
      </c>
      <c r="F28">
        <v>0</v>
      </c>
      <c r="G28" s="3">
        <v>0</v>
      </c>
      <c r="H28" s="3">
        <v>0</v>
      </c>
    </row>
    <row r="29" spans="1:8" x14ac:dyDescent="0.25">
      <c r="A29" s="1">
        <v>24</v>
      </c>
      <c r="B29">
        <v>0.6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1">
        <v>25</v>
      </c>
      <c r="B30">
        <v>0.6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1">
        <v>26</v>
      </c>
      <c r="B31">
        <v>0.6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1">
        <v>27</v>
      </c>
      <c r="B32">
        <v>0.6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1">
        <v>28</v>
      </c>
      <c r="B33">
        <v>0.6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1">
        <v>29</v>
      </c>
      <c r="B34">
        <v>0.6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1">
        <v>0</v>
      </c>
      <c r="B35">
        <v>0.6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  <col min="23" max="23" width="10.28515625" customWidth="1"/>
    <col min="24" max="25" width="10.42578125" bestFit="1" customWidth="1"/>
    <col min="26" max="26" width="9.28515625" bestFit="1" customWidth="1"/>
  </cols>
  <sheetData>
    <row r="1" spans="1:32" x14ac:dyDescent="0.25">
      <c r="A1" t="s">
        <v>0</v>
      </c>
      <c r="B1" s="3" t="s">
        <v>74</v>
      </c>
      <c r="C1" t="s">
        <v>75</v>
      </c>
    </row>
    <row r="2" spans="1:32" x14ac:dyDescent="0.25">
      <c r="A2" t="s">
        <v>1</v>
      </c>
      <c r="B2" s="3">
        <v>4</v>
      </c>
    </row>
    <row r="3" spans="1:32" x14ac:dyDescent="0.25">
      <c r="A3" t="s">
        <v>2</v>
      </c>
      <c r="B3" s="3">
        <v>88052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1.3280178036951713E-3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116.93462365096723</v>
      </c>
      <c r="J6">
        <f t="shared" ref="J6:S15" si="0">($H6*J$36)</f>
        <v>7.8004081725652172</v>
      </c>
      <c r="K6">
        <f t="shared" si="0"/>
        <v>18.776662222454068</v>
      </c>
      <c r="L6">
        <f t="shared" si="0"/>
        <v>22.127941170033658</v>
      </c>
      <c r="M6">
        <f t="shared" si="0"/>
        <v>19.877530709677391</v>
      </c>
      <c r="N6">
        <f t="shared" si="0"/>
        <v>15.718520518145175</v>
      </c>
      <c r="O6">
        <f t="shared" si="0"/>
        <v>11.640739239099601</v>
      </c>
      <c r="P6">
        <f t="shared" si="0"/>
        <v>8.3219222904852579</v>
      </c>
      <c r="Q6">
        <f t="shared" si="0"/>
        <v>5.8347185867112046</v>
      </c>
      <c r="R6">
        <f t="shared" si="0"/>
        <v>4.0466848456942373</v>
      </c>
      <c r="S6">
        <f t="shared" si="0"/>
        <v>2.7894958961014109</v>
      </c>
      <c r="V6" s="1">
        <v>1</v>
      </c>
      <c r="W6">
        <f t="shared" ref="W6:W29" si="1">ROUND(((J6/J$33)*1000000),0)</f>
        <v>132122</v>
      </c>
      <c r="X6">
        <f t="shared" ref="X6:X29" si="2">ROUND(((K6/K$33)*1000000),0)</f>
        <v>90353</v>
      </c>
      <c r="Y6">
        <f t="shared" ref="Y6:Y29" si="3">ROUND(((L6/L$33)*1000000),0)</f>
        <v>61789</v>
      </c>
      <c r="Z6">
        <f t="shared" ref="Z6:Z29" si="4">ROUND(((M6/M$33)*1000000),0)</f>
        <v>42255</v>
      </c>
      <c r="AA6">
        <f t="shared" ref="AA6:AA29" si="5">ROUND(((N6/N$33)*1000000),0)</f>
        <v>28897</v>
      </c>
      <c r="AB6">
        <f t="shared" ref="AB6:AB29" si="6">ROUND(((O6/O$33)*1000000),0)</f>
        <v>19761</v>
      </c>
      <c r="AC6">
        <f t="shared" ref="AC6:AC29" si="7">ROUND(((P6/P$33)*1000000),0)</f>
        <v>13514</v>
      </c>
      <c r="AD6">
        <f t="shared" ref="AD6:AD29" si="8">ROUND(((Q6/Q$33)*1000000),0)</f>
        <v>9242</v>
      </c>
      <c r="AE6">
        <f t="shared" ref="AE6:AE29" si="9">ROUND(((R6/R$33)*1000000),0)</f>
        <v>6320</v>
      </c>
      <c r="AF6">
        <f t="shared" ref="AF6:AF29" si="10">ROUND(((S6/S$33)*1000000),0)</f>
        <v>4322</v>
      </c>
    </row>
    <row r="7" spans="1:32" x14ac:dyDescent="0.25">
      <c r="A7" s="1">
        <v>2</v>
      </c>
      <c r="B7" s="10">
        <v>9.4858414549655098E-3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835.24731179262312</v>
      </c>
      <c r="J7">
        <f t="shared" si="0"/>
        <v>55.717201232608701</v>
      </c>
      <c r="K7">
        <f t="shared" si="0"/>
        <v>134.11901587467193</v>
      </c>
      <c r="L7">
        <f t="shared" si="0"/>
        <v>158.05672264309757</v>
      </c>
      <c r="M7">
        <f t="shared" si="0"/>
        <v>141.98236221198135</v>
      </c>
      <c r="N7">
        <f t="shared" si="0"/>
        <v>112.27514655817983</v>
      </c>
      <c r="O7">
        <f t="shared" si="0"/>
        <v>83.14813742214001</v>
      </c>
      <c r="P7">
        <f t="shared" si="0"/>
        <v>59.442302074894712</v>
      </c>
      <c r="Q7">
        <f t="shared" si="0"/>
        <v>41.676561333651463</v>
      </c>
      <c r="R7">
        <f t="shared" si="0"/>
        <v>28.90489175495884</v>
      </c>
      <c r="S7">
        <f t="shared" si="0"/>
        <v>19.924970686438652</v>
      </c>
      <c r="V7" s="1">
        <v>2</v>
      </c>
      <c r="W7">
        <f t="shared" si="1"/>
        <v>943732</v>
      </c>
      <c r="X7">
        <f t="shared" si="2"/>
        <v>645382</v>
      </c>
      <c r="Y7">
        <f t="shared" si="3"/>
        <v>441352</v>
      </c>
      <c r="Z7">
        <f t="shared" si="4"/>
        <v>301823</v>
      </c>
      <c r="AA7">
        <f t="shared" si="5"/>
        <v>206405</v>
      </c>
      <c r="AB7">
        <f t="shared" si="6"/>
        <v>141153</v>
      </c>
      <c r="AC7">
        <f t="shared" si="7"/>
        <v>96529</v>
      </c>
      <c r="AD7">
        <f t="shared" si="8"/>
        <v>66012</v>
      </c>
      <c r="AE7">
        <f t="shared" si="9"/>
        <v>45143</v>
      </c>
      <c r="AF7">
        <f t="shared" si="10"/>
        <v>30872</v>
      </c>
    </row>
    <row r="8" spans="1:32" x14ac:dyDescent="0.25">
      <c r="A8" s="1">
        <v>3</v>
      </c>
      <c r="B8" s="10">
        <v>2.0407656131365314E-2</v>
      </c>
      <c r="C8">
        <v>0</v>
      </c>
      <c r="D8" s="3">
        <v>1</v>
      </c>
      <c r="E8" s="2">
        <v>0</v>
      </c>
      <c r="F8" s="2">
        <v>0</v>
      </c>
      <c r="G8" s="2">
        <v>0</v>
      </c>
      <c r="H8">
        <f t="shared" si="11"/>
        <v>1796.9349376789787</v>
      </c>
      <c r="J8">
        <f t="shared" si="0"/>
        <v>119.86891081359489</v>
      </c>
      <c r="K8">
        <f t="shared" si="0"/>
        <v>288.54106086863561</v>
      </c>
      <c r="L8">
        <f t="shared" si="0"/>
        <v>340.04018096490995</v>
      </c>
      <c r="M8">
        <f t="shared" si="0"/>
        <v>305.45811233481214</v>
      </c>
      <c r="N8">
        <f t="shared" si="0"/>
        <v>241.54658223373278</v>
      </c>
      <c r="O8">
        <f t="shared" si="0"/>
        <v>178.88329723097939</v>
      </c>
      <c r="P8">
        <f t="shared" si="0"/>
        <v>127.88302083271587</v>
      </c>
      <c r="Q8">
        <f t="shared" si="0"/>
        <v>89.6621492645438</v>
      </c>
      <c r="R8">
        <f t="shared" si="0"/>
        <v>62.185425958258463</v>
      </c>
      <c r="S8">
        <f t="shared" si="0"/>
        <v>42.866197176795666</v>
      </c>
      <c r="V8" s="1">
        <v>3</v>
      </c>
      <c r="W8">
        <f t="shared" si="1"/>
        <v>2030326</v>
      </c>
      <c r="X8">
        <f t="shared" si="2"/>
        <v>1388462</v>
      </c>
      <c r="Y8">
        <f t="shared" si="3"/>
        <v>949515</v>
      </c>
      <c r="Z8">
        <f t="shared" si="4"/>
        <v>649337</v>
      </c>
      <c r="AA8">
        <f t="shared" si="5"/>
        <v>444056</v>
      </c>
      <c r="AB8">
        <f t="shared" si="6"/>
        <v>303673</v>
      </c>
      <c r="AC8">
        <f t="shared" si="7"/>
        <v>207670</v>
      </c>
      <c r="AD8">
        <f t="shared" si="8"/>
        <v>142018</v>
      </c>
      <c r="AE8">
        <f t="shared" si="9"/>
        <v>97120</v>
      </c>
      <c r="AF8">
        <f t="shared" si="10"/>
        <v>66417</v>
      </c>
    </row>
    <row r="9" spans="1:32" x14ac:dyDescent="0.25">
      <c r="A9" s="1">
        <v>4</v>
      </c>
      <c r="B9" s="10">
        <v>2.5855864109975198E-2</v>
      </c>
      <c r="C9">
        <v>0</v>
      </c>
      <c r="D9" s="3">
        <v>1</v>
      </c>
      <c r="E9" s="2">
        <v>0</v>
      </c>
      <c r="F9" s="2">
        <v>0</v>
      </c>
      <c r="G9" s="2">
        <v>0</v>
      </c>
      <c r="H9">
        <f t="shared" si="11"/>
        <v>2276.6605466115361</v>
      </c>
      <c r="J9">
        <f t="shared" si="0"/>
        <v>151.87017308879439</v>
      </c>
      <c r="K9">
        <f t="shared" si="0"/>
        <v>365.57252885603202</v>
      </c>
      <c r="L9">
        <f t="shared" si="0"/>
        <v>430.82030853348573</v>
      </c>
      <c r="M9">
        <f t="shared" si="0"/>
        <v>387.00590567477656</v>
      </c>
      <c r="N9">
        <f t="shared" si="0"/>
        <v>306.03198947798586</v>
      </c>
      <c r="O9">
        <f t="shared" si="0"/>
        <v>226.6395609067464</v>
      </c>
      <c r="P9">
        <f t="shared" si="0"/>
        <v>162.02380064322534</v>
      </c>
      <c r="Q9">
        <f t="shared" si="0"/>
        <v>113.59914790161933</v>
      </c>
      <c r="R9">
        <f t="shared" si="0"/>
        <v>78.786996059115097</v>
      </c>
      <c r="S9">
        <f t="shared" si="0"/>
        <v>54.310135469755238</v>
      </c>
      <c r="V9" s="1">
        <v>4</v>
      </c>
      <c r="W9">
        <f t="shared" si="1"/>
        <v>2572360</v>
      </c>
      <c r="X9">
        <f t="shared" si="2"/>
        <v>1759138</v>
      </c>
      <c r="Y9">
        <f t="shared" si="3"/>
        <v>1203006</v>
      </c>
      <c r="Z9">
        <f t="shared" si="4"/>
        <v>822690</v>
      </c>
      <c r="AA9">
        <f t="shared" si="5"/>
        <v>562606</v>
      </c>
      <c r="AB9">
        <f t="shared" si="6"/>
        <v>384744</v>
      </c>
      <c r="AC9">
        <f t="shared" si="7"/>
        <v>263112</v>
      </c>
      <c r="AD9">
        <f t="shared" si="8"/>
        <v>179932</v>
      </c>
      <c r="AE9">
        <f t="shared" si="9"/>
        <v>123049</v>
      </c>
      <c r="AF9">
        <f t="shared" si="10"/>
        <v>84148</v>
      </c>
    </row>
    <row r="10" spans="1:32" x14ac:dyDescent="0.25">
      <c r="A10" s="1">
        <v>5</v>
      </c>
      <c r="B10" s="10">
        <v>9.7849988189785533E-2</v>
      </c>
      <c r="C10">
        <v>0</v>
      </c>
      <c r="D10" s="3">
        <v>1</v>
      </c>
      <c r="E10" s="2">
        <v>0</v>
      </c>
      <c r="F10" s="2">
        <v>0</v>
      </c>
      <c r="G10" s="2">
        <v>0</v>
      </c>
      <c r="H10">
        <f t="shared" si="11"/>
        <v>8615.8871600869952</v>
      </c>
      <c r="J10">
        <f t="shared" si="0"/>
        <v>574.74368599369427</v>
      </c>
      <c r="K10">
        <f t="shared" si="0"/>
        <v>1383.4876095775967</v>
      </c>
      <c r="L10">
        <f t="shared" si="0"/>
        <v>1630.4139719568543</v>
      </c>
      <c r="M10">
        <f t="shared" si="0"/>
        <v>1464.6009562312192</v>
      </c>
      <c r="N10">
        <f t="shared" si="0"/>
        <v>1158.1599604928545</v>
      </c>
      <c r="O10">
        <f t="shared" si="0"/>
        <v>857.70401111860519</v>
      </c>
      <c r="P10">
        <f t="shared" si="0"/>
        <v>613.16948882351517</v>
      </c>
      <c r="Q10">
        <f t="shared" si="0"/>
        <v>429.90925514087621</v>
      </c>
      <c r="R10">
        <f t="shared" si="0"/>
        <v>298.16472584719526</v>
      </c>
      <c r="S10">
        <f t="shared" si="0"/>
        <v>205.53349490458393</v>
      </c>
      <c r="V10" s="1">
        <v>5</v>
      </c>
      <c r="W10">
        <f t="shared" si="1"/>
        <v>9734943</v>
      </c>
      <c r="X10">
        <f t="shared" si="2"/>
        <v>6657352</v>
      </c>
      <c r="Y10">
        <f t="shared" si="3"/>
        <v>4552706</v>
      </c>
      <c r="Z10">
        <f t="shared" si="4"/>
        <v>3113420</v>
      </c>
      <c r="AA10">
        <f t="shared" si="5"/>
        <v>2129148</v>
      </c>
      <c r="AB10">
        <f t="shared" si="6"/>
        <v>1456042</v>
      </c>
      <c r="AC10">
        <f t="shared" si="7"/>
        <v>995731</v>
      </c>
      <c r="AD10">
        <f t="shared" si="8"/>
        <v>680942</v>
      </c>
      <c r="AE10">
        <f t="shared" si="9"/>
        <v>465670</v>
      </c>
      <c r="AF10">
        <f t="shared" si="10"/>
        <v>318454</v>
      </c>
    </row>
    <row r="11" spans="1:32" x14ac:dyDescent="0.25">
      <c r="A11" s="1">
        <v>6</v>
      </c>
      <c r="B11" s="10">
        <v>3.7822383785676227E-2</v>
      </c>
      <c r="C11">
        <v>0</v>
      </c>
      <c r="D11" s="3">
        <v>1</v>
      </c>
      <c r="E11" s="2">
        <v>0</v>
      </c>
      <c r="F11" s="2">
        <v>0</v>
      </c>
      <c r="G11" s="2">
        <v>0</v>
      </c>
      <c r="H11">
        <f t="shared" si="11"/>
        <v>3330.3365370963629</v>
      </c>
      <c r="J11">
        <f t="shared" si="0"/>
        <v>222.15819002333734</v>
      </c>
      <c r="K11">
        <f t="shared" si="0"/>
        <v>534.76551505229509</v>
      </c>
      <c r="L11">
        <f t="shared" si="0"/>
        <v>630.21104159231948</v>
      </c>
      <c r="M11">
        <f t="shared" si="0"/>
        <v>566.11861160375861</v>
      </c>
      <c r="N11">
        <f t="shared" si="0"/>
        <v>447.66863360272794</v>
      </c>
      <c r="O11">
        <f t="shared" si="0"/>
        <v>331.53208174253228</v>
      </c>
      <c r="P11">
        <f t="shared" si="0"/>
        <v>237.01108360860121</v>
      </c>
      <c r="Q11">
        <f t="shared" si="0"/>
        <v>166.17470417487291</v>
      </c>
      <c r="R11">
        <f t="shared" si="0"/>
        <v>115.25091521187105</v>
      </c>
      <c r="S11">
        <f t="shared" si="0"/>
        <v>79.44576048404673</v>
      </c>
      <c r="V11" s="1">
        <v>6</v>
      </c>
      <c r="W11">
        <f t="shared" si="1"/>
        <v>3762890</v>
      </c>
      <c r="X11">
        <f t="shared" si="2"/>
        <v>2573295</v>
      </c>
      <c r="Y11">
        <f t="shared" si="3"/>
        <v>1759777</v>
      </c>
      <c r="Z11">
        <f t="shared" si="4"/>
        <v>1203444</v>
      </c>
      <c r="AA11">
        <f t="shared" si="5"/>
        <v>822989</v>
      </c>
      <c r="AB11">
        <f t="shared" si="6"/>
        <v>562810</v>
      </c>
      <c r="AC11">
        <f t="shared" si="7"/>
        <v>384884</v>
      </c>
      <c r="AD11">
        <f t="shared" si="8"/>
        <v>263207</v>
      </c>
      <c r="AE11">
        <f t="shared" si="9"/>
        <v>179997</v>
      </c>
      <c r="AF11">
        <f t="shared" si="10"/>
        <v>123093</v>
      </c>
    </row>
    <row r="12" spans="1:32" x14ac:dyDescent="0.25">
      <c r="A12" s="1">
        <v>7</v>
      </c>
      <c r="B12" s="10">
        <v>1.1887785765233848E-2</v>
      </c>
      <c r="C12">
        <v>0</v>
      </c>
      <c r="D12" s="3">
        <v>1</v>
      </c>
      <c r="E12" s="2">
        <v>0</v>
      </c>
      <c r="F12" s="2">
        <v>0</v>
      </c>
      <c r="G12" s="2">
        <v>0</v>
      </c>
      <c r="H12">
        <f t="shared" si="11"/>
        <v>1046.7433122003708</v>
      </c>
      <c r="J12">
        <f t="shared" si="0"/>
        <v>69.825555786087492</v>
      </c>
      <c r="K12">
        <f t="shared" si="0"/>
        <v>168.07977819695643</v>
      </c>
      <c r="L12">
        <f t="shared" si="0"/>
        <v>198.07883849382358</v>
      </c>
      <c r="M12">
        <f t="shared" si="0"/>
        <v>177.93423097266023</v>
      </c>
      <c r="N12">
        <f t="shared" si="0"/>
        <v>140.70474352543638</v>
      </c>
      <c r="O12">
        <f t="shared" si="0"/>
        <v>104.20237879215301</v>
      </c>
      <c r="P12">
        <f t="shared" si="0"/>
        <v>74.493902919784048</v>
      </c>
      <c r="Q12">
        <f t="shared" si="0"/>
        <v>52.229634547257852</v>
      </c>
      <c r="R12">
        <f t="shared" si="0"/>
        <v>36.224004204746038</v>
      </c>
      <c r="S12">
        <f t="shared" si="0"/>
        <v>24.970244761465739</v>
      </c>
      <c r="V12" s="1">
        <v>7</v>
      </c>
      <c r="W12">
        <f t="shared" si="1"/>
        <v>1182697</v>
      </c>
      <c r="X12">
        <f t="shared" si="2"/>
        <v>808801</v>
      </c>
      <c r="Y12">
        <f t="shared" si="3"/>
        <v>553108</v>
      </c>
      <c r="Z12">
        <f t="shared" si="4"/>
        <v>378249</v>
      </c>
      <c r="AA12">
        <f t="shared" si="5"/>
        <v>258670</v>
      </c>
      <c r="AB12">
        <f t="shared" si="6"/>
        <v>176894</v>
      </c>
      <c r="AC12">
        <f t="shared" si="7"/>
        <v>120971</v>
      </c>
      <c r="AD12">
        <f t="shared" si="8"/>
        <v>82728</v>
      </c>
      <c r="AE12">
        <f t="shared" si="9"/>
        <v>56574</v>
      </c>
      <c r="AF12">
        <f t="shared" si="10"/>
        <v>38689</v>
      </c>
    </row>
    <row r="13" spans="1:32" x14ac:dyDescent="0.25">
      <c r="A13" s="1">
        <v>8</v>
      </c>
      <c r="B13" s="10">
        <v>6.6065333664299178E-4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58.171847598088711</v>
      </c>
      <c r="J13">
        <f t="shared" si="0"/>
        <v>3.8804944271404955</v>
      </c>
      <c r="K13">
        <f t="shared" si="0"/>
        <v>9.3408872334139765</v>
      </c>
      <c r="L13">
        <f t="shared" si="0"/>
        <v>11.008058872664131</v>
      </c>
      <c r="M13">
        <f t="shared" si="0"/>
        <v>9.8885398607097397</v>
      </c>
      <c r="N13">
        <f t="shared" si="0"/>
        <v>7.8195435321043023</v>
      </c>
      <c r="O13">
        <f t="shared" si="0"/>
        <v>5.7909564148188197</v>
      </c>
      <c r="P13">
        <f t="shared" si="0"/>
        <v>4.1399337517878223</v>
      </c>
      <c r="Q13">
        <f t="shared" si="0"/>
        <v>2.9026164347781886</v>
      </c>
      <c r="R13">
        <f t="shared" si="0"/>
        <v>2.0131174734342521</v>
      </c>
      <c r="S13">
        <f t="shared" si="0"/>
        <v>1.387699597236981</v>
      </c>
      <c r="V13" s="1">
        <v>8</v>
      </c>
      <c r="W13">
        <f t="shared" si="1"/>
        <v>65727</v>
      </c>
      <c r="X13">
        <f t="shared" si="2"/>
        <v>44948</v>
      </c>
      <c r="Y13">
        <f t="shared" si="3"/>
        <v>30738</v>
      </c>
      <c r="Z13">
        <f t="shared" si="4"/>
        <v>21021</v>
      </c>
      <c r="AA13">
        <f t="shared" si="5"/>
        <v>14375</v>
      </c>
      <c r="AB13">
        <f t="shared" si="6"/>
        <v>9831</v>
      </c>
      <c r="AC13">
        <f t="shared" si="7"/>
        <v>6723</v>
      </c>
      <c r="AD13">
        <f t="shared" si="8"/>
        <v>4598</v>
      </c>
      <c r="AE13">
        <f t="shared" si="9"/>
        <v>3144</v>
      </c>
      <c r="AF13">
        <f t="shared" si="10"/>
        <v>2150</v>
      </c>
    </row>
    <row r="14" spans="1:32" x14ac:dyDescent="0.25">
      <c r="A14" s="1">
        <v>9</v>
      </c>
      <c r="B14" s="10">
        <v>5.4318316829098913E-2</v>
      </c>
      <c r="C14">
        <v>0</v>
      </c>
      <c r="D14" s="3">
        <v>0</v>
      </c>
      <c r="E14" s="3">
        <v>1</v>
      </c>
      <c r="F14" s="2">
        <v>0</v>
      </c>
      <c r="G14" s="2">
        <v>0</v>
      </c>
      <c r="H14">
        <f t="shared" si="11"/>
        <v>4782.8364334358175</v>
      </c>
      <c r="J14">
        <f t="shared" si="0"/>
        <v>319.05072457217278</v>
      </c>
      <c r="K14">
        <f t="shared" si="0"/>
        <v>767.99925780689364</v>
      </c>
      <c r="L14">
        <f t="shared" si="0"/>
        <v>905.07259458807823</v>
      </c>
      <c r="M14">
        <f t="shared" si="0"/>
        <v>813.0267590269699</v>
      </c>
      <c r="N14">
        <f t="shared" si="0"/>
        <v>642.91576153092058</v>
      </c>
      <c r="O14">
        <f t="shared" si="0"/>
        <v>476.12717265910476</v>
      </c>
      <c r="P14">
        <f t="shared" si="0"/>
        <v>340.38159002383139</v>
      </c>
      <c r="Q14">
        <f t="shared" si="0"/>
        <v>238.6504848954261</v>
      </c>
      <c r="R14">
        <f t="shared" si="0"/>
        <v>165.51668881570737</v>
      </c>
      <c r="S14">
        <f t="shared" si="0"/>
        <v>114.09539951671248</v>
      </c>
      <c r="V14" s="1">
        <v>9</v>
      </c>
      <c r="W14">
        <f t="shared" si="1"/>
        <v>5404045</v>
      </c>
      <c r="X14">
        <f t="shared" si="2"/>
        <v>3695618</v>
      </c>
      <c r="Y14">
        <f t="shared" si="3"/>
        <v>2527290</v>
      </c>
      <c r="Z14">
        <f t="shared" si="4"/>
        <v>1728316</v>
      </c>
      <c r="AA14">
        <f t="shared" si="5"/>
        <v>1181929</v>
      </c>
      <c r="AB14">
        <f t="shared" si="6"/>
        <v>808276</v>
      </c>
      <c r="AC14">
        <f t="shared" si="7"/>
        <v>552748</v>
      </c>
      <c r="AD14">
        <f t="shared" si="8"/>
        <v>378003</v>
      </c>
      <c r="AE14">
        <f t="shared" si="9"/>
        <v>258502</v>
      </c>
      <c r="AF14">
        <f t="shared" si="10"/>
        <v>176779</v>
      </c>
    </row>
    <row r="15" spans="1:32" x14ac:dyDescent="0.25">
      <c r="A15" s="1">
        <v>10</v>
      </c>
      <c r="B15" s="10">
        <v>4.7020930090421673E-2</v>
      </c>
      <c r="C15">
        <v>0</v>
      </c>
      <c r="D15" s="3">
        <v>0</v>
      </c>
      <c r="E15" s="3">
        <v>1</v>
      </c>
      <c r="F15" s="2">
        <v>0</v>
      </c>
      <c r="G15" s="2">
        <v>0</v>
      </c>
      <c r="H15">
        <f t="shared" si="11"/>
        <v>4140.2869363218088</v>
      </c>
      <c r="J15">
        <f t="shared" si="0"/>
        <v>276.18789924230032</v>
      </c>
      <c r="K15">
        <f t="shared" si="0"/>
        <v>664.82250406345554</v>
      </c>
      <c r="L15">
        <f t="shared" si="0"/>
        <v>783.48074243132919</v>
      </c>
      <c r="M15">
        <f t="shared" si="0"/>
        <v>703.8007918789084</v>
      </c>
      <c r="N15">
        <f t="shared" si="0"/>
        <v>556.54333274150383</v>
      </c>
      <c r="O15">
        <f t="shared" si="0"/>
        <v>412.16193370263687</v>
      </c>
      <c r="P15">
        <f t="shared" si="0"/>
        <v>294.65307253414488</v>
      </c>
      <c r="Q15">
        <f t="shared" si="0"/>
        <v>206.58901861078192</v>
      </c>
      <c r="R15">
        <f t="shared" si="0"/>
        <v>143.28037221934224</v>
      </c>
      <c r="S15">
        <f t="shared" si="0"/>
        <v>98.767268897405287</v>
      </c>
      <c r="V15" s="1">
        <v>10</v>
      </c>
      <c r="W15">
        <f t="shared" si="1"/>
        <v>4678039</v>
      </c>
      <c r="X15">
        <f t="shared" si="2"/>
        <v>3199131</v>
      </c>
      <c r="Y15">
        <f t="shared" si="3"/>
        <v>2187762</v>
      </c>
      <c r="Z15">
        <f t="shared" si="4"/>
        <v>1496126</v>
      </c>
      <c r="AA15">
        <f t="shared" si="5"/>
        <v>1023143</v>
      </c>
      <c r="AB15">
        <f t="shared" si="6"/>
        <v>699688</v>
      </c>
      <c r="AC15">
        <f t="shared" si="7"/>
        <v>478490</v>
      </c>
      <c r="AD15">
        <f t="shared" si="8"/>
        <v>327221</v>
      </c>
      <c r="AE15">
        <f t="shared" si="9"/>
        <v>223773</v>
      </c>
      <c r="AF15">
        <f t="shared" si="10"/>
        <v>153030</v>
      </c>
    </row>
    <row r="16" spans="1:32" x14ac:dyDescent="0.25">
      <c r="A16" s="1">
        <v>11</v>
      </c>
      <c r="B16" s="10">
        <v>8.9721924246875306E-2</v>
      </c>
      <c r="C16">
        <v>0</v>
      </c>
      <c r="D16" s="3">
        <v>0</v>
      </c>
      <c r="E16" s="3">
        <v>1</v>
      </c>
      <c r="F16" s="2">
        <v>0</v>
      </c>
      <c r="G16" s="2">
        <v>0</v>
      </c>
      <c r="H16">
        <f t="shared" si="11"/>
        <v>7900.1948737858647</v>
      </c>
      <c r="J16">
        <f t="shared" ref="J16:S29" si="12">($H16*J$36)</f>
        <v>527.00169320489681</v>
      </c>
      <c r="K16">
        <f t="shared" si="12"/>
        <v>1268.5660243745381</v>
      </c>
      <c r="L16">
        <f t="shared" si="12"/>
        <v>1494.9810581400807</v>
      </c>
      <c r="M16">
        <f t="shared" si="12"/>
        <v>1342.9415626704802</v>
      </c>
      <c r="N16">
        <f t="shared" si="12"/>
        <v>1061.9555726420751</v>
      </c>
      <c r="O16">
        <f t="shared" si="12"/>
        <v>786.45747164083809</v>
      </c>
      <c r="P16">
        <f t="shared" si="12"/>
        <v>562.23559598203019</v>
      </c>
      <c r="Q16">
        <f t="shared" si="12"/>
        <v>394.19816329427834</v>
      </c>
      <c r="R16">
        <f t="shared" si="12"/>
        <v>273.39720157825229</v>
      </c>
      <c r="S16">
        <f t="shared" si="12"/>
        <v>188.46053025839441</v>
      </c>
      <c r="V16" s="1">
        <v>11</v>
      </c>
      <c r="W16">
        <f t="shared" si="1"/>
        <v>8926295</v>
      </c>
      <c r="X16">
        <f t="shared" si="2"/>
        <v>6104349</v>
      </c>
      <c r="Y16">
        <f t="shared" si="3"/>
        <v>4174528</v>
      </c>
      <c r="Z16">
        <f t="shared" si="4"/>
        <v>2854799</v>
      </c>
      <c r="AA16">
        <f t="shared" si="5"/>
        <v>1952287</v>
      </c>
      <c r="AB16">
        <f t="shared" si="6"/>
        <v>1335094</v>
      </c>
      <c r="AC16">
        <f t="shared" si="7"/>
        <v>913019</v>
      </c>
      <c r="AD16">
        <f t="shared" si="8"/>
        <v>624378</v>
      </c>
      <c r="AE16">
        <f t="shared" si="9"/>
        <v>426988</v>
      </c>
      <c r="AF16">
        <f t="shared" si="10"/>
        <v>292001</v>
      </c>
    </row>
    <row r="17" spans="1:32" x14ac:dyDescent="0.25">
      <c r="A17" s="1">
        <v>12</v>
      </c>
      <c r="B17" s="10">
        <v>0.1186927518678812</v>
      </c>
      <c r="C17">
        <v>0</v>
      </c>
      <c r="D17" s="3">
        <v>0</v>
      </c>
      <c r="E17" s="3">
        <v>1</v>
      </c>
      <c r="F17" s="2">
        <v>0</v>
      </c>
      <c r="G17" s="2">
        <v>0</v>
      </c>
      <c r="H17">
        <f t="shared" si="11"/>
        <v>10451.134187470676</v>
      </c>
      <c r="J17">
        <f t="shared" si="12"/>
        <v>697.16829783329695</v>
      </c>
      <c r="K17">
        <f t="shared" si="12"/>
        <v>1678.1805965820599</v>
      </c>
      <c r="L17">
        <f t="shared" si="12"/>
        <v>1977.7040814768616</v>
      </c>
      <c r="M17">
        <f t="shared" si="12"/>
        <v>1776.571679766032</v>
      </c>
      <c r="N17">
        <f t="shared" si="12"/>
        <v>1404.8565090010234</v>
      </c>
      <c r="O17">
        <f t="shared" si="12"/>
        <v>1040.4012432820527</v>
      </c>
      <c r="P17">
        <f t="shared" si="12"/>
        <v>743.7790779159476</v>
      </c>
      <c r="Q17">
        <f t="shared" si="12"/>
        <v>521.48307312180464</v>
      </c>
      <c r="R17">
        <f t="shared" si="12"/>
        <v>361.67599481049609</v>
      </c>
      <c r="S17">
        <f t="shared" si="12"/>
        <v>249.31363368110058</v>
      </c>
      <c r="V17" s="1">
        <v>12</v>
      </c>
      <c r="W17">
        <f t="shared" si="1"/>
        <v>11808558</v>
      </c>
      <c r="X17">
        <f t="shared" si="2"/>
        <v>8075417</v>
      </c>
      <c r="Y17">
        <f t="shared" si="3"/>
        <v>5522466</v>
      </c>
      <c r="Z17">
        <f t="shared" si="4"/>
        <v>3776601</v>
      </c>
      <c r="AA17">
        <f t="shared" si="5"/>
        <v>2582672</v>
      </c>
      <c r="AB17">
        <f t="shared" si="6"/>
        <v>1766190</v>
      </c>
      <c r="AC17">
        <f t="shared" si="7"/>
        <v>1207829</v>
      </c>
      <c r="AD17">
        <f t="shared" si="8"/>
        <v>825988</v>
      </c>
      <c r="AE17">
        <f t="shared" si="9"/>
        <v>564861</v>
      </c>
      <c r="AF17">
        <f t="shared" si="10"/>
        <v>386287</v>
      </c>
    </row>
    <row r="18" spans="1:32" x14ac:dyDescent="0.25">
      <c r="A18" s="1">
        <v>13</v>
      </c>
      <c r="B18" s="10">
        <v>0.22312758841875568</v>
      </c>
      <c r="C18">
        <v>0</v>
      </c>
      <c r="D18" s="3">
        <v>0</v>
      </c>
      <c r="E18" s="3">
        <v>1</v>
      </c>
      <c r="F18" s="2">
        <v>0</v>
      </c>
      <c r="G18" s="2">
        <v>0</v>
      </c>
      <c r="H18">
        <f t="shared" si="11"/>
        <v>19646.830415448276</v>
      </c>
      <c r="J18">
        <f t="shared" si="12"/>
        <v>1310.5895563926756</v>
      </c>
      <c r="K18">
        <f t="shared" si="12"/>
        <v>3154.7704771670324</v>
      </c>
      <c r="L18">
        <f t="shared" si="12"/>
        <v>3717.8373182977389</v>
      </c>
      <c r="M18">
        <f t="shared" si="12"/>
        <v>3339.7334573596722</v>
      </c>
      <c r="N18">
        <f t="shared" si="12"/>
        <v>2640.9552394295324</v>
      </c>
      <c r="O18">
        <f t="shared" si="12"/>
        <v>1955.8247386479063</v>
      </c>
      <c r="P18">
        <f t="shared" si="12"/>
        <v>1398.2120168250985</v>
      </c>
      <c r="Q18">
        <f t="shared" si="12"/>
        <v>980.32321835784069</v>
      </c>
      <c r="R18">
        <f t="shared" si="12"/>
        <v>679.90581767662388</v>
      </c>
      <c r="S18">
        <f t="shared" si="12"/>
        <v>468.67857529415346</v>
      </c>
      <c r="V18" s="1">
        <v>13</v>
      </c>
      <c r="W18">
        <f t="shared" si="1"/>
        <v>22198617</v>
      </c>
      <c r="X18">
        <f t="shared" si="2"/>
        <v>15180778</v>
      </c>
      <c r="Y18">
        <f t="shared" si="3"/>
        <v>10381548</v>
      </c>
      <c r="Z18">
        <f t="shared" si="4"/>
        <v>7099540</v>
      </c>
      <c r="AA18">
        <f t="shared" si="5"/>
        <v>4855101</v>
      </c>
      <c r="AB18">
        <f t="shared" si="6"/>
        <v>3320217</v>
      </c>
      <c r="AC18">
        <f t="shared" si="7"/>
        <v>2270568</v>
      </c>
      <c r="AD18">
        <f t="shared" si="8"/>
        <v>1552754</v>
      </c>
      <c r="AE18">
        <f t="shared" si="9"/>
        <v>1061868</v>
      </c>
      <c r="AF18">
        <f t="shared" si="10"/>
        <v>726171</v>
      </c>
    </row>
    <row r="19" spans="1:32" x14ac:dyDescent="0.25">
      <c r="A19" s="1">
        <v>14</v>
      </c>
      <c r="B19" s="10">
        <v>0.17927652073538039</v>
      </c>
      <c r="C19">
        <v>0</v>
      </c>
      <c r="D19" s="3">
        <v>0</v>
      </c>
      <c r="E19" s="3">
        <v>1</v>
      </c>
      <c r="F19" s="2">
        <v>0</v>
      </c>
      <c r="G19" s="2">
        <v>0</v>
      </c>
      <c r="H19">
        <f t="shared" si="11"/>
        <v>15785.656203791714</v>
      </c>
      <c r="J19">
        <f t="shared" si="12"/>
        <v>1053.0205495756363</v>
      </c>
      <c r="K19">
        <f t="shared" si="12"/>
        <v>2534.7662244426429</v>
      </c>
      <c r="L19">
        <f t="shared" si="12"/>
        <v>2987.1740370970151</v>
      </c>
      <c r="M19">
        <f t="shared" si="12"/>
        <v>2683.3785936650061</v>
      </c>
      <c r="N19">
        <f t="shared" si="12"/>
        <v>2121.9306411102762</v>
      </c>
      <c r="O19">
        <f t="shared" si="12"/>
        <v>1571.4482319188985</v>
      </c>
      <c r="P19">
        <f t="shared" si="12"/>
        <v>1123.4226453268666</v>
      </c>
      <c r="Q19">
        <f t="shared" si="12"/>
        <v>787.6611629641543</v>
      </c>
      <c r="R19">
        <f t="shared" si="12"/>
        <v>546.28452843782486</v>
      </c>
      <c r="S19">
        <f t="shared" si="12"/>
        <v>376.56958925339245</v>
      </c>
      <c r="V19" s="1">
        <v>14</v>
      </c>
      <c r="W19">
        <f t="shared" si="1"/>
        <v>17835943</v>
      </c>
      <c r="X19">
        <f t="shared" si="2"/>
        <v>12197313</v>
      </c>
      <c r="Y19">
        <f t="shared" si="3"/>
        <v>8341272</v>
      </c>
      <c r="Z19">
        <f t="shared" si="4"/>
        <v>5704274</v>
      </c>
      <c r="AA19">
        <f t="shared" si="5"/>
        <v>3900933</v>
      </c>
      <c r="AB19">
        <f t="shared" si="6"/>
        <v>2667697</v>
      </c>
      <c r="AC19">
        <f t="shared" si="7"/>
        <v>1824335</v>
      </c>
      <c r="AD19">
        <f t="shared" si="8"/>
        <v>1247592</v>
      </c>
      <c r="AE19">
        <f t="shared" si="9"/>
        <v>853180</v>
      </c>
      <c r="AF19">
        <f t="shared" si="10"/>
        <v>583457</v>
      </c>
    </row>
    <row r="20" spans="1:32" x14ac:dyDescent="0.25">
      <c r="A20" s="1">
        <v>15</v>
      </c>
      <c r="B20" s="10">
        <v>1.0944509649403402E-2</v>
      </c>
      <c r="C20">
        <v>0</v>
      </c>
      <c r="D20" s="3">
        <v>0</v>
      </c>
      <c r="E20" s="3">
        <v>0</v>
      </c>
      <c r="F20" s="3">
        <v>1</v>
      </c>
      <c r="G20" s="2">
        <v>0</v>
      </c>
      <c r="H20">
        <f t="shared" si="11"/>
        <v>963.68596364926839</v>
      </c>
      <c r="J20">
        <f t="shared" si="12"/>
        <v>64.28501355658112</v>
      </c>
      <c r="K20">
        <f t="shared" si="12"/>
        <v>154.74292611547469</v>
      </c>
      <c r="L20">
        <f t="shared" si="12"/>
        <v>182.36161065236232</v>
      </c>
      <c r="M20">
        <f t="shared" si="12"/>
        <v>163.81544438112991</v>
      </c>
      <c r="N20">
        <f t="shared" si="12"/>
        <v>129.54005511561107</v>
      </c>
      <c r="O20">
        <f t="shared" si="12"/>
        <v>95.934092580702981</v>
      </c>
      <c r="P20">
        <f t="shared" si="12"/>
        <v>68.582935075399959</v>
      </c>
      <c r="Q20">
        <f t="shared" si="12"/>
        <v>48.085299531475208</v>
      </c>
      <c r="R20">
        <f t="shared" si="12"/>
        <v>33.349689453381032</v>
      </c>
      <c r="S20">
        <f t="shared" si="12"/>
        <v>22.988897187150027</v>
      </c>
      <c r="V20" s="1">
        <v>15</v>
      </c>
      <c r="W20">
        <f t="shared" si="1"/>
        <v>1088852</v>
      </c>
      <c r="X20">
        <f t="shared" si="2"/>
        <v>744624</v>
      </c>
      <c r="Y20">
        <f t="shared" si="3"/>
        <v>509220</v>
      </c>
      <c r="Z20">
        <f t="shared" si="4"/>
        <v>348236</v>
      </c>
      <c r="AA20">
        <f t="shared" si="5"/>
        <v>238145</v>
      </c>
      <c r="AB20">
        <f t="shared" si="6"/>
        <v>162858</v>
      </c>
      <c r="AC20">
        <f t="shared" si="7"/>
        <v>111372</v>
      </c>
      <c r="AD20">
        <f t="shared" si="8"/>
        <v>76163</v>
      </c>
      <c r="AE20">
        <f t="shared" si="9"/>
        <v>52085</v>
      </c>
      <c r="AF20">
        <f t="shared" si="10"/>
        <v>35619</v>
      </c>
    </row>
    <row r="21" spans="1:32" x14ac:dyDescent="0.25">
      <c r="A21" s="1">
        <v>16</v>
      </c>
      <c r="B21" s="10">
        <v>3.6456150473311772E-3</v>
      </c>
      <c r="C21">
        <v>0</v>
      </c>
      <c r="D21" s="3">
        <v>0</v>
      </c>
      <c r="E21" s="3">
        <v>0</v>
      </c>
      <c r="F21" s="3">
        <v>1</v>
      </c>
      <c r="G21" s="2">
        <v>0</v>
      </c>
      <c r="H21">
        <f t="shared" si="11"/>
        <v>321.00369614760484</v>
      </c>
      <c r="J21">
        <f t="shared" si="12"/>
        <v>21.413331455423958</v>
      </c>
      <c r="K21">
        <f t="shared" si="12"/>
        <v>51.544852897578899</v>
      </c>
      <c r="L21">
        <f t="shared" si="12"/>
        <v>60.744633898334747</v>
      </c>
      <c r="M21">
        <f t="shared" si="12"/>
        <v>54.56690780601992</v>
      </c>
      <c r="N21">
        <f t="shared" si="12"/>
        <v>43.149779139472436</v>
      </c>
      <c r="O21">
        <f t="shared" si="12"/>
        <v>31.955636448576545</v>
      </c>
      <c r="P21">
        <f t="shared" si="12"/>
        <v>22.844968674740446</v>
      </c>
      <c r="Q21">
        <f t="shared" si="12"/>
        <v>16.017208366838862</v>
      </c>
      <c r="R21">
        <f t="shared" si="12"/>
        <v>11.108778153591855</v>
      </c>
      <c r="S21">
        <f t="shared" si="12"/>
        <v>7.657599307027156</v>
      </c>
      <c r="V21" s="1">
        <v>16</v>
      </c>
      <c r="W21">
        <f t="shared" si="1"/>
        <v>362697</v>
      </c>
      <c r="X21">
        <f t="shared" si="2"/>
        <v>248034</v>
      </c>
      <c r="Y21">
        <f t="shared" si="3"/>
        <v>169621</v>
      </c>
      <c r="Z21">
        <f t="shared" si="4"/>
        <v>115997</v>
      </c>
      <c r="AA21">
        <f t="shared" si="5"/>
        <v>79326</v>
      </c>
      <c r="AB21">
        <f t="shared" si="6"/>
        <v>54248</v>
      </c>
      <c r="AC21">
        <f t="shared" si="7"/>
        <v>37098</v>
      </c>
      <c r="AD21">
        <f t="shared" si="8"/>
        <v>25370</v>
      </c>
      <c r="AE21">
        <f t="shared" si="9"/>
        <v>17350</v>
      </c>
      <c r="AF21">
        <f t="shared" si="10"/>
        <v>11865</v>
      </c>
    </row>
    <row r="22" spans="1:32" x14ac:dyDescent="0.25">
      <c r="A22" s="1">
        <v>17</v>
      </c>
      <c r="B22" s="10">
        <v>1.902851485310551E-2</v>
      </c>
      <c r="C22">
        <v>0</v>
      </c>
      <c r="D22" s="3">
        <v>0</v>
      </c>
      <c r="E22" s="3">
        <v>0</v>
      </c>
      <c r="F22" s="3">
        <v>1</v>
      </c>
      <c r="G22" s="2">
        <v>0</v>
      </c>
      <c r="H22">
        <f t="shared" si="11"/>
        <v>1675.4987898456463</v>
      </c>
      <c r="J22">
        <f t="shared" si="12"/>
        <v>111.76821753363556</v>
      </c>
      <c r="K22">
        <f t="shared" si="12"/>
        <v>269.04157082650369</v>
      </c>
      <c r="L22">
        <f t="shared" si="12"/>
        <v>317.06040088546843</v>
      </c>
      <c r="M22">
        <f t="shared" si="12"/>
        <v>284.8153746882877</v>
      </c>
      <c r="N22">
        <f t="shared" si="12"/>
        <v>225.22296035198605</v>
      </c>
      <c r="O22">
        <f t="shared" si="12"/>
        <v>166.79443520711911</v>
      </c>
      <c r="P22">
        <f t="shared" si="12"/>
        <v>119.24073718761422</v>
      </c>
      <c r="Q22">
        <f t="shared" si="12"/>
        <v>83.602816906519038</v>
      </c>
      <c r="R22">
        <f t="shared" si="12"/>
        <v>57.982959624391178</v>
      </c>
      <c r="S22">
        <f t="shared" si="12"/>
        <v>39.969316634121235</v>
      </c>
      <c r="V22" s="1">
        <v>17</v>
      </c>
      <c r="W22">
        <f t="shared" si="1"/>
        <v>1893117</v>
      </c>
      <c r="X22">
        <f t="shared" si="2"/>
        <v>1294630</v>
      </c>
      <c r="Y22">
        <f t="shared" si="3"/>
        <v>885347</v>
      </c>
      <c r="Z22">
        <f t="shared" si="4"/>
        <v>605455</v>
      </c>
      <c r="AA22">
        <f t="shared" si="5"/>
        <v>414047</v>
      </c>
      <c r="AB22">
        <f t="shared" si="6"/>
        <v>283151</v>
      </c>
      <c r="AC22">
        <f t="shared" si="7"/>
        <v>193636</v>
      </c>
      <c r="AD22">
        <f t="shared" si="8"/>
        <v>132420</v>
      </c>
      <c r="AE22">
        <f t="shared" si="9"/>
        <v>90557</v>
      </c>
      <c r="AF22">
        <f t="shared" si="10"/>
        <v>61928</v>
      </c>
    </row>
    <row r="23" spans="1:32" x14ac:dyDescent="0.25">
      <c r="A23" s="1">
        <v>18</v>
      </c>
      <c r="B23" s="10">
        <v>2.2591718602509515E-2</v>
      </c>
      <c r="C23">
        <v>0</v>
      </c>
      <c r="D23" s="3">
        <v>0</v>
      </c>
      <c r="E23" s="3">
        <v>0</v>
      </c>
      <c r="F23" s="3">
        <v>1</v>
      </c>
      <c r="G23" s="2">
        <v>0</v>
      </c>
      <c r="H23">
        <f t="shared" si="11"/>
        <v>1989.2460063881679</v>
      </c>
      <c r="J23">
        <f t="shared" si="12"/>
        <v>132.69748788681065</v>
      </c>
      <c r="K23">
        <f t="shared" si="12"/>
        <v>319.42122164607815</v>
      </c>
      <c r="L23">
        <f t="shared" si="12"/>
        <v>376.43186618078863</v>
      </c>
      <c r="M23">
        <f t="shared" si="12"/>
        <v>338.14876506644356</v>
      </c>
      <c r="N23">
        <f t="shared" si="12"/>
        <v>267.39731305230168</v>
      </c>
      <c r="O23">
        <f t="shared" si="12"/>
        <v>198.0276954745506</v>
      </c>
      <c r="P23">
        <f t="shared" si="12"/>
        <v>141.56928174868716</v>
      </c>
      <c r="Q23">
        <f t="shared" si="12"/>
        <v>99.257946745168951</v>
      </c>
      <c r="R23">
        <f t="shared" si="12"/>
        <v>68.840617236143956</v>
      </c>
      <c r="S23">
        <f t="shared" si="12"/>
        <v>47.45381135119441</v>
      </c>
      <c r="V23" s="1">
        <v>18</v>
      </c>
      <c r="W23">
        <f t="shared" si="1"/>
        <v>2247615</v>
      </c>
      <c r="X23">
        <f t="shared" si="2"/>
        <v>1537057</v>
      </c>
      <c r="Y23">
        <f t="shared" si="3"/>
        <v>1051134</v>
      </c>
      <c r="Z23">
        <f t="shared" si="4"/>
        <v>718830</v>
      </c>
      <c r="AA23">
        <f t="shared" si="5"/>
        <v>491580</v>
      </c>
      <c r="AB23">
        <f t="shared" si="6"/>
        <v>336173</v>
      </c>
      <c r="AC23">
        <f t="shared" si="7"/>
        <v>229896</v>
      </c>
      <c r="AD23">
        <f t="shared" si="8"/>
        <v>157217</v>
      </c>
      <c r="AE23">
        <f t="shared" si="9"/>
        <v>107514</v>
      </c>
      <c r="AF23">
        <f t="shared" si="10"/>
        <v>73525</v>
      </c>
    </row>
    <row r="24" spans="1:32" x14ac:dyDescent="0.25">
      <c r="A24" s="1">
        <v>19</v>
      </c>
      <c r="B24" s="10">
        <v>2.057272642667082E-2</v>
      </c>
      <c r="C24">
        <v>0</v>
      </c>
      <c r="D24" s="3">
        <v>0</v>
      </c>
      <c r="E24" s="3">
        <v>0</v>
      </c>
      <c r="F24" s="3">
        <v>1</v>
      </c>
      <c r="G24" s="2">
        <v>0</v>
      </c>
      <c r="H24">
        <f t="shared" si="11"/>
        <v>1811.4697073212189</v>
      </c>
      <c r="J24">
        <f t="shared" si="12"/>
        <v>120.83848793595429</v>
      </c>
      <c r="K24">
        <f t="shared" si="12"/>
        <v>290.87496721333071</v>
      </c>
      <c r="L24">
        <f t="shared" si="12"/>
        <v>342.79064543404348</v>
      </c>
      <c r="M24">
        <f t="shared" si="12"/>
        <v>307.92885471120258</v>
      </c>
      <c r="N24">
        <f t="shared" si="12"/>
        <v>243.50036690173667</v>
      </c>
      <c r="O24">
        <f t="shared" si="12"/>
        <v>180.33022080265584</v>
      </c>
      <c r="P24">
        <f t="shared" si="12"/>
        <v>128.91742124977171</v>
      </c>
      <c r="Q24">
        <f t="shared" si="12"/>
        <v>90.387394601957965</v>
      </c>
      <c r="R24">
        <f t="shared" si="12"/>
        <v>62.688421822190712</v>
      </c>
      <c r="S24">
        <f t="shared" si="12"/>
        <v>43.212926648374832</v>
      </c>
      <c r="V24" s="1">
        <v>19</v>
      </c>
      <c r="W24">
        <f t="shared" si="1"/>
        <v>2046749</v>
      </c>
      <c r="X24">
        <f t="shared" si="2"/>
        <v>1399692</v>
      </c>
      <c r="Y24">
        <f t="shared" si="3"/>
        <v>957196</v>
      </c>
      <c r="Z24">
        <f t="shared" si="4"/>
        <v>654589</v>
      </c>
      <c r="AA24">
        <f t="shared" si="5"/>
        <v>447648</v>
      </c>
      <c r="AB24">
        <f t="shared" si="6"/>
        <v>306129</v>
      </c>
      <c r="AC24">
        <f t="shared" si="7"/>
        <v>209350</v>
      </c>
      <c r="AD24">
        <f t="shared" si="8"/>
        <v>143166</v>
      </c>
      <c r="AE24">
        <f t="shared" si="9"/>
        <v>97906</v>
      </c>
      <c r="AF24">
        <f t="shared" si="10"/>
        <v>66954</v>
      </c>
    </row>
    <row r="25" spans="1:32" x14ac:dyDescent="0.25">
      <c r="A25" s="1">
        <v>20</v>
      </c>
      <c r="B25" s="10">
        <v>4.6530148669528754E-3</v>
      </c>
      <c r="C25">
        <v>0</v>
      </c>
      <c r="D25">
        <v>0</v>
      </c>
      <c r="E25">
        <v>0</v>
      </c>
      <c r="F25" s="3">
        <v>0</v>
      </c>
      <c r="G25" s="3">
        <v>1</v>
      </c>
      <c r="H25">
        <f t="shared" si="11"/>
        <v>409.70726506493457</v>
      </c>
      <c r="J25">
        <f t="shared" si="12"/>
        <v>27.330518532398976</v>
      </c>
      <c r="K25">
        <f t="shared" si="12"/>
        <v>65.788341262995118</v>
      </c>
      <c r="L25">
        <f t="shared" si="12"/>
        <v>77.530315446628364</v>
      </c>
      <c r="M25">
        <f t="shared" si="12"/>
        <v>69.645486418246222</v>
      </c>
      <c r="N25">
        <f t="shared" si="12"/>
        <v>55.073440622503341</v>
      </c>
      <c r="O25">
        <f t="shared" si="12"/>
        <v>40.785998946053951</v>
      </c>
      <c r="P25">
        <f t="shared" si="12"/>
        <v>29.157762818775097</v>
      </c>
      <c r="Q25">
        <f t="shared" si="12"/>
        <v>20.443274369449039</v>
      </c>
      <c r="R25">
        <f t="shared" si="12"/>
        <v>14.178488192324112</v>
      </c>
      <c r="S25">
        <f t="shared" si="12"/>
        <v>9.7736384555603308</v>
      </c>
      <c r="V25" s="1">
        <v>20</v>
      </c>
      <c r="W25">
        <f t="shared" si="1"/>
        <v>462921</v>
      </c>
      <c r="X25">
        <f t="shared" si="2"/>
        <v>316574</v>
      </c>
      <c r="Y25">
        <f t="shared" si="3"/>
        <v>216493</v>
      </c>
      <c r="Z25">
        <f t="shared" si="4"/>
        <v>148051</v>
      </c>
      <c r="AA25">
        <f t="shared" si="5"/>
        <v>101246</v>
      </c>
      <c r="AB25">
        <f t="shared" si="6"/>
        <v>69238</v>
      </c>
      <c r="AC25">
        <f t="shared" si="7"/>
        <v>47350</v>
      </c>
      <c r="AD25">
        <f t="shared" si="8"/>
        <v>32381</v>
      </c>
      <c r="AE25">
        <f t="shared" si="9"/>
        <v>22144</v>
      </c>
      <c r="AF25">
        <f t="shared" si="10"/>
        <v>15143</v>
      </c>
    </row>
    <row r="26" spans="1:32" x14ac:dyDescent="0.25">
      <c r="A26" s="1">
        <v>21</v>
      </c>
      <c r="B26" s="10">
        <v>4.4385737837450439E-4</v>
      </c>
      <c r="C26">
        <v>0</v>
      </c>
      <c r="D26">
        <v>0</v>
      </c>
      <c r="E26">
        <v>0</v>
      </c>
      <c r="F26" s="3">
        <v>0</v>
      </c>
      <c r="G26" s="3">
        <v>1</v>
      </c>
      <c r="H26">
        <f t="shared" si="11"/>
        <v>39.08252988063186</v>
      </c>
      <c r="J26">
        <f t="shared" si="12"/>
        <v>2.6070951097885833</v>
      </c>
      <c r="K26">
        <f t="shared" si="12"/>
        <v>6.2756388095795828</v>
      </c>
      <c r="L26">
        <f t="shared" si="12"/>
        <v>7.3957216004393498</v>
      </c>
      <c r="M26">
        <f t="shared" si="12"/>
        <v>6.6435771002519335</v>
      </c>
      <c r="N26">
        <f t="shared" si="12"/>
        <v>5.2535299524577761</v>
      </c>
      <c r="O26">
        <f t="shared" si="12"/>
        <v>3.8906315763474115</v>
      </c>
      <c r="P26">
        <f t="shared" si="12"/>
        <v>2.7813984124410034</v>
      </c>
      <c r="Q26">
        <f t="shared" si="12"/>
        <v>1.9501115785079328</v>
      </c>
      <c r="R26">
        <f t="shared" si="12"/>
        <v>1.3525051559700041</v>
      </c>
      <c r="S26">
        <f t="shared" si="12"/>
        <v>0.9323205848482804</v>
      </c>
      <c r="V26" s="1">
        <v>21</v>
      </c>
      <c r="W26">
        <f t="shared" si="1"/>
        <v>44159</v>
      </c>
      <c r="X26">
        <f t="shared" si="2"/>
        <v>30198</v>
      </c>
      <c r="Y26">
        <f t="shared" si="3"/>
        <v>20652</v>
      </c>
      <c r="Z26">
        <f t="shared" si="4"/>
        <v>14123</v>
      </c>
      <c r="AA26">
        <f t="shared" si="5"/>
        <v>9658</v>
      </c>
      <c r="AB26">
        <f t="shared" si="6"/>
        <v>6605</v>
      </c>
      <c r="AC26">
        <f t="shared" si="7"/>
        <v>4517</v>
      </c>
      <c r="AD26">
        <f t="shared" si="8"/>
        <v>3089</v>
      </c>
      <c r="AE26">
        <f t="shared" si="9"/>
        <v>2112</v>
      </c>
      <c r="AF26">
        <f t="shared" si="10"/>
        <v>1445</v>
      </c>
    </row>
    <row r="27" spans="1:32" x14ac:dyDescent="0.25">
      <c r="A27" s="1">
        <v>22</v>
      </c>
      <c r="B27" s="10">
        <v>6.6382040989895058E-4</v>
      </c>
      <c r="C27">
        <v>0</v>
      </c>
      <c r="D27">
        <v>0</v>
      </c>
      <c r="E27">
        <v>0</v>
      </c>
      <c r="F27" s="3">
        <v>0</v>
      </c>
      <c r="G27" s="3">
        <v>1</v>
      </c>
      <c r="H27">
        <f t="shared" si="11"/>
        <v>58.450714732422398</v>
      </c>
      <c r="J27">
        <f t="shared" si="12"/>
        <v>3.8990969368660084</v>
      </c>
      <c r="K27">
        <f t="shared" si="12"/>
        <v>9.3856660493270159</v>
      </c>
      <c r="L27">
        <f t="shared" si="12"/>
        <v>11.060829859991294</v>
      </c>
      <c r="M27">
        <f t="shared" si="12"/>
        <v>9.93594404138409</v>
      </c>
      <c r="N27">
        <f t="shared" si="12"/>
        <v>7.8570292539204871</v>
      </c>
      <c r="O27">
        <f t="shared" si="12"/>
        <v>5.8187173934903109</v>
      </c>
      <c r="P27">
        <f t="shared" si="12"/>
        <v>4.1597799748211495</v>
      </c>
      <c r="Q27">
        <f t="shared" si="12"/>
        <v>2.9165311437079948</v>
      </c>
      <c r="R27">
        <f t="shared" si="12"/>
        <v>2.0227680574207256</v>
      </c>
      <c r="S27">
        <f t="shared" si="12"/>
        <v>1.3943520214933183</v>
      </c>
      <c r="V27" s="1">
        <v>22</v>
      </c>
      <c r="W27">
        <f t="shared" si="1"/>
        <v>66042</v>
      </c>
      <c r="X27">
        <f t="shared" si="2"/>
        <v>45164</v>
      </c>
      <c r="Y27">
        <f t="shared" si="3"/>
        <v>30886</v>
      </c>
      <c r="Z27">
        <f t="shared" si="4"/>
        <v>21122</v>
      </c>
      <c r="AA27">
        <f t="shared" si="5"/>
        <v>14444</v>
      </c>
      <c r="AB27">
        <f t="shared" si="6"/>
        <v>9878</v>
      </c>
      <c r="AC27">
        <f t="shared" si="7"/>
        <v>6755</v>
      </c>
      <c r="AD27">
        <f t="shared" si="8"/>
        <v>4620</v>
      </c>
      <c r="AE27">
        <f t="shared" si="9"/>
        <v>3159</v>
      </c>
      <c r="AF27">
        <f t="shared" si="10"/>
        <v>2160</v>
      </c>
    </row>
    <row r="28" spans="1:32" x14ac:dyDescent="0.25">
      <c r="A28" s="1">
        <v>23</v>
      </c>
      <c r="B28" s="10">
        <v>0</v>
      </c>
      <c r="C28">
        <v>0</v>
      </c>
      <c r="D28">
        <v>0</v>
      </c>
      <c r="E28">
        <v>0</v>
      </c>
      <c r="F28" s="3">
        <v>0</v>
      </c>
      <c r="G28" s="3">
        <v>1</v>
      </c>
      <c r="H28">
        <f t="shared" si="11"/>
        <v>0</v>
      </c>
      <c r="J28">
        <f t="shared" si="12"/>
        <v>0</v>
      </c>
      <c r="K28">
        <f t="shared" si="12"/>
        <v>0</v>
      </c>
      <c r="L28">
        <f t="shared" si="12"/>
        <v>0</v>
      </c>
      <c r="M28">
        <f t="shared" si="12"/>
        <v>0</v>
      </c>
      <c r="N28">
        <f t="shared" si="12"/>
        <v>0</v>
      </c>
      <c r="O28">
        <f t="shared" si="12"/>
        <v>0</v>
      </c>
      <c r="P28">
        <f t="shared" si="12"/>
        <v>0</v>
      </c>
      <c r="Q28">
        <f t="shared" si="12"/>
        <v>0</v>
      </c>
      <c r="R28">
        <f t="shared" si="12"/>
        <v>0</v>
      </c>
      <c r="S28">
        <f t="shared" si="12"/>
        <v>0</v>
      </c>
      <c r="V28" s="1">
        <v>23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</row>
    <row r="29" spans="1:32" x14ac:dyDescent="0.25">
      <c r="A29" s="1">
        <v>24</v>
      </c>
      <c r="B29" s="10">
        <v>0</v>
      </c>
      <c r="C29">
        <v>0</v>
      </c>
      <c r="D29">
        <v>0</v>
      </c>
      <c r="E29">
        <v>0</v>
      </c>
      <c r="F29">
        <v>0</v>
      </c>
      <c r="G29" s="3">
        <v>1</v>
      </c>
      <c r="H29">
        <f t="shared" si="11"/>
        <v>0</v>
      </c>
      <c r="J29">
        <f t="shared" si="12"/>
        <v>0</v>
      </c>
      <c r="K29">
        <f t="shared" si="12"/>
        <v>0</v>
      </c>
      <c r="L29">
        <f t="shared" si="12"/>
        <v>0</v>
      </c>
      <c r="M29">
        <f t="shared" si="12"/>
        <v>0</v>
      </c>
      <c r="N29">
        <f t="shared" si="12"/>
        <v>0</v>
      </c>
      <c r="O29">
        <f t="shared" si="12"/>
        <v>0</v>
      </c>
      <c r="P29">
        <f t="shared" si="12"/>
        <v>0</v>
      </c>
      <c r="Q29">
        <f t="shared" si="12"/>
        <v>0</v>
      </c>
      <c r="R29">
        <f t="shared" si="12"/>
        <v>0</v>
      </c>
      <c r="S29">
        <f t="shared" si="12"/>
        <v>0</v>
      </c>
      <c r="V29" s="1">
        <v>24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</row>
    <row r="31" spans="1:32" x14ac:dyDescent="0.25">
      <c r="I31" t="s">
        <v>24</v>
      </c>
      <c r="J31" s="3">
        <v>1</v>
      </c>
      <c r="K31" s="3">
        <v>3</v>
      </c>
      <c r="L31" s="3">
        <v>5</v>
      </c>
      <c r="M31" s="3">
        <v>7</v>
      </c>
      <c r="N31" s="3">
        <v>9</v>
      </c>
      <c r="O31" s="3">
        <v>11</v>
      </c>
      <c r="P31" s="3">
        <v>13</v>
      </c>
      <c r="Q31" s="3">
        <v>15</v>
      </c>
      <c r="R31" s="3">
        <v>17</v>
      </c>
      <c r="S31" s="3">
        <v>19</v>
      </c>
      <c r="V31" s="1" t="s">
        <v>25</v>
      </c>
      <c r="W31">
        <f>ROUND((274*(J$33*$O$41)),0)</f>
        <v>438</v>
      </c>
      <c r="X31">
        <f t="shared" ref="X31:AF31" si="13">ROUND((274*(K$33*$O$41)),0)</f>
        <v>1543</v>
      </c>
      <c r="Y31">
        <f t="shared" si="13"/>
        <v>2659</v>
      </c>
      <c r="Z31">
        <f t="shared" si="13"/>
        <v>3493</v>
      </c>
      <c r="AA31">
        <f t="shared" si="13"/>
        <v>4039</v>
      </c>
      <c r="AB31">
        <f t="shared" si="13"/>
        <v>4374</v>
      </c>
      <c r="AC31">
        <f t="shared" si="13"/>
        <v>4573</v>
      </c>
      <c r="AD31">
        <f t="shared" si="13"/>
        <v>4688</v>
      </c>
      <c r="AE31">
        <f t="shared" si="13"/>
        <v>4754</v>
      </c>
      <c r="AF31">
        <f t="shared" si="13"/>
        <v>4792</v>
      </c>
    </row>
    <row r="32" spans="1:32" x14ac:dyDescent="0.25">
      <c r="I32" t="s">
        <v>26</v>
      </c>
      <c r="J32">
        <f>($I$41*(1-(EXP(-$J$41*(J31-$K$41)))))</f>
        <v>22.587522068224175</v>
      </c>
      <c r="K32">
        <f t="shared" ref="K32:S32" si="14">($I$41*(1-(EXP(-$J$41*(K31-$K$41)))))</f>
        <v>33.268450983084016</v>
      </c>
      <c r="L32">
        <f t="shared" si="14"/>
        <v>39.3329977286107</v>
      </c>
      <c r="M32">
        <f t="shared" si="14"/>
        <v>42.77639928308691</v>
      </c>
      <c r="N32">
        <f t="shared" si="14"/>
        <v>44.731535381941313</v>
      </c>
      <c r="O32">
        <f t="shared" si="14"/>
        <v>45.841646156002653</v>
      </c>
      <c r="P32">
        <f t="shared" si="14"/>
        <v>46.471958251109051</v>
      </c>
      <c r="Q32">
        <f t="shared" si="14"/>
        <v>46.829844460774339</v>
      </c>
      <c r="R32">
        <f t="shared" si="14"/>
        <v>47.033049412833797</v>
      </c>
      <c r="S32">
        <f t="shared" si="14"/>
        <v>47.148427573339347</v>
      </c>
      <c r="V32" s="1" t="s">
        <v>27</v>
      </c>
      <c r="W32">
        <f>ROUND((726*(J$33*$O$41)),0)</f>
        <v>1162</v>
      </c>
      <c r="X32">
        <f t="shared" ref="X32:AF32" si="15">ROUND((726*(K$33*$O$41)),0)</f>
        <v>4089</v>
      </c>
      <c r="Y32">
        <f t="shared" si="15"/>
        <v>7046</v>
      </c>
      <c r="Z32">
        <f t="shared" si="15"/>
        <v>9255</v>
      </c>
      <c r="AA32">
        <f t="shared" si="15"/>
        <v>10702</v>
      </c>
      <c r="AB32">
        <f t="shared" si="15"/>
        <v>11590</v>
      </c>
      <c r="AC32">
        <f t="shared" si="15"/>
        <v>12116</v>
      </c>
      <c r="AD32">
        <f t="shared" si="15"/>
        <v>12421</v>
      </c>
      <c r="AE32">
        <f t="shared" si="15"/>
        <v>12597</v>
      </c>
      <c r="AF32">
        <f t="shared" si="15"/>
        <v>12698</v>
      </c>
    </row>
    <row r="33" spans="8:22" x14ac:dyDescent="0.25">
      <c r="I33" t="s">
        <v>28</v>
      </c>
      <c r="J33">
        <f>($L$41*(J32^$M$41))</f>
        <v>59.039242869922568</v>
      </c>
      <c r="K33">
        <f t="shared" ref="K33:S33" si="16">($L$41*(K32^$M$41))</f>
        <v>207.81349557988685</v>
      </c>
      <c r="L33">
        <f t="shared" si="16"/>
        <v>358.11974379405808</v>
      </c>
      <c r="M33">
        <f t="shared" si="16"/>
        <v>470.41546757226985</v>
      </c>
      <c r="N33">
        <f t="shared" si="16"/>
        <v>543.95469492436087</v>
      </c>
      <c r="O33">
        <f t="shared" si="16"/>
        <v>589.0654174998416</v>
      </c>
      <c r="P33">
        <f t="shared" si="16"/>
        <v>615.79835657617525</v>
      </c>
      <c r="Q33">
        <f t="shared" si="16"/>
        <v>631.34491527967407</v>
      </c>
      <c r="R33">
        <f t="shared" si="16"/>
        <v>640.29197505718537</v>
      </c>
      <c r="S33">
        <f t="shared" si="16"/>
        <v>645.41091479896477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82.69591339433623</v>
      </c>
      <c r="K34">
        <f t="shared" ref="K34:S34" si="17">($H$34*(EXP(-$N$41*K31)))</f>
        <v>56.552543869953709</v>
      </c>
      <c r="L34">
        <f t="shared" si="17"/>
        <v>38.674102345450123</v>
      </c>
      <c r="M34">
        <f t="shared" si="17"/>
        <v>26.447726129982396</v>
      </c>
      <c r="N34">
        <f t="shared" si="17"/>
        <v>18.08657926171221</v>
      </c>
      <c r="O34">
        <f t="shared" si="17"/>
        <v>12.368713581745483</v>
      </c>
      <c r="P34">
        <f t="shared" si="17"/>
        <v>8.4584859001564698</v>
      </c>
      <c r="Q34">
        <f t="shared" si="17"/>
        <v>5.7844320874838457</v>
      </c>
      <c r="R34">
        <f t="shared" si="17"/>
        <v>3.9557498788398724</v>
      </c>
      <c r="S34">
        <f t="shared" si="17"/>
        <v>2.7051846866350417</v>
      </c>
    </row>
    <row r="35" spans="8:22" x14ac:dyDescent="0.25">
      <c r="I35" t="s">
        <v>31</v>
      </c>
      <c r="J35">
        <f>(J33*J34)</f>
        <v>4882.3041152382993</v>
      </c>
      <c r="K35">
        <f t="shared" ref="K35:S35" si="18">(K33*K34)</f>
        <v>11752.381825549983</v>
      </c>
      <c r="L35">
        <f t="shared" si="18"/>
        <v>13849.959623417779</v>
      </c>
      <c r="M35">
        <f t="shared" si="18"/>
        <v>12441.419453659008</v>
      </c>
      <c r="N35">
        <f t="shared" si="18"/>
        <v>9838.2797045299376</v>
      </c>
      <c r="O35">
        <f t="shared" si="18"/>
        <v>7285.9814299668642</v>
      </c>
      <c r="P35">
        <f t="shared" si="18"/>
        <v>5208.7217164391041</v>
      </c>
      <c r="Q35">
        <f t="shared" si="18"/>
        <v>3651.9717862135167</v>
      </c>
      <c r="R35">
        <f t="shared" si="18"/>
        <v>2532.8349027546037</v>
      </c>
      <c r="S35">
        <f t="shared" si="18"/>
        <v>1745.9557233012731</v>
      </c>
      <c r="T35" t="s">
        <v>32</v>
      </c>
      <c r="U35">
        <f>SUM(J35:S35)</f>
        <v>73189.810281070371</v>
      </c>
    </row>
    <row r="36" spans="8:22" x14ac:dyDescent="0.25">
      <c r="I36" t="s">
        <v>33</v>
      </c>
      <c r="J36">
        <f>(J35/$U$35)</f>
        <v>6.6707429579183464E-2</v>
      </c>
      <c r="K36">
        <f t="shared" ref="K36:S36" si="19">(K35/$U$35)</f>
        <v>0.1605740167984776</v>
      </c>
      <c r="L36">
        <f t="shared" si="19"/>
        <v>0.1892334406965924</v>
      </c>
      <c r="M36">
        <f t="shared" si="19"/>
        <v>0.16998840966905504</v>
      </c>
      <c r="N36">
        <f t="shared" si="19"/>
        <v>0.13442144018064883</v>
      </c>
      <c r="O36">
        <f t="shared" si="19"/>
        <v>9.9549123053968236E-2</v>
      </c>
      <c r="P36">
        <f t="shared" si="19"/>
        <v>7.1167307258156329E-2</v>
      </c>
      <c r="Q36">
        <f t="shared" si="19"/>
        <v>4.9897270838507056E-2</v>
      </c>
      <c r="R36">
        <f t="shared" si="19"/>
        <v>3.4606387050707926E-2</v>
      </c>
      <c r="S36">
        <f t="shared" si="19"/>
        <v>2.3855174874703053E-2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47.3</v>
      </c>
      <c r="J41" s="3">
        <v>0.28299999999999997</v>
      </c>
      <c r="K41" s="3">
        <v>-1.294</v>
      </c>
      <c r="L41" s="3">
        <v>2.3500000000000001E-3</v>
      </c>
      <c r="M41" s="3">
        <v>3.25</v>
      </c>
      <c r="N41" s="3">
        <v>0.19</v>
      </c>
      <c r="O41" s="3">
        <v>2.7099999999999999E-2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35"/>
  <sheetViews>
    <sheetView workbookViewId="0">
      <selection activeCell="D13" sqref="D13:E1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140625" customWidth="1"/>
    <col min="4" max="4" width="7.140625" customWidth="1"/>
    <col min="5" max="8" width="7.140625" bestFit="1" customWidth="1"/>
    <col min="9" max="9" width="13.42578125" style="3" bestFit="1" customWidth="1"/>
  </cols>
  <sheetData>
    <row r="1" spans="1:9" x14ac:dyDescent="0.25">
      <c r="A1" t="s">
        <v>0</v>
      </c>
      <c r="B1" s="3" t="s">
        <v>151</v>
      </c>
      <c r="C1" t="s">
        <v>150</v>
      </c>
    </row>
    <row r="2" spans="1:9" x14ac:dyDescent="0.25">
      <c r="A2" t="s">
        <v>145</v>
      </c>
      <c r="B2" s="3">
        <v>2</v>
      </c>
    </row>
    <row r="4" spans="1:9" x14ac:dyDescent="0.25">
      <c r="C4" t="s">
        <v>144</v>
      </c>
    </row>
    <row r="5" spans="1:9" x14ac:dyDescent="0.25">
      <c r="A5" s="1" t="s">
        <v>6</v>
      </c>
      <c r="B5" s="1" t="s">
        <v>143</v>
      </c>
      <c r="C5" t="s">
        <v>142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s="3" t="s">
        <v>67</v>
      </c>
    </row>
    <row r="6" spans="1:9" x14ac:dyDescent="0.25">
      <c r="A6" s="1">
        <v>1</v>
      </c>
      <c r="B6">
        <v>10</v>
      </c>
      <c r="C6">
        <v>1</v>
      </c>
      <c r="D6">
        <v>0</v>
      </c>
      <c r="E6" s="2">
        <v>0</v>
      </c>
      <c r="F6" s="2">
        <v>0</v>
      </c>
      <c r="G6" s="2">
        <v>0</v>
      </c>
      <c r="H6" s="2">
        <v>0</v>
      </c>
      <c r="I6" s="15">
        <v>1E-3</v>
      </c>
    </row>
    <row r="7" spans="1:9" x14ac:dyDescent="0.25">
      <c r="A7" s="1">
        <v>2</v>
      </c>
      <c r="B7">
        <v>10</v>
      </c>
      <c r="C7">
        <v>1</v>
      </c>
      <c r="D7">
        <v>0</v>
      </c>
      <c r="E7" s="2">
        <v>0</v>
      </c>
      <c r="F7" s="2">
        <v>0</v>
      </c>
      <c r="G7" s="2">
        <v>0</v>
      </c>
      <c r="H7" s="2">
        <v>0</v>
      </c>
      <c r="I7" s="15">
        <v>1E-3</v>
      </c>
    </row>
    <row r="8" spans="1:9" x14ac:dyDescent="0.25">
      <c r="A8" s="1">
        <v>3</v>
      </c>
      <c r="B8">
        <v>10</v>
      </c>
      <c r="C8">
        <v>1</v>
      </c>
      <c r="D8">
        <v>0</v>
      </c>
      <c r="E8" s="3">
        <v>0</v>
      </c>
      <c r="F8" s="2">
        <v>0</v>
      </c>
      <c r="G8" s="2">
        <v>0</v>
      </c>
      <c r="H8" s="2">
        <v>0</v>
      </c>
      <c r="I8" s="15">
        <v>1E-3</v>
      </c>
    </row>
    <row r="9" spans="1:9" x14ac:dyDescent="0.25">
      <c r="A9" s="1">
        <v>4</v>
      </c>
      <c r="B9">
        <v>10</v>
      </c>
      <c r="C9">
        <v>1</v>
      </c>
      <c r="D9">
        <v>0</v>
      </c>
      <c r="E9" s="3">
        <v>0</v>
      </c>
      <c r="F9" s="2">
        <v>0</v>
      </c>
      <c r="G9" s="2">
        <v>0</v>
      </c>
      <c r="H9" s="2">
        <v>0</v>
      </c>
      <c r="I9" s="15">
        <v>1E-3</v>
      </c>
    </row>
    <row r="10" spans="1:9" x14ac:dyDescent="0.25">
      <c r="A10" s="1">
        <v>5</v>
      </c>
      <c r="B10">
        <v>10</v>
      </c>
      <c r="C10">
        <v>1</v>
      </c>
      <c r="D10">
        <v>0</v>
      </c>
      <c r="E10" s="3">
        <v>0</v>
      </c>
      <c r="F10" s="2">
        <v>0</v>
      </c>
      <c r="G10" s="2">
        <v>0</v>
      </c>
      <c r="H10" s="2">
        <v>0</v>
      </c>
      <c r="I10" s="15">
        <v>5.0000000000000001E-3</v>
      </c>
    </row>
    <row r="11" spans="1:9" x14ac:dyDescent="0.25">
      <c r="A11" s="1">
        <v>6</v>
      </c>
      <c r="B11">
        <v>10</v>
      </c>
      <c r="C11">
        <v>1</v>
      </c>
      <c r="D11">
        <v>0</v>
      </c>
      <c r="E11" s="3">
        <v>0</v>
      </c>
      <c r="F11" s="2">
        <v>0</v>
      </c>
      <c r="G11" s="2">
        <v>0</v>
      </c>
      <c r="H11" s="2">
        <v>0</v>
      </c>
      <c r="I11" s="15">
        <v>5.0000000000000001E-3</v>
      </c>
    </row>
    <row r="12" spans="1:9" x14ac:dyDescent="0.25">
      <c r="A12" s="1">
        <v>7</v>
      </c>
      <c r="B12">
        <v>10</v>
      </c>
      <c r="C12">
        <v>1</v>
      </c>
      <c r="D12">
        <v>0</v>
      </c>
      <c r="E12" s="3">
        <v>0</v>
      </c>
      <c r="F12" s="2">
        <v>0</v>
      </c>
      <c r="G12" s="2">
        <v>0</v>
      </c>
      <c r="H12" s="2">
        <v>0</v>
      </c>
      <c r="I12" s="15">
        <v>1E-3</v>
      </c>
    </row>
    <row r="13" spans="1:9" x14ac:dyDescent="0.25">
      <c r="A13" s="1">
        <v>8</v>
      </c>
      <c r="B13">
        <v>10</v>
      </c>
      <c r="C13">
        <v>1</v>
      </c>
      <c r="D13">
        <v>0</v>
      </c>
      <c r="E13" s="2">
        <v>0</v>
      </c>
      <c r="F13" s="2">
        <v>0</v>
      </c>
      <c r="G13" s="2">
        <v>0</v>
      </c>
      <c r="H13" s="2">
        <v>0</v>
      </c>
      <c r="I13" s="15">
        <v>1E-3</v>
      </c>
    </row>
    <row r="14" spans="1:9" x14ac:dyDescent="0.25">
      <c r="A14" s="1">
        <v>9</v>
      </c>
      <c r="B14">
        <v>10</v>
      </c>
      <c r="C14">
        <v>1</v>
      </c>
      <c r="D14">
        <v>0</v>
      </c>
      <c r="E14" s="3">
        <v>0</v>
      </c>
      <c r="F14" s="3">
        <v>0</v>
      </c>
      <c r="G14" s="2">
        <v>0</v>
      </c>
      <c r="H14" s="2">
        <v>0</v>
      </c>
      <c r="I14" s="15">
        <v>1E-3</v>
      </c>
    </row>
    <row r="15" spans="1:9" x14ac:dyDescent="0.25">
      <c r="A15" s="1">
        <v>10</v>
      </c>
      <c r="B15">
        <v>10</v>
      </c>
      <c r="C15">
        <v>1</v>
      </c>
      <c r="D15">
        <v>0</v>
      </c>
      <c r="E15" s="3">
        <v>0</v>
      </c>
      <c r="F15">
        <v>0</v>
      </c>
      <c r="G15" s="2">
        <v>0</v>
      </c>
      <c r="H15" s="2">
        <v>0</v>
      </c>
      <c r="I15" s="15">
        <v>1E-3</v>
      </c>
    </row>
    <row r="16" spans="1:9" x14ac:dyDescent="0.25">
      <c r="A16" s="1">
        <v>11</v>
      </c>
      <c r="B16">
        <v>10</v>
      </c>
      <c r="C16">
        <v>1</v>
      </c>
      <c r="D16">
        <v>0</v>
      </c>
      <c r="E16" s="3">
        <v>0</v>
      </c>
      <c r="F16">
        <v>0</v>
      </c>
      <c r="G16" s="2">
        <v>0</v>
      </c>
      <c r="H16" s="2">
        <v>0</v>
      </c>
      <c r="I16" s="15">
        <v>1E-3</v>
      </c>
    </row>
    <row r="17" spans="1:9" x14ac:dyDescent="0.25">
      <c r="A17" s="1">
        <v>12</v>
      </c>
      <c r="B17">
        <v>10</v>
      </c>
      <c r="C17">
        <v>1</v>
      </c>
      <c r="D17">
        <v>0</v>
      </c>
      <c r="E17" s="3">
        <v>0</v>
      </c>
      <c r="F17">
        <v>0</v>
      </c>
      <c r="G17" s="2">
        <v>0</v>
      </c>
      <c r="H17" s="2">
        <v>0</v>
      </c>
      <c r="I17" s="15">
        <v>1E-3</v>
      </c>
    </row>
    <row r="18" spans="1:9" x14ac:dyDescent="0.25">
      <c r="A18" s="1">
        <v>13</v>
      </c>
      <c r="B18">
        <v>10</v>
      </c>
      <c r="C18">
        <v>1</v>
      </c>
      <c r="D18">
        <v>0</v>
      </c>
      <c r="E18" s="3">
        <v>0</v>
      </c>
      <c r="F18" s="3">
        <v>0</v>
      </c>
      <c r="G18" s="2">
        <v>0</v>
      </c>
      <c r="H18" s="2">
        <v>0</v>
      </c>
      <c r="I18" s="15">
        <v>1E-3</v>
      </c>
    </row>
    <row r="19" spans="1:9" x14ac:dyDescent="0.25">
      <c r="A19" s="1">
        <v>14</v>
      </c>
      <c r="B19">
        <v>10</v>
      </c>
      <c r="C19">
        <v>1</v>
      </c>
      <c r="D19">
        <v>0</v>
      </c>
      <c r="E19" s="3">
        <v>0</v>
      </c>
      <c r="F19" s="3">
        <v>0</v>
      </c>
      <c r="G19" s="2">
        <v>0</v>
      </c>
      <c r="H19" s="2">
        <v>0</v>
      </c>
      <c r="I19" s="15">
        <v>1E-3</v>
      </c>
    </row>
    <row r="20" spans="1:9" x14ac:dyDescent="0.25">
      <c r="A20" s="1">
        <v>15</v>
      </c>
      <c r="B20">
        <v>10</v>
      </c>
      <c r="C20">
        <v>1</v>
      </c>
      <c r="D20">
        <v>0</v>
      </c>
      <c r="E20" s="3">
        <v>0</v>
      </c>
      <c r="F20" s="3">
        <v>0</v>
      </c>
      <c r="G20" s="3">
        <v>0</v>
      </c>
      <c r="H20" s="2">
        <v>0</v>
      </c>
      <c r="I20" s="15">
        <v>1E-3</v>
      </c>
    </row>
    <row r="21" spans="1:9" x14ac:dyDescent="0.25">
      <c r="A21" s="1">
        <v>16</v>
      </c>
      <c r="B21">
        <v>10</v>
      </c>
      <c r="C21">
        <v>1</v>
      </c>
      <c r="D21">
        <v>0</v>
      </c>
      <c r="E21" s="3">
        <v>0</v>
      </c>
      <c r="F21" s="3">
        <v>0</v>
      </c>
      <c r="G21" s="3">
        <v>0</v>
      </c>
      <c r="H21" s="2">
        <v>0</v>
      </c>
      <c r="I21" s="15">
        <v>1E-3</v>
      </c>
    </row>
    <row r="22" spans="1:9" x14ac:dyDescent="0.25">
      <c r="A22" s="1">
        <v>17</v>
      </c>
      <c r="B22">
        <v>10</v>
      </c>
      <c r="C22">
        <v>1</v>
      </c>
      <c r="D22">
        <v>0</v>
      </c>
      <c r="E22" s="3">
        <v>0</v>
      </c>
      <c r="F22" s="3">
        <v>0</v>
      </c>
      <c r="G22" s="3">
        <v>0</v>
      </c>
      <c r="H22" s="2">
        <v>0</v>
      </c>
      <c r="I22" s="15">
        <v>1E-3</v>
      </c>
    </row>
    <row r="23" spans="1:9" x14ac:dyDescent="0.25">
      <c r="A23" s="1">
        <v>18</v>
      </c>
      <c r="B23">
        <v>10</v>
      </c>
      <c r="C23">
        <v>1</v>
      </c>
      <c r="D23">
        <v>0</v>
      </c>
      <c r="E23" s="3">
        <v>0</v>
      </c>
      <c r="F23" s="3">
        <v>0</v>
      </c>
      <c r="G23" s="3">
        <v>0</v>
      </c>
      <c r="H23" s="2">
        <v>0</v>
      </c>
      <c r="I23" s="15">
        <v>1E-3</v>
      </c>
    </row>
    <row r="24" spans="1:9" x14ac:dyDescent="0.25">
      <c r="A24" s="1">
        <v>19</v>
      </c>
      <c r="B24">
        <v>10</v>
      </c>
      <c r="C24">
        <v>1</v>
      </c>
      <c r="D24">
        <v>0</v>
      </c>
      <c r="E24" s="3">
        <v>0</v>
      </c>
      <c r="F24" s="3">
        <v>0</v>
      </c>
      <c r="G24" s="3">
        <v>0</v>
      </c>
      <c r="H24" s="2">
        <v>0</v>
      </c>
      <c r="I24" s="15">
        <v>1E-3</v>
      </c>
    </row>
    <row r="25" spans="1:9" x14ac:dyDescent="0.25">
      <c r="A25" s="1">
        <v>20</v>
      </c>
      <c r="B25">
        <v>10</v>
      </c>
      <c r="C25">
        <v>1</v>
      </c>
      <c r="D25">
        <v>0</v>
      </c>
      <c r="E25">
        <v>0</v>
      </c>
      <c r="F25">
        <v>0</v>
      </c>
      <c r="G25" s="3">
        <v>0</v>
      </c>
      <c r="H25" s="3">
        <v>0</v>
      </c>
      <c r="I25" s="15">
        <v>1E-3</v>
      </c>
    </row>
    <row r="26" spans="1:9" x14ac:dyDescent="0.25">
      <c r="A26" s="1">
        <v>21</v>
      </c>
      <c r="B26">
        <v>10</v>
      </c>
      <c r="C26">
        <v>1</v>
      </c>
      <c r="D26">
        <v>0</v>
      </c>
      <c r="E26">
        <v>0</v>
      </c>
      <c r="F26">
        <v>0</v>
      </c>
      <c r="G26" s="3">
        <v>0</v>
      </c>
      <c r="H26" s="3">
        <v>0</v>
      </c>
      <c r="I26" s="15">
        <v>1E-3</v>
      </c>
    </row>
    <row r="27" spans="1:9" x14ac:dyDescent="0.25">
      <c r="A27" s="1">
        <v>22</v>
      </c>
      <c r="B27">
        <v>10</v>
      </c>
      <c r="C27">
        <v>1</v>
      </c>
      <c r="D27">
        <v>0</v>
      </c>
      <c r="E27">
        <v>0</v>
      </c>
      <c r="F27">
        <v>0</v>
      </c>
      <c r="G27" s="3">
        <v>0</v>
      </c>
      <c r="H27" s="3">
        <v>0</v>
      </c>
      <c r="I27" s="15">
        <v>1E-3</v>
      </c>
    </row>
    <row r="28" spans="1:9" x14ac:dyDescent="0.25">
      <c r="A28" s="1">
        <v>23</v>
      </c>
      <c r="B28">
        <v>10</v>
      </c>
      <c r="C28">
        <v>1</v>
      </c>
      <c r="D28">
        <v>0</v>
      </c>
      <c r="E28">
        <v>0</v>
      </c>
      <c r="F28">
        <v>0</v>
      </c>
      <c r="G28" s="3">
        <v>0</v>
      </c>
      <c r="H28" s="3">
        <v>0</v>
      </c>
      <c r="I28" s="15">
        <v>1E-3</v>
      </c>
    </row>
    <row r="29" spans="1:9" x14ac:dyDescent="0.25">
      <c r="A29" s="1">
        <v>24</v>
      </c>
      <c r="B29">
        <v>10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 s="15">
        <v>1E-3</v>
      </c>
    </row>
    <row r="30" spans="1:9" x14ac:dyDescent="0.25">
      <c r="A30" s="1">
        <v>25</v>
      </c>
      <c r="B30">
        <v>10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 s="15">
        <v>1E-4</v>
      </c>
    </row>
    <row r="31" spans="1:9" x14ac:dyDescent="0.25">
      <c r="A31" s="1">
        <v>26</v>
      </c>
      <c r="B31">
        <v>10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 s="15">
        <v>1E-4</v>
      </c>
    </row>
    <row r="32" spans="1:9" x14ac:dyDescent="0.25">
      <c r="A32" s="1">
        <v>27</v>
      </c>
      <c r="B32">
        <v>10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 s="15">
        <v>1E-4</v>
      </c>
    </row>
    <row r="33" spans="1:9" x14ac:dyDescent="0.25">
      <c r="A33" s="1">
        <v>28</v>
      </c>
      <c r="B33">
        <v>10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 s="15">
        <v>1E-4</v>
      </c>
    </row>
    <row r="34" spans="1:9" x14ac:dyDescent="0.25">
      <c r="A34" s="1">
        <v>29</v>
      </c>
      <c r="B34">
        <v>10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 s="15">
        <v>1E-4</v>
      </c>
    </row>
    <row r="35" spans="1:9" x14ac:dyDescent="0.25">
      <c r="A35" s="1">
        <v>0</v>
      </c>
      <c r="B35">
        <v>10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 s="15">
        <v>1E-4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35"/>
  <sheetViews>
    <sheetView workbookViewId="0">
      <selection activeCell="D13" sqref="D13:E1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140625" customWidth="1"/>
    <col min="4" max="4" width="7.140625" customWidth="1"/>
    <col min="5" max="8" width="7.140625" bestFit="1" customWidth="1"/>
  </cols>
  <sheetData>
    <row r="1" spans="1:8" x14ac:dyDescent="0.25">
      <c r="A1" t="s">
        <v>0</v>
      </c>
      <c r="B1" s="3" t="s">
        <v>153</v>
      </c>
      <c r="C1" t="s">
        <v>152</v>
      </c>
    </row>
    <row r="2" spans="1:8" x14ac:dyDescent="0.25">
      <c r="A2" t="s">
        <v>145</v>
      </c>
      <c r="B2" s="3">
        <v>2</v>
      </c>
    </row>
    <row r="4" spans="1:8" x14ac:dyDescent="0.25">
      <c r="C4" t="s">
        <v>144</v>
      </c>
    </row>
    <row r="5" spans="1:8" x14ac:dyDescent="0.25">
      <c r="A5" s="1" t="s">
        <v>6</v>
      </c>
      <c r="B5" s="1" t="s">
        <v>143</v>
      </c>
      <c r="C5" t="s">
        <v>142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1</v>
      </c>
      <c r="B6">
        <v>1</v>
      </c>
      <c r="C6">
        <v>1</v>
      </c>
      <c r="D6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1</v>
      </c>
      <c r="C7">
        <v>1</v>
      </c>
      <c r="D7">
        <v>0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1</v>
      </c>
      <c r="C8">
        <v>1</v>
      </c>
      <c r="D8">
        <v>0</v>
      </c>
      <c r="E8" s="3">
        <v>0</v>
      </c>
      <c r="F8" s="2">
        <v>0</v>
      </c>
      <c r="G8" s="2">
        <v>0</v>
      </c>
      <c r="H8" s="2">
        <v>0</v>
      </c>
    </row>
    <row r="9" spans="1:8" x14ac:dyDescent="0.25">
      <c r="A9" s="1">
        <v>4</v>
      </c>
      <c r="B9">
        <v>1</v>
      </c>
      <c r="C9">
        <v>1</v>
      </c>
      <c r="D9">
        <v>0</v>
      </c>
      <c r="E9" s="3">
        <v>0</v>
      </c>
      <c r="F9" s="2">
        <v>0</v>
      </c>
      <c r="G9" s="2">
        <v>0</v>
      </c>
      <c r="H9" s="2">
        <v>0</v>
      </c>
    </row>
    <row r="10" spans="1:8" x14ac:dyDescent="0.25">
      <c r="A10" s="1">
        <v>5</v>
      </c>
      <c r="B10">
        <v>1</v>
      </c>
      <c r="C10">
        <v>1</v>
      </c>
      <c r="D10">
        <v>0</v>
      </c>
      <c r="E10" s="3">
        <v>0</v>
      </c>
      <c r="F10" s="2">
        <v>0</v>
      </c>
      <c r="G10" s="2">
        <v>0</v>
      </c>
      <c r="H10" s="2">
        <v>0</v>
      </c>
    </row>
    <row r="11" spans="1:8" x14ac:dyDescent="0.25">
      <c r="A11" s="1">
        <v>6</v>
      </c>
      <c r="B11">
        <v>1</v>
      </c>
      <c r="C11">
        <v>1</v>
      </c>
      <c r="D11">
        <v>0</v>
      </c>
      <c r="E11" s="3">
        <v>0</v>
      </c>
      <c r="F11" s="2">
        <v>0</v>
      </c>
      <c r="G11" s="2">
        <v>0</v>
      </c>
      <c r="H11" s="2">
        <v>0</v>
      </c>
    </row>
    <row r="12" spans="1:8" x14ac:dyDescent="0.25">
      <c r="A12" s="1">
        <v>7</v>
      </c>
      <c r="B12">
        <v>1</v>
      </c>
      <c r="C12">
        <v>1</v>
      </c>
      <c r="D12">
        <v>0</v>
      </c>
      <c r="E12" s="3">
        <v>0</v>
      </c>
      <c r="F12" s="2">
        <v>0</v>
      </c>
      <c r="G12" s="2">
        <v>0</v>
      </c>
      <c r="H12" s="2">
        <v>0</v>
      </c>
    </row>
    <row r="13" spans="1:8" x14ac:dyDescent="0.25">
      <c r="A13" s="1">
        <v>8</v>
      </c>
      <c r="B13">
        <v>1</v>
      </c>
      <c r="C13">
        <v>1</v>
      </c>
      <c r="D13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1</v>
      </c>
      <c r="C14">
        <v>1</v>
      </c>
      <c r="D14">
        <v>0</v>
      </c>
      <c r="E14" s="3">
        <v>0</v>
      </c>
      <c r="F14" s="3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1</v>
      </c>
      <c r="C15">
        <v>1</v>
      </c>
      <c r="D15">
        <v>0</v>
      </c>
      <c r="E15" s="3">
        <v>0</v>
      </c>
      <c r="F15">
        <v>0</v>
      </c>
      <c r="G15" s="2">
        <v>0</v>
      </c>
      <c r="H15" s="2">
        <v>0</v>
      </c>
    </row>
    <row r="16" spans="1:8" x14ac:dyDescent="0.25">
      <c r="A16" s="1">
        <v>11</v>
      </c>
      <c r="B16">
        <v>1</v>
      </c>
      <c r="C16">
        <v>1</v>
      </c>
      <c r="D16">
        <v>0</v>
      </c>
      <c r="E16" s="3">
        <v>0</v>
      </c>
      <c r="F16">
        <v>0</v>
      </c>
      <c r="G16" s="2">
        <v>0</v>
      </c>
      <c r="H16" s="2">
        <v>0</v>
      </c>
    </row>
    <row r="17" spans="1:8" x14ac:dyDescent="0.25">
      <c r="A17" s="1">
        <v>12</v>
      </c>
      <c r="B17">
        <v>1</v>
      </c>
      <c r="C17">
        <v>1</v>
      </c>
      <c r="D17">
        <v>0</v>
      </c>
      <c r="E17" s="3">
        <v>0</v>
      </c>
      <c r="F17">
        <v>0</v>
      </c>
      <c r="G17" s="2">
        <v>0</v>
      </c>
      <c r="H17" s="2">
        <v>0</v>
      </c>
    </row>
    <row r="18" spans="1:8" x14ac:dyDescent="0.25">
      <c r="A18" s="1">
        <v>13</v>
      </c>
      <c r="B18">
        <v>1</v>
      </c>
      <c r="C18">
        <v>1</v>
      </c>
      <c r="D18">
        <v>0</v>
      </c>
      <c r="E18" s="3">
        <v>0</v>
      </c>
      <c r="F18" s="3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1</v>
      </c>
      <c r="C19">
        <v>1</v>
      </c>
      <c r="D19">
        <v>0</v>
      </c>
      <c r="E19" s="3">
        <v>0</v>
      </c>
      <c r="F19" s="3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1</v>
      </c>
      <c r="C20">
        <v>1</v>
      </c>
      <c r="D20">
        <v>0</v>
      </c>
      <c r="E20" s="3">
        <v>0</v>
      </c>
      <c r="F20" s="3">
        <v>0</v>
      </c>
      <c r="G20" s="3">
        <v>0</v>
      </c>
      <c r="H20" s="2">
        <v>0</v>
      </c>
    </row>
    <row r="21" spans="1:8" x14ac:dyDescent="0.25">
      <c r="A21" s="1">
        <v>16</v>
      </c>
      <c r="B21">
        <v>1</v>
      </c>
      <c r="C21">
        <v>1</v>
      </c>
      <c r="D21">
        <v>0</v>
      </c>
      <c r="E21" s="3">
        <v>0</v>
      </c>
      <c r="F21" s="3">
        <v>0</v>
      </c>
      <c r="G21" s="3">
        <v>0</v>
      </c>
      <c r="H21" s="2">
        <v>0</v>
      </c>
    </row>
    <row r="22" spans="1:8" x14ac:dyDescent="0.25">
      <c r="A22" s="1">
        <v>17</v>
      </c>
      <c r="B22">
        <v>1</v>
      </c>
      <c r="C22">
        <v>1</v>
      </c>
      <c r="D22">
        <v>0</v>
      </c>
      <c r="E22" s="3">
        <v>0</v>
      </c>
      <c r="F22" s="3">
        <v>0</v>
      </c>
      <c r="G22" s="3">
        <v>0</v>
      </c>
      <c r="H22" s="2">
        <v>0</v>
      </c>
    </row>
    <row r="23" spans="1:8" x14ac:dyDescent="0.25">
      <c r="A23" s="1">
        <v>18</v>
      </c>
      <c r="B23">
        <v>1</v>
      </c>
      <c r="C23">
        <v>1</v>
      </c>
      <c r="D23">
        <v>0</v>
      </c>
      <c r="E23" s="3">
        <v>0</v>
      </c>
      <c r="F23" s="3">
        <v>0</v>
      </c>
      <c r="G23" s="3">
        <v>0</v>
      </c>
      <c r="H23" s="2">
        <v>0</v>
      </c>
    </row>
    <row r="24" spans="1:8" x14ac:dyDescent="0.25">
      <c r="A24" s="1">
        <v>19</v>
      </c>
      <c r="B24">
        <v>1</v>
      </c>
      <c r="C24">
        <v>1</v>
      </c>
      <c r="D24">
        <v>0</v>
      </c>
      <c r="E24" s="3">
        <v>0</v>
      </c>
      <c r="F24" s="3">
        <v>0</v>
      </c>
      <c r="G24" s="3">
        <v>0</v>
      </c>
      <c r="H24" s="2">
        <v>0</v>
      </c>
    </row>
    <row r="25" spans="1:8" x14ac:dyDescent="0.25">
      <c r="A25" s="1">
        <v>20</v>
      </c>
      <c r="B25">
        <v>1</v>
      </c>
      <c r="C25">
        <v>1</v>
      </c>
      <c r="D25">
        <v>0</v>
      </c>
      <c r="E25">
        <v>0</v>
      </c>
      <c r="F25">
        <v>0</v>
      </c>
      <c r="G25" s="3">
        <v>0</v>
      </c>
      <c r="H25" s="3">
        <v>0</v>
      </c>
    </row>
    <row r="26" spans="1:8" x14ac:dyDescent="0.25">
      <c r="A26" s="1">
        <v>21</v>
      </c>
      <c r="B26">
        <v>1</v>
      </c>
      <c r="C26">
        <v>1</v>
      </c>
      <c r="D26">
        <v>0</v>
      </c>
      <c r="E26">
        <v>0</v>
      </c>
      <c r="F26">
        <v>0</v>
      </c>
      <c r="G26" s="3">
        <v>0</v>
      </c>
      <c r="H26" s="3">
        <v>0</v>
      </c>
    </row>
    <row r="27" spans="1:8" x14ac:dyDescent="0.25">
      <c r="A27" s="1">
        <v>22</v>
      </c>
      <c r="B27">
        <v>1</v>
      </c>
      <c r="C27">
        <v>1</v>
      </c>
      <c r="D27">
        <v>0</v>
      </c>
      <c r="E27">
        <v>0</v>
      </c>
      <c r="F27">
        <v>0</v>
      </c>
      <c r="G27" s="3">
        <v>0</v>
      </c>
      <c r="H27" s="3">
        <v>0</v>
      </c>
    </row>
    <row r="28" spans="1:8" x14ac:dyDescent="0.25">
      <c r="A28" s="1">
        <v>23</v>
      </c>
      <c r="B28">
        <v>1</v>
      </c>
      <c r="C28">
        <v>1</v>
      </c>
      <c r="D28">
        <v>0</v>
      </c>
      <c r="E28">
        <v>0</v>
      </c>
      <c r="F28">
        <v>0</v>
      </c>
      <c r="G28" s="3">
        <v>0</v>
      </c>
      <c r="H28" s="3">
        <v>0</v>
      </c>
    </row>
    <row r="29" spans="1:8" x14ac:dyDescent="0.25">
      <c r="A29" s="1">
        <v>24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1">
        <v>25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1">
        <v>26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1">
        <v>27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1">
        <v>28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1">
        <v>29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1">
        <v>0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5"/>
  <sheetViews>
    <sheetView workbookViewId="0">
      <selection activeCell="D13" sqref="D13:E1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5703125" customWidth="1"/>
    <col min="4" max="4" width="7.140625" customWidth="1"/>
    <col min="5" max="8" width="7.140625" bestFit="1" customWidth="1"/>
  </cols>
  <sheetData>
    <row r="1" spans="1:8" x14ac:dyDescent="0.25">
      <c r="A1" t="s">
        <v>0</v>
      </c>
      <c r="B1" s="3" t="s">
        <v>155</v>
      </c>
      <c r="C1" t="s">
        <v>154</v>
      </c>
    </row>
    <row r="2" spans="1:8" x14ac:dyDescent="0.25">
      <c r="A2" t="s">
        <v>145</v>
      </c>
      <c r="B2" s="3">
        <v>2</v>
      </c>
    </row>
    <row r="4" spans="1:8" x14ac:dyDescent="0.25">
      <c r="C4" t="s">
        <v>144</v>
      </c>
    </row>
    <row r="5" spans="1:8" x14ac:dyDescent="0.25">
      <c r="A5" s="1" t="s">
        <v>6</v>
      </c>
      <c r="B5" s="1" t="s">
        <v>143</v>
      </c>
      <c r="C5" t="s">
        <v>142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1</v>
      </c>
      <c r="B6">
        <v>0.03</v>
      </c>
      <c r="C6">
        <v>1</v>
      </c>
      <c r="D6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0.03</v>
      </c>
      <c r="C7">
        <v>1</v>
      </c>
      <c r="D7">
        <v>0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0.03</v>
      </c>
      <c r="C8">
        <v>1</v>
      </c>
      <c r="D8">
        <v>0</v>
      </c>
      <c r="E8" s="3">
        <v>0</v>
      </c>
      <c r="F8" s="2">
        <v>0</v>
      </c>
      <c r="G8" s="2">
        <v>0</v>
      </c>
      <c r="H8" s="2">
        <v>0</v>
      </c>
    </row>
    <row r="9" spans="1:8" x14ac:dyDescent="0.25">
      <c r="A9" s="1">
        <v>4</v>
      </c>
      <c r="B9">
        <v>0.03</v>
      </c>
      <c r="C9">
        <v>1</v>
      </c>
      <c r="D9">
        <v>0</v>
      </c>
      <c r="E9" s="3">
        <v>0</v>
      </c>
      <c r="F9" s="2">
        <v>0</v>
      </c>
      <c r="G9" s="2">
        <v>0</v>
      </c>
      <c r="H9" s="2">
        <v>0</v>
      </c>
    </row>
    <row r="10" spans="1:8" x14ac:dyDescent="0.25">
      <c r="A10" s="1">
        <v>5</v>
      </c>
      <c r="B10">
        <v>0.03</v>
      </c>
      <c r="C10">
        <v>1</v>
      </c>
      <c r="D10">
        <v>0</v>
      </c>
      <c r="E10" s="3">
        <v>0</v>
      </c>
      <c r="F10" s="2">
        <v>0</v>
      </c>
      <c r="G10" s="2">
        <v>0</v>
      </c>
      <c r="H10" s="2">
        <v>0</v>
      </c>
    </row>
    <row r="11" spans="1:8" x14ac:dyDescent="0.25">
      <c r="A11" s="1">
        <v>6</v>
      </c>
      <c r="B11">
        <v>0.03</v>
      </c>
      <c r="C11">
        <v>1</v>
      </c>
      <c r="D11">
        <v>0</v>
      </c>
      <c r="E11" s="3">
        <v>0</v>
      </c>
      <c r="F11" s="2">
        <v>0</v>
      </c>
      <c r="G11" s="2">
        <v>0</v>
      </c>
      <c r="H11" s="2">
        <v>0</v>
      </c>
    </row>
    <row r="12" spans="1:8" x14ac:dyDescent="0.25">
      <c r="A12" s="1">
        <v>7</v>
      </c>
      <c r="B12">
        <v>0.03</v>
      </c>
      <c r="C12">
        <v>1</v>
      </c>
      <c r="D12">
        <v>0</v>
      </c>
      <c r="E12" s="3">
        <v>0</v>
      </c>
      <c r="F12" s="2">
        <v>0</v>
      </c>
      <c r="G12" s="2">
        <v>0</v>
      </c>
      <c r="H12" s="2">
        <v>0</v>
      </c>
    </row>
    <row r="13" spans="1:8" x14ac:dyDescent="0.25">
      <c r="A13" s="1">
        <v>8</v>
      </c>
      <c r="B13">
        <v>0.03</v>
      </c>
      <c r="C13">
        <v>1</v>
      </c>
      <c r="D13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0.03</v>
      </c>
      <c r="C14">
        <v>1</v>
      </c>
      <c r="D14">
        <v>0</v>
      </c>
      <c r="E14" s="3">
        <v>0</v>
      </c>
      <c r="F14" s="3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0.03</v>
      </c>
      <c r="C15">
        <v>1</v>
      </c>
      <c r="D15">
        <v>0</v>
      </c>
      <c r="E15" s="3">
        <v>0</v>
      </c>
      <c r="F15">
        <v>0</v>
      </c>
      <c r="G15" s="2">
        <v>0</v>
      </c>
      <c r="H15" s="2">
        <v>0</v>
      </c>
    </row>
    <row r="16" spans="1:8" x14ac:dyDescent="0.25">
      <c r="A16" s="1">
        <v>11</v>
      </c>
      <c r="B16">
        <v>0.03</v>
      </c>
      <c r="C16">
        <v>1</v>
      </c>
      <c r="D16">
        <v>0</v>
      </c>
      <c r="E16" s="3">
        <v>0</v>
      </c>
      <c r="F16">
        <v>0</v>
      </c>
      <c r="G16" s="2">
        <v>0</v>
      </c>
      <c r="H16" s="2">
        <v>0</v>
      </c>
    </row>
    <row r="17" spans="1:8" x14ac:dyDescent="0.25">
      <c r="A17" s="1">
        <v>12</v>
      </c>
      <c r="B17">
        <v>0.03</v>
      </c>
      <c r="C17">
        <v>1</v>
      </c>
      <c r="D17">
        <v>0</v>
      </c>
      <c r="E17" s="3">
        <v>0</v>
      </c>
      <c r="F17">
        <v>0</v>
      </c>
      <c r="G17" s="2">
        <v>0</v>
      </c>
      <c r="H17" s="2">
        <v>0</v>
      </c>
    </row>
    <row r="18" spans="1:8" x14ac:dyDescent="0.25">
      <c r="A18" s="1">
        <v>13</v>
      </c>
      <c r="B18">
        <v>0.03</v>
      </c>
      <c r="C18">
        <v>1</v>
      </c>
      <c r="D18">
        <v>0</v>
      </c>
      <c r="E18" s="3">
        <v>0</v>
      </c>
      <c r="F18" s="3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0.03</v>
      </c>
      <c r="C19">
        <v>1</v>
      </c>
      <c r="D19">
        <v>0</v>
      </c>
      <c r="E19" s="3">
        <v>0</v>
      </c>
      <c r="F19" s="3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0.03</v>
      </c>
      <c r="C20">
        <v>1</v>
      </c>
      <c r="D20">
        <v>0</v>
      </c>
      <c r="E20" s="3">
        <v>0</v>
      </c>
      <c r="F20" s="3">
        <v>0</v>
      </c>
      <c r="G20" s="3">
        <v>0</v>
      </c>
      <c r="H20" s="2">
        <v>0</v>
      </c>
    </row>
    <row r="21" spans="1:8" x14ac:dyDescent="0.25">
      <c r="A21" s="1">
        <v>16</v>
      </c>
      <c r="B21">
        <v>0.03</v>
      </c>
      <c r="C21">
        <v>1</v>
      </c>
      <c r="D21">
        <v>0</v>
      </c>
      <c r="E21" s="3">
        <v>0</v>
      </c>
      <c r="F21" s="3">
        <v>0</v>
      </c>
      <c r="G21" s="3">
        <v>0</v>
      </c>
      <c r="H21" s="2">
        <v>0</v>
      </c>
    </row>
    <row r="22" spans="1:8" x14ac:dyDescent="0.25">
      <c r="A22" s="1">
        <v>17</v>
      </c>
      <c r="B22">
        <v>0.03</v>
      </c>
      <c r="C22">
        <v>1</v>
      </c>
      <c r="D22">
        <v>0</v>
      </c>
      <c r="E22" s="3">
        <v>0</v>
      </c>
      <c r="F22" s="3">
        <v>0</v>
      </c>
      <c r="G22" s="3">
        <v>0</v>
      </c>
      <c r="H22" s="2">
        <v>0</v>
      </c>
    </row>
    <row r="23" spans="1:8" x14ac:dyDescent="0.25">
      <c r="A23" s="1">
        <v>18</v>
      </c>
      <c r="B23">
        <v>0.03</v>
      </c>
      <c r="C23">
        <v>1</v>
      </c>
      <c r="D23">
        <v>0</v>
      </c>
      <c r="E23" s="3">
        <v>0</v>
      </c>
      <c r="F23" s="3">
        <v>0</v>
      </c>
      <c r="G23" s="3">
        <v>0</v>
      </c>
      <c r="H23" s="2">
        <v>0</v>
      </c>
    </row>
    <row r="24" spans="1:8" x14ac:dyDescent="0.25">
      <c r="A24" s="1">
        <v>19</v>
      </c>
      <c r="B24">
        <v>0.03</v>
      </c>
      <c r="C24">
        <v>1</v>
      </c>
      <c r="D24">
        <v>0</v>
      </c>
      <c r="E24" s="3">
        <v>0</v>
      </c>
      <c r="F24" s="3">
        <v>0</v>
      </c>
      <c r="G24" s="3">
        <v>0</v>
      </c>
      <c r="H24" s="2">
        <v>0</v>
      </c>
    </row>
    <row r="25" spans="1:8" x14ac:dyDescent="0.25">
      <c r="A25" s="1">
        <v>20</v>
      </c>
      <c r="B25">
        <v>0.03</v>
      </c>
      <c r="C25">
        <v>1</v>
      </c>
      <c r="D25">
        <v>0</v>
      </c>
      <c r="E25">
        <v>0</v>
      </c>
      <c r="F25">
        <v>0</v>
      </c>
      <c r="G25" s="3">
        <v>0</v>
      </c>
      <c r="H25" s="3">
        <v>0</v>
      </c>
    </row>
    <row r="26" spans="1:8" x14ac:dyDescent="0.25">
      <c r="A26" s="1">
        <v>21</v>
      </c>
      <c r="B26">
        <v>0.03</v>
      </c>
      <c r="C26">
        <v>1</v>
      </c>
      <c r="D26">
        <v>0</v>
      </c>
      <c r="E26">
        <v>0</v>
      </c>
      <c r="F26">
        <v>0</v>
      </c>
      <c r="G26" s="3">
        <v>0</v>
      </c>
      <c r="H26" s="3">
        <v>0</v>
      </c>
    </row>
    <row r="27" spans="1:8" x14ac:dyDescent="0.25">
      <c r="A27" s="1">
        <v>22</v>
      </c>
      <c r="B27">
        <v>0.03</v>
      </c>
      <c r="C27">
        <v>1</v>
      </c>
      <c r="D27">
        <v>0</v>
      </c>
      <c r="E27">
        <v>0</v>
      </c>
      <c r="F27">
        <v>0</v>
      </c>
      <c r="G27" s="3">
        <v>0</v>
      </c>
      <c r="H27" s="3">
        <v>0</v>
      </c>
    </row>
    <row r="28" spans="1:8" x14ac:dyDescent="0.25">
      <c r="A28" s="1">
        <v>23</v>
      </c>
      <c r="B28">
        <v>0.03</v>
      </c>
      <c r="C28">
        <v>1</v>
      </c>
      <c r="D28">
        <v>0</v>
      </c>
      <c r="E28">
        <v>0</v>
      </c>
      <c r="F28">
        <v>0</v>
      </c>
      <c r="G28" s="3">
        <v>0</v>
      </c>
      <c r="H28" s="3">
        <v>0</v>
      </c>
    </row>
    <row r="29" spans="1:8" x14ac:dyDescent="0.25">
      <c r="A29" s="1">
        <v>24</v>
      </c>
      <c r="B29">
        <v>0.03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1">
        <v>25</v>
      </c>
      <c r="B30">
        <v>0.03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1">
        <v>26</v>
      </c>
      <c r="B31">
        <v>0.03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1">
        <v>27</v>
      </c>
      <c r="B32">
        <v>0.03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1">
        <v>28</v>
      </c>
      <c r="B33">
        <v>0.03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1">
        <v>29</v>
      </c>
      <c r="B34">
        <v>0.03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1">
        <v>0</v>
      </c>
      <c r="B35">
        <v>0.03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35"/>
  <sheetViews>
    <sheetView workbookViewId="0">
      <selection activeCell="D13" sqref="D13:E1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4" width="7.140625" customWidth="1"/>
    <col min="5" max="8" width="7.140625" bestFit="1" customWidth="1"/>
    <col min="9" max="9" width="13.42578125" style="3" bestFit="1" customWidth="1"/>
  </cols>
  <sheetData>
    <row r="1" spans="1:9" x14ac:dyDescent="0.25">
      <c r="A1" t="s">
        <v>0</v>
      </c>
      <c r="B1" s="3" t="s">
        <v>157</v>
      </c>
      <c r="C1" t="s">
        <v>156</v>
      </c>
    </row>
    <row r="2" spans="1:9" x14ac:dyDescent="0.25">
      <c r="A2" t="s">
        <v>145</v>
      </c>
      <c r="B2" s="3">
        <v>2</v>
      </c>
    </row>
    <row r="4" spans="1:9" x14ac:dyDescent="0.25">
      <c r="C4" t="s">
        <v>144</v>
      </c>
    </row>
    <row r="5" spans="1:9" x14ac:dyDescent="0.25">
      <c r="A5" s="1" t="s">
        <v>6</v>
      </c>
      <c r="B5" s="1" t="s">
        <v>143</v>
      </c>
      <c r="C5" t="s">
        <v>142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s="3" t="s">
        <v>67</v>
      </c>
    </row>
    <row r="6" spans="1:9" x14ac:dyDescent="0.25">
      <c r="A6" s="1">
        <v>1</v>
      </c>
      <c r="B6">
        <v>0.2</v>
      </c>
      <c r="C6">
        <v>1</v>
      </c>
      <c r="D6">
        <v>0</v>
      </c>
      <c r="E6" s="2">
        <v>0</v>
      </c>
      <c r="F6" s="2">
        <v>0</v>
      </c>
      <c r="G6" s="2">
        <v>0</v>
      </c>
      <c r="H6" s="2">
        <v>0</v>
      </c>
      <c r="I6" s="3">
        <v>1E-3</v>
      </c>
    </row>
    <row r="7" spans="1:9" x14ac:dyDescent="0.25">
      <c r="A7" s="1">
        <v>2</v>
      </c>
      <c r="B7">
        <v>0.2</v>
      </c>
      <c r="C7">
        <v>1</v>
      </c>
      <c r="D7">
        <v>0</v>
      </c>
      <c r="E7" s="2">
        <v>0</v>
      </c>
      <c r="F7" s="2">
        <v>0</v>
      </c>
      <c r="G7" s="2">
        <v>0</v>
      </c>
      <c r="H7" s="2">
        <v>0</v>
      </c>
      <c r="I7" s="3">
        <v>1E-3</v>
      </c>
    </row>
    <row r="8" spans="1:9" x14ac:dyDescent="0.25">
      <c r="A8" s="1">
        <v>3</v>
      </c>
      <c r="B8">
        <v>0.2</v>
      </c>
      <c r="C8">
        <v>1</v>
      </c>
      <c r="D8">
        <v>0</v>
      </c>
      <c r="E8" s="3">
        <v>0</v>
      </c>
      <c r="F8" s="2">
        <v>0</v>
      </c>
      <c r="G8" s="2">
        <v>0</v>
      </c>
      <c r="H8" s="2">
        <v>0</v>
      </c>
      <c r="I8" s="3">
        <v>1E-4</v>
      </c>
    </row>
    <row r="9" spans="1:9" x14ac:dyDescent="0.25">
      <c r="A9" s="1">
        <v>4</v>
      </c>
      <c r="B9">
        <v>0.2</v>
      </c>
      <c r="C9">
        <v>1</v>
      </c>
      <c r="D9">
        <v>0</v>
      </c>
      <c r="E9" s="3">
        <v>0</v>
      </c>
      <c r="F9" s="2">
        <v>0</v>
      </c>
      <c r="G9" s="2">
        <v>0</v>
      </c>
      <c r="H9" s="2">
        <v>0</v>
      </c>
      <c r="I9" s="3">
        <v>1E-4</v>
      </c>
    </row>
    <row r="10" spans="1:9" x14ac:dyDescent="0.25">
      <c r="A10" s="1">
        <v>5</v>
      </c>
      <c r="B10">
        <v>0.2</v>
      </c>
      <c r="C10">
        <v>1</v>
      </c>
      <c r="D10">
        <v>0</v>
      </c>
      <c r="E10" s="3">
        <v>0</v>
      </c>
      <c r="F10" s="2">
        <v>0</v>
      </c>
      <c r="G10" s="2">
        <v>0</v>
      </c>
      <c r="H10" s="2">
        <v>0</v>
      </c>
      <c r="I10" s="3">
        <v>1E-4</v>
      </c>
    </row>
    <row r="11" spans="1:9" x14ac:dyDescent="0.25">
      <c r="A11" s="1">
        <v>6</v>
      </c>
      <c r="B11">
        <v>0.2</v>
      </c>
      <c r="C11">
        <v>1</v>
      </c>
      <c r="D11">
        <v>0</v>
      </c>
      <c r="E11" s="3">
        <v>0</v>
      </c>
      <c r="F11" s="2">
        <v>0</v>
      </c>
      <c r="G11" s="2">
        <v>0</v>
      </c>
      <c r="H11" s="2">
        <v>0</v>
      </c>
      <c r="I11" s="3">
        <v>1E-4</v>
      </c>
    </row>
    <row r="12" spans="1:9" x14ac:dyDescent="0.25">
      <c r="A12" s="1">
        <v>7</v>
      </c>
      <c r="B12">
        <v>0.2</v>
      </c>
      <c r="C12">
        <v>1</v>
      </c>
      <c r="D12">
        <v>0</v>
      </c>
      <c r="E12" s="3">
        <v>0</v>
      </c>
      <c r="F12" s="2">
        <v>0</v>
      </c>
      <c r="G12" s="2">
        <v>0</v>
      </c>
      <c r="H12" s="2">
        <v>0</v>
      </c>
      <c r="I12" s="3">
        <v>1E-4</v>
      </c>
    </row>
    <row r="13" spans="1:9" x14ac:dyDescent="0.25">
      <c r="A13" s="1">
        <v>8</v>
      </c>
      <c r="B13">
        <v>0.2</v>
      </c>
      <c r="C13">
        <v>1</v>
      </c>
      <c r="D13">
        <v>0</v>
      </c>
      <c r="E13" s="2">
        <v>0</v>
      </c>
      <c r="F13" s="2">
        <v>0</v>
      </c>
      <c r="G13" s="2">
        <v>0</v>
      </c>
      <c r="H13" s="2">
        <v>0</v>
      </c>
      <c r="I13" s="3">
        <v>1E-4</v>
      </c>
    </row>
    <row r="14" spans="1:9" x14ac:dyDescent="0.25">
      <c r="A14" s="1">
        <v>9</v>
      </c>
      <c r="B14">
        <v>0</v>
      </c>
      <c r="C14">
        <v>0</v>
      </c>
      <c r="D14">
        <v>0</v>
      </c>
      <c r="E14" s="3">
        <v>0</v>
      </c>
      <c r="F14" s="3">
        <v>0</v>
      </c>
      <c r="G14" s="2">
        <v>0</v>
      </c>
      <c r="H14" s="2">
        <v>0</v>
      </c>
      <c r="I14" s="3">
        <v>0</v>
      </c>
    </row>
    <row r="15" spans="1:9" x14ac:dyDescent="0.25">
      <c r="A15" s="1">
        <v>10</v>
      </c>
      <c r="B15">
        <v>0</v>
      </c>
      <c r="C15">
        <v>0</v>
      </c>
      <c r="D15">
        <v>0</v>
      </c>
      <c r="E15" s="3">
        <v>0</v>
      </c>
      <c r="F15">
        <v>0</v>
      </c>
      <c r="G15" s="2">
        <v>0</v>
      </c>
      <c r="H15" s="2">
        <v>0</v>
      </c>
      <c r="I15" s="3">
        <v>0</v>
      </c>
    </row>
    <row r="16" spans="1:9" x14ac:dyDescent="0.25">
      <c r="A16" s="1">
        <v>11</v>
      </c>
      <c r="B16">
        <v>0</v>
      </c>
      <c r="C16">
        <v>0</v>
      </c>
      <c r="D16">
        <v>0</v>
      </c>
      <c r="E16" s="3">
        <v>0</v>
      </c>
      <c r="F16">
        <v>0</v>
      </c>
      <c r="G16" s="2">
        <v>0</v>
      </c>
      <c r="H16" s="2">
        <v>0</v>
      </c>
      <c r="I16" s="3">
        <v>0</v>
      </c>
    </row>
    <row r="17" spans="1:9" x14ac:dyDescent="0.25">
      <c r="A17" s="1">
        <v>12</v>
      </c>
      <c r="B17">
        <v>0</v>
      </c>
      <c r="C17">
        <v>0</v>
      </c>
      <c r="D17">
        <v>0</v>
      </c>
      <c r="E17" s="3">
        <v>0</v>
      </c>
      <c r="F17">
        <v>0</v>
      </c>
      <c r="G17" s="2">
        <v>0</v>
      </c>
      <c r="H17" s="2">
        <v>0</v>
      </c>
      <c r="I17" s="3">
        <v>0</v>
      </c>
    </row>
    <row r="18" spans="1:9" x14ac:dyDescent="0.25">
      <c r="A18" s="1">
        <v>13</v>
      </c>
      <c r="B18">
        <v>0</v>
      </c>
      <c r="C18">
        <v>0</v>
      </c>
      <c r="D18">
        <v>0</v>
      </c>
      <c r="E18" s="3">
        <v>0</v>
      </c>
      <c r="F18" s="3">
        <v>0</v>
      </c>
      <c r="G18" s="2">
        <v>0</v>
      </c>
      <c r="H18" s="2">
        <v>0</v>
      </c>
      <c r="I18" s="3">
        <v>0</v>
      </c>
    </row>
    <row r="19" spans="1:9" x14ac:dyDescent="0.25">
      <c r="A19" s="1">
        <v>14</v>
      </c>
      <c r="B19">
        <v>0</v>
      </c>
      <c r="C19">
        <v>0</v>
      </c>
      <c r="D19">
        <v>0</v>
      </c>
      <c r="E19" s="3">
        <v>0</v>
      </c>
      <c r="F19" s="3">
        <v>0</v>
      </c>
      <c r="G19" s="2">
        <v>0</v>
      </c>
      <c r="H19" s="2">
        <v>0</v>
      </c>
      <c r="I19" s="3">
        <v>0</v>
      </c>
    </row>
    <row r="20" spans="1:9" x14ac:dyDescent="0.25">
      <c r="A20" s="1">
        <v>15</v>
      </c>
      <c r="B20">
        <v>0</v>
      </c>
      <c r="C20">
        <v>0</v>
      </c>
      <c r="D20">
        <v>0</v>
      </c>
      <c r="E20" s="3">
        <v>0</v>
      </c>
      <c r="F20" s="3">
        <v>0</v>
      </c>
      <c r="G20" s="3">
        <v>0</v>
      </c>
      <c r="H20" s="2">
        <v>0</v>
      </c>
      <c r="I20" s="3">
        <v>0</v>
      </c>
    </row>
    <row r="21" spans="1:9" x14ac:dyDescent="0.25">
      <c r="A21" s="1">
        <v>16</v>
      </c>
      <c r="B21">
        <v>0</v>
      </c>
      <c r="C21">
        <v>0</v>
      </c>
      <c r="D21">
        <v>0</v>
      </c>
      <c r="E21" s="3">
        <v>0</v>
      </c>
      <c r="F21" s="3">
        <v>0</v>
      </c>
      <c r="G21" s="3">
        <v>0</v>
      </c>
      <c r="H21" s="2">
        <v>0</v>
      </c>
      <c r="I21" s="3">
        <v>0</v>
      </c>
    </row>
    <row r="22" spans="1:9" x14ac:dyDescent="0.25">
      <c r="A22" s="1">
        <v>17</v>
      </c>
      <c r="B22">
        <v>0</v>
      </c>
      <c r="C22">
        <v>0</v>
      </c>
      <c r="D22">
        <v>0</v>
      </c>
      <c r="E22" s="3">
        <v>0</v>
      </c>
      <c r="F22" s="3">
        <v>0</v>
      </c>
      <c r="G22" s="3">
        <v>0</v>
      </c>
      <c r="H22" s="2">
        <v>0</v>
      </c>
      <c r="I22" s="3">
        <v>0</v>
      </c>
    </row>
    <row r="23" spans="1:9" x14ac:dyDescent="0.25">
      <c r="A23" s="1">
        <v>18</v>
      </c>
      <c r="B23">
        <v>0</v>
      </c>
      <c r="C23">
        <v>0</v>
      </c>
      <c r="D23">
        <v>0</v>
      </c>
      <c r="E23" s="3">
        <v>0</v>
      </c>
      <c r="F23" s="3">
        <v>0</v>
      </c>
      <c r="G23" s="3">
        <v>0</v>
      </c>
      <c r="H23" s="2">
        <v>0</v>
      </c>
      <c r="I23" s="3">
        <v>0</v>
      </c>
    </row>
    <row r="24" spans="1:9" x14ac:dyDescent="0.25">
      <c r="A24" s="1">
        <v>19</v>
      </c>
      <c r="B24">
        <v>0</v>
      </c>
      <c r="C24">
        <v>0</v>
      </c>
      <c r="D24">
        <v>0</v>
      </c>
      <c r="E24" s="3">
        <v>0</v>
      </c>
      <c r="F24" s="3">
        <v>0</v>
      </c>
      <c r="G24" s="3">
        <v>0</v>
      </c>
      <c r="H24" s="2">
        <v>0</v>
      </c>
      <c r="I24" s="3">
        <v>0</v>
      </c>
    </row>
    <row r="25" spans="1:9" x14ac:dyDescent="0.25">
      <c r="A25" s="1">
        <v>20</v>
      </c>
      <c r="B25">
        <v>0</v>
      </c>
      <c r="C25">
        <v>0</v>
      </c>
      <c r="D25">
        <v>0</v>
      </c>
      <c r="E25">
        <v>0</v>
      </c>
      <c r="F25">
        <v>0</v>
      </c>
      <c r="G25" s="3">
        <v>0</v>
      </c>
      <c r="H25" s="3">
        <v>0</v>
      </c>
      <c r="I25" s="3">
        <v>0</v>
      </c>
    </row>
    <row r="26" spans="1:9" x14ac:dyDescent="0.25">
      <c r="A26" s="1">
        <v>21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  <c r="H26" s="3">
        <v>0</v>
      </c>
      <c r="I26" s="3">
        <v>0</v>
      </c>
    </row>
    <row r="27" spans="1:9" x14ac:dyDescent="0.25">
      <c r="A27" s="1">
        <v>22</v>
      </c>
      <c r="B27">
        <v>0</v>
      </c>
      <c r="C27">
        <v>0</v>
      </c>
      <c r="D27">
        <v>0</v>
      </c>
      <c r="E27">
        <v>0</v>
      </c>
      <c r="F27">
        <v>0</v>
      </c>
      <c r="G27" s="3">
        <v>0</v>
      </c>
      <c r="H27" s="3">
        <v>0</v>
      </c>
      <c r="I27" s="3">
        <v>0</v>
      </c>
    </row>
    <row r="28" spans="1:9" x14ac:dyDescent="0.25">
      <c r="A28" s="1">
        <v>23</v>
      </c>
      <c r="B28">
        <v>0</v>
      </c>
      <c r="C28">
        <v>0</v>
      </c>
      <c r="D28">
        <v>0</v>
      </c>
      <c r="E28">
        <v>0</v>
      </c>
      <c r="F28">
        <v>0</v>
      </c>
      <c r="G28" s="3">
        <v>0</v>
      </c>
      <c r="H28" s="3">
        <v>0</v>
      </c>
      <c r="I28" s="3">
        <v>0</v>
      </c>
    </row>
    <row r="29" spans="1:9" x14ac:dyDescent="0.25">
      <c r="A29" s="1">
        <v>24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3">
        <v>0</v>
      </c>
    </row>
    <row r="30" spans="1:9" x14ac:dyDescent="0.25">
      <c r="A30" s="1">
        <v>25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3">
        <v>0</v>
      </c>
    </row>
    <row r="31" spans="1:9" x14ac:dyDescent="0.25">
      <c r="A31" s="1">
        <v>26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3">
        <v>0</v>
      </c>
    </row>
    <row r="32" spans="1:9" x14ac:dyDescent="0.25">
      <c r="A32" s="1">
        <v>27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3">
        <v>0</v>
      </c>
    </row>
    <row r="33" spans="1:9" x14ac:dyDescent="0.25">
      <c r="A33" s="1">
        <v>28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3">
        <v>0</v>
      </c>
    </row>
    <row r="34" spans="1:9" x14ac:dyDescent="0.25">
      <c r="A34" s="1">
        <v>29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3">
        <v>0</v>
      </c>
    </row>
    <row r="35" spans="1:9" x14ac:dyDescent="0.25">
      <c r="A35" s="1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3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5"/>
  <sheetViews>
    <sheetView workbookViewId="0">
      <selection activeCell="D13" sqref="D13:E1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8" width="7.140625" bestFit="1" customWidth="1"/>
  </cols>
  <sheetData>
    <row r="1" spans="1:8" x14ac:dyDescent="0.25">
      <c r="A1" t="s">
        <v>0</v>
      </c>
      <c r="B1" s="3" t="s">
        <v>160</v>
      </c>
      <c r="C1" t="s">
        <v>159</v>
      </c>
    </row>
    <row r="2" spans="1:8" x14ac:dyDescent="0.25">
      <c r="A2" t="s">
        <v>145</v>
      </c>
      <c r="B2" s="3">
        <v>3</v>
      </c>
    </row>
    <row r="4" spans="1:8" x14ac:dyDescent="0.25">
      <c r="C4" t="s">
        <v>144</v>
      </c>
    </row>
    <row r="5" spans="1:8" x14ac:dyDescent="0.25">
      <c r="A5" s="1" t="s">
        <v>6</v>
      </c>
      <c r="B5" s="1" t="s">
        <v>158</v>
      </c>
      <c r="C5" s="16" t="s">
        <v>142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1</v>
      </c>
      <c r="B6">
        <v>5.5</v>
      </c>
      <c r="C6">
        <v>0</v>
      </c>
      <c r="D6">
        <v>1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5.5</v>
      </c>
      <c r="C7">
        <v>0</v>
      </c>
      <c r="D7">
        <v>1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5.5</v>
      </c>
      <c r="C8">
        <v>0</v>
      </c>
      <c r="D8">
        <v>1</v>
      </c>
      <c r="E8" s="3">
        <v>1</v>
      </c>
      <c r="F8" s="2">
        <v>0</v>
      </c>
      <c r="G8" s="2">
        <v>0</v>
      </c>
      <c r="H8" s="2">
        <v>0</v>
      </c>
    </row>
    <row r="9" spans="1:8" x14ac:dyDescent="0.25">
      <c r="A9" s="1">
        <v>4</v>
      </c>
      <c r="B9">
        <v>5.5</v>
      </c>
      <c r="C9">
        <v>0</v>
      </c>
      <c r="D9">
        <v>1</v>
      </c>
      <c r="E9" s="3">
        <v>1</v>
      </c>
      <c r="F9" s="2">
        <v>0</v>
      </c>
      <c r="G9" s="2">
        <v>0</v>
      </c>
      <c r="H9" s="2">
        <v>0</v>
      </c>
    </row>
    <row r="10" spans="1:8" x14ac:dyDescent="0.25">
      <c r="A10" s="1">
        <v>5</v>
      </c>
      <c r="B10">
        <v>5.5</v>
      </c>
      <c r="C10">
        <v>0</v>
      </c>
      <c r="D10">
        <v>1</v>
      </c>
      <c r="E10" s="3">
        <v>1</v>
      </c>
      <c r="F10" s="2">
        <v>0</v>
      </c>
      <c r="G10" s="2">
        <v>0</v>
      </c>
      <c r="H10" s="2">
        <v>0</v>
      </c>
    </row>
    <row r="11" spans="1:8" x14ac:dyDescent="0.25">
      <c r="A11" s="1">
        <v>6</v>
      </c>
      <c r="B11">
        <v>5.5</v>
      </c>
      <c r="C11">
        <v>0</v>
      </c>
      <c r="D11">
        <v>1</v>
      </c>
      <c r="E11" s="3">
        <v>1</v>
      </c>
      <c r="F11" s="2">
        <v>0</v>
      </c>
      <c r="G11" s="2">
        <v>0</v>
      </c>
      <c r="H11" s="2">
        <v>0</v>
      </c>
    </row>
    <row r="12" spans="1:8" x14ac:dyDescent="0.25">
      <c r="A12" s="1">
        <v>7</v>
      </c>
      <c r="B12">
        <v>5.5</v>
      </c>
      <c r="C12">
        <v>0</v>
      </c>
      <c r="D12">
        <v>1</v>
      </c>
      <c r="E12" s="3">
        <v>1</v>
      </c>
      <c r="F12" s="2">
        <v>0</v>
      </c>
      <c r="G12" s="2">
        <v>0</v>
      </c>
      <c r="H12" s="2">
        <v>0</v>
      </c>
    </row>
    <row r="13" spans="1:8" x14ac:dyDescent="0.25">
      <c r="A13" s="1">
        <v>8</v>
      </c>
      <c r="B13">
        <v>5.5</v>
      </c>
      <c r="C13">
        <v>0</v>
      </c>
      <c r="D13">
        <v>1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5.5</v>
      </c>
      <c r="C14">
        <v>0</v>
      </c>
      <c r="D14">
        <v>1</v>
      </c>
      <c r="E14" s="3">
        <v>1</v>
      </c>
      <c r="F14" s="3">
        <v>1</v>
      </c>
      <c r="G14" s="2">
        <v>0</v>
      </c>
      <c r="H14" s="2">
        <v>0</v>
      </c>
    </row>
    <row r="15" spans="1:8" x14ac:dyDescent="0.25">
      <c r="A15" s="1">
        <v>10</v>
      </c>
      <c r="B15">
        <v>5.5</v>
      </c>
      <c r="C15">
        <v>0</v>
      </c>
      <c r="D15">
        <v>1</v>
      </c>
      <c r="E15" s="3">
        <v>1</v>
      </c>
      <c r="F15" s="3">
        <v>1</v>
      </c>
      <c r="G15" s="2">
        <v>0</v>
      </c>
      <c r="H15" s="2">
        <v>0</v>
      </c>
    </row>
    <row r="16" spans="1:8" x14ac:dyDescent="0.25">
      <c r="A16" s="1">
        <v>11</v>
      </c>
      <c r="B16">
        <v>5.5</v>
      </c>
      <c r="C16">
        <v>0</v>
      </c>
      <c r="D16">
        <v>1</v>
      </c>
      <c r="E16" s="3">
        <v>1</v>
      </c>
      <c r="F16" s="3">
        <v>1</v>
      </c>
      <c r="G16" s="2">
        <v>0</v>
      </c>
      <c r="H16" s="2">
        <v>0</v>
      </c>
    </row>
    <row r="17" spans="1:8" x14ac:dyDescent="0.25">
      <c r="A17" s="1">
        <v>12</v>
      </c>
      <c r="B17">
        <v>5.5</v>
      </c>
      <c r="C17">
        <v>0</v>
      </c>
      <c r="D17">
        <v>1</v>
      </c>
      <c r="E17" s="3">
        <v>1</v>
      </c>
      <c r="F17" s="3">
        <v>1</v>
      </c>
      <c r="G17" s="2">
        <v>0</v>
      </c>
      <c r="H17" s="2">
        <v>0</v>
      </c>
    </row>
    <row r="18" spans="1:8" x14ac:dyDescent="0.25">
      <c r="A18" s="1">
        <v>13</v>
      </c>
      <c r="B18">
        <v>5.5</v>
      </c>
      <c r="C18">
        <v>0</v>
      </c>
      <c r="D18">
        <v>1</v>
      </c>
      <c r="E18" s="3">
        <v>1</v>
      </c>
      <c r="F18" s="3">
        <v>1</v>
      </c>
      <c r="G18" s="2">
        <v>0</v>
      </c>
      <c r="H18" s="2">
        <v>0</v>
      </c>
    </row>
    <row r="19" spans="1:8" x14ac:dyDescent="0.25">
      <c r="A19" s="1">
        <v>14</v>
      </c>
      <c r="B19">
        <v>5.5</v>
      </c>
      <c r="C19">
        <v>0</v>
      </c>
      <c r="D19">
        <v>1</v>
      </c>
      <c r="E19" s="3">
        <v>1</v>
      </c>
      <c r="F19" s="3">
        <v>1</v>
      </c>
      <c r="G19" s="2">
        <v>0</v>
      </c>
      <c r="H19" s="2">
        <v>0</v>
      </c>
    </row>
    <row r="20" spans="1:8" x14ac:dyDescent="0.25">
      <c r="A20" s="1">
        <v>15</v>
      </c>
      <c r="B20">
        <v>5.5</v>
      </c>
      <c r="C20">
        <v>0</v>
      </c>
      <c r="D20">
        <v>1</v>
      </c>
      <c r="E20" s="3">
        <v>1</v>
      </c>
      <c r="F20" s="3">
        <v>1</v>
      </c>
      <c r="G20" s="3">
        <v>1</v>
      </c>
      <c r="H20" s="2">
        <v>0</v>
      </c>
    </row>
    <row r="21" spans="1:8" x14ac:dyDescent="0.25">
      <c r="A21" s="1">
        <v>16</v>
      </c>
      <c r="B21">
        <v>5.5</v>
      </c>
      <c r="C21">
        <v>0</v>
      </c>
      <c r="D21">
        <v>1</v>
      </c>
      <c r="E21" s="3">
        <v>1</v>
      </c>
      <c r="F21" s="3">
        <v>1</v>
      </c>
      <c r="G21" s="3">
        <v>1</v>
      </c>
      <c r="H21" s="2">
        <v>0</v>
      </c>
    </row>
    <row r="22" spans="1:8" x14ac:dyDescent="0.25">
      <c r="A22" s="1">
        <v>17</v>
      </c>
      <c r="B22">
        <v>5.5</v>
      </c>
      <c r="C22">
        <v>0</v>
      </c>
      <c r="D22">
        <v>1</v>
      </c>
      <c r="E22" s="3">
        <v>1</v>
      </c>
      <c r="F22" s="3">
        <v>1</v>
      </c>
      <c r="G22" s="3">
        <v>1</v>
      </c>
      <c r="H22" s="2">
        <v>0</v>
      </c>
    </row>
    <row r="23" spans="1:8" x14ac:dyDescent="0.25">
      <c r="A23" s="1">
        <v>18</v>
      </c>
      <c r="B23">
        <v>5.5</v>
      </c>
      <c r="C23">
        <v>0</v>
      </c>
      <c r="D23">
        <v>1</v>
      </c>
      <c r="E23" s="3">
        <v>1</v>
      </c>
      <c r="F23" s="3">
        <v>1</v>
      </c>
      <c r="G23" s="3">
        <v>1</v>
      </c>
      <c r="H23" s="2">
        <v>0</v>
      </c>
    </row>
    <row r="24" spans="1:8" x14ac:dyDescent="0.25">
      <c r="A24" s="1">
        <v>19</v>
      </c>
      <c r="B24">
        <v>5.5</v>
      </c>
      <c r="C24">
        <v>0</v>
      </c>
      <c r="D24">
        <v>1</v>
      </c>
      <c r="E24" s="3">
        <v>1</v>
      </c>
      <c r="F24" s="3">
        <v>1</v>
      </c>
      <c r="G24" s="3">
        <v>1</v>
      </c>
      <c r="H24" s="2">
        <v>0</v>
      </c>
    </row>
    <row r="25" spans="1:8" x14ac:dyDescent="0.25">
      <c r="A25" s="1">
        <v>20</v>
      </c>
      <c r="B25">
        <v>5.5</v>
      </c>
      <c r="C25">
        <v>0</v>
      </c>
      <c r="D25">
        <v>1</v>
      </c>
      <c r="E25" s="3">
        <v>1</v>
      </c>
      <c r="F25" s="3">
        <v>1</v>
      </c>
      <c r="G25" s="3">
        <v>1</v>
      </c>
      <c r="H25" s="3">
        <v>1</v>
      </c>
    </row>
    <row r="26" spans="1:8" x14ac:dyDescent="0.25">
      <c r="A26" s="1">
        <v>21</v>
      </c>
      <c r="B26">
        <v>5.5</v>
      </c>
      <c r="C26">
        <v>0</v>
      </c>
      <c r="D26">
        <v>1</v>
      </c>
      <c r="E26" s="3">
        <v>1</v>
      </c>
      <c r="F26" s="3">
        <v>1</v>
      </c>
      <c r="G26" s="3">
        <v>1</v>
      </c>
      <c r="H26" s="3">
        <v>1</v>
      </c>
    </row>
    <row r="27" spans="1:8" x14ac:dyDescent="0.25">
      <c r="A27" s="1">
        <v>22</v>
      </c>
      <c r="B27">
        <v>5.5</v>
      </c>
      <c r="C27">
        <v>0</v>
      </c>
      <c r="D27">
        <v>1</v>
      </c>
      <c r="E27" s="3">
        <v>1</v>
      </c>
      <c r="F27" s="3">
        <v>1</v>
      </c>
      <c r="G27" s="3">
        <v>1</v>
      </c>
      <c r="H27" s="3">
        <v>1</v>
      </c>
    </row>
    <row r="28" spans="1:8" x14ac:dyDescent="0.25">
      <c r="A28" s="1">
        <v>23</v>
      </c>
      <c r="B28">
        <v>5.5</v>
      </c>
      <c r="C28">
        <v>0</v>
      </c>
      <c r="D28">
        <v>1</v>
      </c>
      <c r="E28" s="3">
        <v>1</v>
      </c>
      <c r="F28" s="3">
        <v>1</v>
      </c>
      <c r="G28" s="3">
        <v>1</v>
      </c>
      <c r="H28" s="3">
        <v>1</v>
      </c>
    </row>
    <row r="29" spans="1:8" x14ac:dyDescent="0.25">
      <c r="A29" s="1">
        <v>24</v>
      </c>
      <c r="B29">
        <v>5.5</v>
      </c>
      <c r="C29">
        <v>0</v>
      </c>
      <c r="D29">
        <v>1</v>
      </c>
      <c r="E29" s="3">
        <v>1</v>
      </c>
      <c r="F29" s="3">
        <v>1</v>
      </c>
      <c r="G29" s="3">
        <v>1</v>
      </c>
      <c r="H29" s="3">
        <v>1</v>
      </c>
    </row>
    <row r="30" spans="1:8" x14ac:dyDescent="0.25">
      <c r="A30" s="1">
        <v>25</v>
      </c>
      <c r="B30">
        <v>5.5</v>
      </c>
      <c r="C30">
        <v>0</v>
      </c>
      <c r="D30">
        <v>1</v>
      </c>
      <c r="E30" s="3">
        <v>1</v>
      </c>
      <c r="F30" s="3">
        <v>1</v>
      </c>
      <c r="G30" s="3">
        <v>1</v>
      </c>
      <c r="H30" s="3">
        <v>1</v>
      </c>
    </row>
    <row r="31" spans="1:8" x14ac:dyDescent="0.25">
      <c r="A31" s="1">
        <v>26</v>
      </c>
      <c r="B31">
        <v>5.5</v>
      </c>
      <c r="C31">
        <v>0</v>
      </c>
      <c r="D31">
        <v>1</v>
      </c>
      <c r="E31" s="3">
        <v>1</v>
      </c>
      <c r="F31" s="3">
        <v>1</v>
      </c>
      <c r="G31" s="3">
        <v>1</v>
      </c>
      <c r="H31" s="3">
        <v>1</v>
      </c>
    </row>
    <row r="32" spans="1:8" x14ac:dyDescent="0.25">
      <c r="A32" s="1">
        <v>27</v>
      </c>
      <c r="B32">
        <v>5.5</v>
      </c>
      <c r="C32">
        <v>0</v>
      </c>
      <c r="D32">
        <v>1</v>
      </c>
      <c r="E32" s="3">
        <v>1</v>
      </c>
      <c r="F32" s="3">
        <v>1</v>
      </c>
      <c r="G32" s="3">
        <v>1</v>
      </c>
      <c r="H32" s="3">
        <v>1</v>
      </c>
    </row>
    <row r="33" spans="1:8" x14ac:dyDescent="0.25">
      <c r="A33" s="1">
        <v>28</v>
      </c>
      <c r="B33">
        <v>5.5</v>
      </c>
      <c r="C33">
        <v>0</v>
      </c>
      <c r="D33">
        <v>1</v>
      </c>
      <c r="E33" s="3">
        <v>1</v>
      </c>
      <c r="F33" s="3">
        <v>1</v>
      </c>
      <c r="G33" s="3">
        <v>1</v>
      </c>
      <c r="H33" s="3">
        <v>1</v>
      </c>
    </row>
    <row r="34" spans="1:8" x14ac:dyDescent="0.25">
      <c r="A34" s="1">
        <v>29</v>
      </c>
      <c r="B34">
        <v>5.5</v>
      </c>
      <c r="C34">
        <v>0</v>
      </c>
      <c r="D34">
        <v>1</v>
      </c>
      <c r="E34" s="3">
        <v>1</v>
      </c>
      <c r="F34" s="3">
        <v>1</v>
      </c>
      <c r="G34" s="3">
        <v>1</v>
      </c>
      <c r="H34" s="3">
        <v>1</v>
      </c>
    </row>
    <row r="35" spans="1:8" x14ac:dyDescent="0.25">
      <c r="A35" s="1">
        <v>0</v>
      </c>
      <c r="B35">
        <v>5.5</v>
      </c>
      <c r="C35">
        <v>0</v>
      </c>
      <c r="D35">
        <v>1</v>
      </c>
      <c r="E35" s="3">
        <v>1</v>
      </c>
      <c r="F35" s="3">
        <v>1</v>
      </c>
      <c r="G35" s="3">
        <v>1</v>
      </c>
      <c r="H35" s="3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5"/>
  <sheetViews>
    <sheetView workbookViewId="0">
      <selection activeCell="E13" sqref="E1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8" width="7.140625" bestFit="1" customWidth="1"/>
    <col min="10" max="10" width="11" bestFit="1" customWidth="1"/>
    <col min="11" max="11" width="10.28515625" customWidth="1"/>
    <col min="12" max="16" width="7.140625" bestFit="1" customWidth="1"/>
  </cols>
  <sheetData>
    <row r="1" spans="1:8" x14ac:dyDescent="0.25">
      <c r="A1" t="s">
        <v>0</v>
      </c>
      <c r="B1" s="3" t="s">
        <v>162</v>
      </c>
      <c r="C1" t="s">
        <v>161</v>
      </c>
    </row>
    <row r="2" spans="1:8" x14ac:dyDescent="0.25">
      <c r="A2" t="s">
        <v>145</v>
      </c>
      <c r="B2" s="3">
        <v>3</v>
      </c>
    </row>
    <row r="4" spans="1:8" x14ac:dyDescent="0.25">
      <c r="C4" t="s">
        <v>144</v>
      </c>
    </row>
    <row r="5" spans="1:8" x14ac:dyDescent="0.25">
      <c r="A5" s="1" t="s">
        <v>6</v>
      </c>
      <c r="B5" s="1" t="s">
        <v>158</v>
      </c>
      <c r="C5" s="16" t="s">
        <v>142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1</v>
      </c>
      <c r="B6">
        <v>0.2</v>
      </c>
      <c r="C6">
        <v>0</v>
      </c>
      <c r="D6">
        <v>1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0.2</v>
      </c>
      <c r="C7">
        <v>0</v>
      </c>
      <c r="D7">
        <v>1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0.2</v>
      </c>
      <c r="C8">
        <v>0</v>
      </c>
      <c r="D8">
        <v>1</v>
      </c>
      <c r="E8" s="3">
        <v>1</v>
      </c>
      <c r="F8" s="2">
        <v>0</v>
      </c>
      <c r="G8" s="2">
        <v>0</v>
      </c>
      <c r="H8" s="2">
        <v>0</v>
      </c>
    </row>
    <row r="9" spans="1:8" x14ac:dyDescent="0.25">
      <c r="A9" s="1">
        <v>4</v>
      </c>
      <c r="B9">
        <v>0.2</v>
      </c>
      <c r="C9">
        <v>0</v>
      </c>
      <c r="D9">
        <v>1</v>
      </c>
      <c r="E9" s="3">
        <v>1</v>
      </c>
      <c r="F9" s="2">
        <v>0</v>
      </c>
      <c r="G9" s="2">
        <v>0</v>
      </c>
      <c r="H9" s="2">
        <v>0</v>
      </c>
    </row>
    <row r="10" spans="1:8" x14ac:dyDescent="0.25">
      <c r="A10" s="1">
        <v>5</v>
      </c>
      <c r="B10">
        <v>0.2</v>
      </c>
      <c r="C10">
        <v>0</v>
      </c>
      <c r="D10">
        <v>1</v>
      </c>
      <c r="E10" s="3">
        <v>1</v>
      </c>
      <c r="F10" s="2">
        <v>0</v>
      </c>
      <c r="G10" s="2">
        <v>0</v>
      </c>
      <c r="H10" s="2">
        <v>0</v>
      </c>
    </row>
    <row r="11" spans="1:8" x14ac:dyDescent="0.25">
      <c r="A11" s="1">
        <v>6</v>
      </c>
      <c r="B11">
        <v>0.2</v>
      </c>
      <c r="C11">
        <v>0</v>
      </c>
      <c r="D11">
        <v>1</v>
      </c>
      <c r="E11" s="3">
        <v>1</v>
      </c>
      <c r="F11" s="2">
        <v>0</v>
      </c>
      <c r="G11" s="2">
        <v>0</v>
      </c>
      <c r="H11" s="2">
        <v>0</v>
      </c>
    </row>
    <row r="12" spans="1:8" x14ac:dyDescent="0.25">
      <c r="A12" s="1">
        <v>7</v>
      </c>
      <c r="B12">
        <v>0.2</v>
      </c>
      <c r="C12">
        <v>0</v>
      </c>
      <c r="D12">
        <v>1</v>
      </c>
      <c r="E12" s="3">
        <v>1</v>
      </c>
      <c r="F12" s="2">
        <v>0</v>
      </c>
      <c r="G12" s="2">
        <v>0</v>
      </c>
      <c r="H12" s="2">
        <v>0</v>
      </c>
    </row>
    <row r="13" spans="1:8" x14ac:dyDescent="0.25">
      <c r="A13" s="1">
        <v>8</v>
      </c>
      <c r="B13">
        <v>0.2</v>
      </c>
      <c r="C13">
        <v>0</v>
      </c>
      <c r="D13">
        <v>1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0.2</v>
      </c>
      <c r="C14">
        <v>0</v>
      </c>
      <c r="D14">
        <v>1</v>
      </c>
      <c r="E14" s="3">
        <v>1</v>
      </c>
      <c r="F14" s="3">
        <v>1</v>
      </c>
      <c r="G14" s="2">
        <v>0</v>
      </c>
      <c r="H14" s="2">
        <v>0</v>
      </c>
    </row>
    <row r="15" spans="1:8" x14ac:dyDescent="0.25">
      <c r="A15" s="1">
        <v>10</v>
      </c>
      <c r="B15">
        <v>0.2</v>
      </c>
      <c r="C15">
        <v>0</v>
      </c>
      <c r="D15">
        <v>1</v>
      </c>
      <c r="E15" s="3">
        <v>1</v>
      </c>
      <c r="F15" s="3">
        <v>1</v>
      </c>
      <c r="G15" s="2">
        <v>0</v>
      </c>
      <c r="H15" s="2">
        <v>0</v>
      </c>
    </row>
    <row r="16" spans="1:8" x14ac:dyDescent="0.25">
      <c r="A16" s="1">
        <v>11</v>
      </c>
      <c r="B16">
        <v>0.2</v>
      </c>
      <c r="C16">
        <v>0</v>
      </c>
      <c r="D16">
        <v>1</v>
      </c>
      <c r="E16" s="3">
        <v>1</v>
      </c>
      <c r="F16" s="3">
        <v>1</v>
      </c>
      <c r="G16" s="2">
        <v>0</v>
      </c>
      <c r="H16" s="2">
        <v>0</v>
      </c>
    </row>
    <row r="17" spans="1:8" x14ac:dyDescent="0.25">
      <c r="A17" s="1">
        <v>12</v>
      </c>
      <c r="B17">
        <v>0.2</v>
      </c>
      <c r="C17">
        <v>0</v>
      </c>
      <c r="D17">
        <v>1</v>
      </c>
      <c r="E17" s="3">
        <v>1</v>
      </c>
      <c r="F17" s="3">
        <v>1</v>
      </c>
      <c r="G17" s="2">
        <v>0</v>
      </c>
      <c r="H17" s="2">
        <v>0</v>
      </c>
    </row>
    <row r="18" spans="1:8" x14ac:dyDescent="0.25">
      <c r="A18" s="1">
        <v>13</v>
      </c>
      <c r="B18">
        <v>0.2</v>
      </c>
      <c r="C18">
        <v>0</v>
      </c>
      <c r="D18">
        <v>1</v>
      </c>
      <c r="E18" s="3">
        <v>1</v>
      </c>
      <c r="F18" s="3">
        <v>1</v>
      </c>
      <c r="G18" s="2">
        <v>0</v>
      </c>
      <c r="H18" s="2">
        <v>0</v>
      </c>
    </row>
    <row r="19" spans="1:8" x14ac:dyDescent="0.25">
      <c r="A19" s="1">
        <v>14</v>
      </c>
      <c r="B19">
        <v>0.2</v>
      </c>
      <c r="C19">
        <v>0</v>
      </c>
      <c r="D19">
        <v>1</v>
      </c>
      <c r="E19" s="3">
        <v>1</v>
      </c>
      <c r="F19" s="3">
        <v>1</v>
      </c>
      <c r="G19" s="2">
        <v>0</v>
      </c>
      <c r="H19" s="2">
        <v>0</v>
      </c>
    </row>
    <row r="20" spans="1:8" x14ac:dyDescent="0.25">
      <c r="A20" s="1">
        <v>15</v>
      </c>
      <c r="B20">
        <v>0.2</v>
      </c>
      <c r="C20">
        <v>0</v>
      </c>
      <c r="D20">
        <v>1</v>
      </c>
      <c r="E20" s="3">
        <v>1</v>
      </c>
      <c r="F20" s="3">
        <v>1</v>
      </c>
      <c r="G20" s="3">
        <v>1</v>
      </c>
      <c r="H20" s="2">
        <v>0</v>
      </c>
    </row>
    <row r="21" spans="1:8" x14ac:dyDescent="0.25">
      <c r="A21" s="1">
        <v>16</v>
      </c>
      <c r="B21">
        <v>0.2</v>
      </c>
      <c r="C21">
        <v>0</v>
      </c>
      <c r="D21">
        <v>1</v>
      </c>
      <c r="E21" s="3">
        <v>1</v>
      </c>
      <c r="F21" s="3">
        <v>1</v>
      </c>
      <c r="G21" s="3">
        <v>1</v>
      </c>
      <c r="H21" s="2">
        <v>0</v>
      </c>
    </row>
    <row r="22" spans="1:8" x14ac:dyDescent="0.25">
      <c r="A22" s="1">
        <v>17</v>
      </c>
      <c r="B22">
        <v>0.2</v>
      </c>
      <c r="C22">
        <v>0</v>
      </c>
      <c r="D22">
        <v>1</v>
      </c>
      <c r="E22" s="3">
        <v>1</v>
      </c>
      <c r="F22" s="3">
        <v>1</v>
      </c>
      <c r="G22" s="3">
        <v>1</v>
      </c>
      <c r="H22" s="2">
        <v>0</v>
      </c>
    </row>
    <row r="23" spans="1:8" x14ac:dyDescent="0.25">
      <c r="A23" s="1">
        <v>18</v>
      </c>
      <c r="B23">
        <v>0.2</v>
      </c>
      <c r="C23">
        <v>0</v>
      </c>
      <c r="D23">
        <v>1</v>
      </c>
      <c r="E23" s="3">
        <v>1</v>
      </c>
      <c r="F23" s="3">
        <v>1</v>
      </c>
      <c r="G23" s="3">
        <v>1</v>
      </c>
      <c r="H23" s="2">
        <v>0</v>
      </c>
    </row>
    <row r="24" spans="1:8" x14ac:dyDescent="0.25">
      <c r="A24" s="1">
        <v>19</v>
      </c>
      <c r="B24">
        <v>0.2</v>
      </c>
      <c r="C24">
        <v>0</v>
      </c>
      <c r="D24">
        <v>1</v>
      </c>
      <c r="E24" s="3">
        <v>1</v>
      </c>
      <c r="F24" s="3">
        <v>1</v>
      </c>
      <c r="G24" s="3">
        <v>1</v>
      </c>
      <c r="H24" s="2">
        <v>0</v>
      </c>
    </row>
    <row r="25" spans="1:8" x14ac:dyDescent="0.25">
      <c r="A25" s="1">
        <v>20</v>
      </c>
      <c r="B25">
        <v>0.2</v>
      </c>
      <c r="C25">
        <v>0</v>
      </c>
      <c r="D25">
        <v>1</v>
      </c>
      <c r="E25" s="3">
        <v>1</v>
      </c>
      <c r="F25" s="3">
        <v>1</v>
      </c>
      <c r="G25" s="3">
        <v>1</v>
      </c>
      <c r="H25" s="3">
        <v>1</v>
      </c>
    </row>
    <row r="26" spans="1:8" x14ac:dyDescent="0.25">
      <c r="A26" s="1">
        <v>21</v>
      </c>
      <c r="B26">
        <v>0.2</v>
      </c>
      <c r="C26">
        <v>0</v>
      </c>
      <c r="D26">
        <v>1</v>
      </c>
      <c r="E26" s="3">
        <v>1</v>
      </c>
      <c r="F26" s="3">
        <v>1</v>
      </c>
      <c r="G26" s="3">
        <v>1</v>
      </c>
      <c r="H26" s="3">
        <v>1</v>
      </c>
    </row>
    <row r="27" spans="1:8" x14ac:dyDescent="0.25">
      <c r="A27" s="1">
        <v>22</v>
      </c>
      <c r="B27">
        <v>0.2</v>
      </c>
      <c r="C27">
        <v>0</v>
      </c>
      <c r="D27">
        <v>1</v>
      </c>
      <c r="E27" s="3">
        <v>1</v>
      </c>
      <c r="F27" s="3">
        <v>1</v>
      </c>
      <c r="G27" s="3">
        <v>1</v>
      </c>
      <c r="H27" s="3">
        <v>1</v>
      </c>
    </row>
    <row r="28" spans="1:8" x14ac:dyDescent="0.25">
      <c r="A28" s="1">
        <v>23</v>
      </c>
      <c r="B28">
        <v>0.2</v>
      </c>
      <c r="C28">
        <v>0</v>
      </c>
      <c r="D28">
        <v>1</v>
      </c>
      <c r="E28" s="3">
        <v>1</v>
      </c>
      <c r="F28" s="3">
        <v>1</v>
      </c>
      <c r="G28" s="3">
        <v>1</v>
      </c>
      <c r="H28" s="3">
        <v>1</v>
      </c>
    </row>
    <row r="29" spans="1:8" x14ac:dyDescent="0.25">
      <c r="A29" s="1">
        <v>24</v>
      </c>
      <c r="B29">
        <v>0.2</v>
      </c>
      <c r="C29">
        <v>0</v>
      </c>
      <c r="D29">
        <v>1</v>
      </c>
      <c r="E29" s="3">
        <v>1</v>
      </c>
      <c r="F29" s="3">
        <v>1</v>
      </c>
      <c r="G29" s="3">
        <v>1</v>
      </c>
      <c r="H29" s="3">
        <v>1</v>
      </c>
    </row>
    <row r="30" spans="1:8" x14ac:dyDescent="0.25">
      <c r="A30" s="1">
        <v>25</v>
      </c>
      <c r="B30">
        <v>0.2</v>
      </c>
      <c r="C30">
        <v>0</v>
      </c>
      <c r="D30">
        <v>1</v>
      </c>
      <c r="E30" s="3">
        <v>1</v>
      </c>
      <c r="F30" s="3">
        <v>1</v>
      </c>
      <c r="G30" s="3">
        <v>1</v>
      </c>
      <c r="H30" s="3">
        <v>1</v>
      </c>
    </row>
    <row r="31" spans="1:8" x14ac:dyDescent="0.25">
      <c r="A31" s="1">
        <v>26</v>
      </c>
      <c r="B31">
        <v>0.2</v>
      </c>
      <c r="C31">
        <v>0</v>
      </c>
      <c r="D31">
        <v>1</v>
      </c>
      <c r="E31" s="3">
        <v>1</v>
      </c>
      <c r="F31" s="3">
        <v>1</v>
      </c>
      <c r="G31" s="3">
        <v>1</v>
      </c>
      <c r="H31" s="3">
        <v>1</v>
      </c>
    </row>
    <row r="32" spans="1:8" x14ac:dyDescent="0.25">
      <c r="A32" s="1">
        <v>27</v>
      </c>
      <c r="B32">
        <v>0.2</v>
      </c>
      <c r="C32">
        <v>0</v>
      </c>
      <c r="D32">
        <v>1</v>
      </c>
      <c r="E32" s="3">
        <v>1</v>
      </c>
      <c r="F32" s="3">
        <v>1</v>
      </c>
      <c r="G32" s="3">
        <v>1</v>
      </c>
      <c r="H32" s="3">
        <v>1</v>
      </c>
    </row>
    <row r="33" spans="1:8" x14ac:dyDescent="0.25">
      <c r="A33" s="1">
        <v>28</v>
      </c>
      <c r="B33">
        <v>0.2</v>
      </c>
      <c r="C33">
        <v>0</v>
      </c>
      <c r="D33">
        <v>1</v>
      </c>
      <c r="E33" s="3">
        <v>1</v>
      </c>
      <c r="F33" s="3">
        <v>1</v>
      </c>
      <c r="G33" s="3">
        <v>1</v>
      </c>
      <c r="H33" s="3">
        <v>1</v>
      </c>
    </row>
    <row r="34" spans="1:8" x14ac:dyDescent="0.25">
      <c r="A34" s="1">
        <v>29</v>
      </c>
      <c r="B34">
        <v>0.2</v>
      </c>
      <c r="C34">
        <v>0</v>
      </c>
      <c r="D34">
        <v>1</v>
      </c>
      <c r="E34" s="3">
        <v>1</v>
      </c>
      <c r="F34" s="3">
        <v>1</v>
      </c>
      <c r="G34" s="3">
        <v>1</v>
      </c>
      <c r="H34" s="3">
        <v>1</v>
      </c>
    </row>
    <row r="35" spans="1:8" x14ac:dyDescent="0.25">
      <c r="A35" s="1">
        <v>0</v>
      </c>
      <c r="B35">
        <v>0.2</v>
      </c>
      <c r="C35">
        <v>0</v>
      </c>
      <c r="D35">
        <v>1</v>
      </c>
      <c r="E35" s="3">
        <v>1</v>
      </c>
      <c r="F35" s="3">
        <v>1</v>
      </c>
      <c r="G35" s="3">
        <v>1</v>
      </c>
      <c r="H35" s="3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35"/>
  <sheetViews>
    <sheetView workbookViewId="0">
      <selection activeCell="I9" sqref="I9"/>
    </sheetView>
  </sheetViews>
  <sheetFormatPr defaultRowHeight="15" x14ac:dyDescent="0.25"/>
  <cols>
    <col min="1" max="1" width="12.42578125" bestFit="1" customWidth="1"/>
    <col min="2" max="2" width="10.42578125" customWidth="1"/>
    <col min="3" max="3" width="8.28515625" bestFit="1" customWidth="1"/>
    <col min="4" max="7" width="7.140625" bestFit="1" customWidth="1"/>
  </cols>
  <sheetData>
    <row r="1" spans="1:8" x14ac:dyDescent="0.25">
      <c r="A1" t="s">
        <v>0</v>
      </c>
      <c r="B1" s="3" t="s">
        <v>162</v>
      </c>
      <c r="C1" t="s">
        <v>161</v>
      </c>
    </row>
    <row r="2" spans="1:8" x14ac:dyDescent="0.25">
      <c r="A2" t="s">
        <v>145</v>
      </c>
      <c r="B2" s="3">
        <v>3</v>
      </c>
    </row>
    <row r="4" spans="1:8" x14ac:dyDescent="0.25">
      <c r="C4" t="s">
        <v>144</v>
      </c>
    </row>
    <row r="5" spans="1:8" x14ac:dyDescent="0.25">
      <c r="A5" s="1" t="s">
        <v>6</v>
      </c>
      <c r="B5" s="1" t="s">
        <v>163</v>
      </c>
      <c r="C5" s="16" t="s">
        <v>142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1</v>
      </c>
      <c r="B6">
        <v>0.6</v>
      </c>
      <c r="C6">
        <v>0</v>
      </c>
      <c r="D6">
        <v>1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0.6</v>
      </c>
      <c r="C7">
        <v>0</v>
      </c>
      <c r="D7">
        <v>1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0.6</v>
      </c>
      <c r="C8">
        <v>0</v>
      </c>
      <c r="D8">
        <v>1</v>
      </c>
      <c r="E8" s="3">
        <v>1</v>
      </c>
      <c r="F8" s="2">
        <v>0</v>
      </c>
      <c r="G8" s="2">
        <v>0</v>
      </c>
      <c r="H8" s="2">
        <v>0</v>
      </c>
    </row>
    <row r="9" spans="1:8" x14ac:dyDescent="0.25">
      <c r="A9" s="1">
        <v>4</v>
      </c>
      <c r="B9">
        <v>0.6</v>
      </c>
      <c r="C9">
        <v>0</v>
      </c>
      <c r="D9">
        <v>1</v>
      </c>
      <c r="E9" s="3">
        <v>1</v>
      </c>
      <c r="F9" s="2">
        <v>0</v>
      </c>
      <c r="G9" s="2">
        <v>0</v>
      </c>
      <c r="H9" s="2">
        <v>0</v>
      </c>
    </row>
    <row r="10" spans="1:8" x14ac:dyDescent="0.25">
      <c r="A10" s="1">
        <v>5</v>
      </c>
      <c r="B10">
        <v>0.6</v>
      </c>
      <c r="C10">
        <v>0</v>
      </c>
      <c r="D10">
        <v>1</v>
      </c>
      <c r="E10" s="3">
        <v>1</v>
      </c>
      <c r="F10" s="2">
        <v>0</v>
      </c>
      <c r="G10" s="2">
        <v>0</v>
      </c>
      <c r="H10" s="2">
        <v>0</v>
      </c>
    </row>
    <row r="11" spans="1:8" x14ac:dyDescent="0.25">
      <c r="A11" s="1">
        <v>6</v>
      </c>
      <c r="B11">
        <v>0.6</v>
      </c>
      <c r="C11">
        <v>0</v>
      </c>
      <c r="D11">
        <v>1</v>
      </c>
      <c r="E11" s="3">
        <v>1</v>
      </c>
      <c r="F11" s="2">
        <v>0</v>
      </c>
      <c r="G11" s="2">
        <v>0</v>
      </c>
      <c r="H11" s="2">
        <v>0</v>
      </c>
    </row>
    <row r="12" spans="1:8" x14ac:dyDescent="0.25">
      <c r="A12" s="1">
        <v>7</v>
      </c>
      <c r="B12">
        <v>0.6</v>
      </c>
      <c r="C12">
        <v>0</v>
      </c>
      <c r="D12">
        <v>1</v>
      </c>
      <c r="E12" s="3">
        <v>1</v>
      </c>
      <c r="F12" s="2">
        <v>0</v>
      </c>
      <c r="G12" s="2">
        <v>0</v>
      </c>
      <c r="H12" s="2">
        <v>0</v>
      </c>
    </row>
    <row r="13" spans="1:8" x14ac:dyDescent="0.25">
      <c r="A13" s="1">
        <v>8</v>
      </c>
      <c r="B13">
        <v>0.6</v>
      </c>
      <c r="C13">
        <v>0</v>
      </c>
      <c r="D13">
        <v>1</v>
      </c>
      <c r="E13" s="3">
        <v>1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0.6</v>
      </c>
      <c r="C14">
        <v>0</v>
      </c>
      <c r="D14">
        <v>1</v>
      </c>
      <c r="E14" s="3">
        <v>1</v>
      </c>
      <c r="F14" s="3">
        <v>1</v>
      </c>
      <c r="G14" s="2">
        <v>0</v>
      </c>
      <c r="H14" s="2">
        <v>0</v>
      </c>
    </row>
    <row r="15" spans="1:8" x14ac:dyDescent="0.25">
      <c r="A15" s="1">
        <v>10</v>
      </c>
      <c r="B15">
        <v>0.6</v>
      </c>
      <c r="C15">
        <v>0</v>
      </c>
      <c r="D15">
        <v>1</v>
      </c>
      <c r="E15" s="3">
        <v>1</v>
      </c>
      <c r="F15" s="3">
        <v>1</v>
      </c>
      <c r="G15" s="2">
        <v>0</v>
      </c>
      <c r="H15" s="2">
        <v>0</v>
      </c>
    </row>
    <row r="16" spans="1:8" x14ac:dyDescent="0.25">
      <c r="A16" s="1">
        <v>11</v>
      </c>
      <c r="B16">
        <v>0.6</v>
      </c>
      <c r="C16">
        <v>0</v>
      </c>
      <c r="D16">
        <v>1</v>
      </c>
      <c r="E16" s="3">
        <v>1</v>
      </c>
      <c r="F16" s="3">
        <v>1</v>
      </c>
      <c r="G16" s="2">
        <v>0</v>
      </c>
      <c r="H16" s="2">
        <v>0</v>
      </c>
    </row>
    <row r="17" spans="1:8" x14ac:dyDescent="0.25">
      <c r="A17" s="1">
        <v>12</v>
      </c>
      <c r="B17">
        <v>0.6</v>
      </c>
      <c r="C17">
        <v>0</v>
      </c>
      <c r="D17">
        <v>1</v>
      </c>
      <c r="E17" s="3">
        <v>1</v>
      </c>
      <c r="F17" s="3">
        <v>1</v>
      </c>
      <c r="G17" s="2">
        <v>0</v>
      </c>
      <c r="H17" s="2">
        <v>0</v>
      </c>
    </row>
    <row r="18" spans="1:8" x14ac:dyDescent="0.25">
      <c r="A18" s="1">
        <v>13</v>
      </c>
      <c r="B18">
        <v>0.6</v>
      </c>
      <c r="C18">
        <v>0</v>
      </c>
      <c r="D18">
        <v>1</v>
      </c>
      <c r="E18" s="3">
        <v>1</v>
      </c>
      <c r="F18" s="3">
        <v>1</v>
      </c>
      <c r="G18" s="2">
        <v>0</v>
      </c>
      <c r="H18" s="2">
        <v>0</v>
      </c>
    </row>
    <row r="19" spans="1:8" x14ac:dyDescent="0.25">
      <c r="A19" s="1">
        <v>14</v>
      </c>
      <c r="B19">
        <v>0.6</v>
      </c>
      <c r="C19">
        <v>0</v>
      </c>
      <c r="D19">
        <v>1</v>
      </c>
      <c r="E19" s="3">
        <v>1</v>
      </c>
      <c r="F19" s="3">
        <v>1</v>
      </c>
      <c r="G19" s="2">
        <v>0</v>
      </c>
      <c r="H19" s="2">
        <v>0</v>
      </c>
    </row>
    <row r="20" spans="1:8" x14ac:dyDescent="0.25">
      <c r="A20" s="1">
        <v>15</v>
      </c>
      <c r="B20">
        <v>0.6</v>
      </c>
      <c r="C20">
        <v>0</v>
      </c>
      <c r="D20">
        <v>1</v>
      </c>
      <c r="E20" s="3">
        <v>1</v>
      </c>
      <c r="F20" s="3">
        <v>1</v>
      </c>
      <c r="G20" s="3">
        <v>1</v>
      </c>
      <c r="H20" s="2">
        <v>0</v>
      </c>
    </row>
    <row r="21" spans="1:8" x14ac:dyDescent="0.25">
      <c r="A21" s="1">
        <v>16</v>
      </c>
      <c r="B21">
        <v>0.6</v>
      </c>
      <c r="C21">
        <v>0</v>
      </c>
      <c r="D21">
        <v>1</v>
      </c>
      <c r="E21" s="3">
        <v>1</v>
      </c>
      <c r="F21" s="3">
        <v>1</v>
      </c>
      <c r="G21" s="3">
        <v>1</v>
      </c>
      <c r="H21" s="2">
        <v>0</v>
      </c>
    </row>
    <row r="22" spans="1:8" x14ac:dyDescent="0.25">
      <c r="A22" s="1">
        <v>17</v>
      </c>
      <c r="B22">
        <v>0.6</v>
      </c>
      <c r="C22">
        <v>0</v>
      </c>
      <c r="D22">
        <v>1</v>
      </c>
      <c r="E22" s="3">
        <v>1</v>
      </c>
      <c r="F22" s="3">
        <v>1</v>
      </c>
      <c r="G22" s="3">
        <v>1</v>
      </c>
      <c r="H22" s="2">
        <v>0</v>
      </c>
    </row>
    <row r="23" spans="1:8" x14ac:dyDescent="0.25">
      <c r="A23" s="1">
        <v>18</v>
      </c>
      <c r="B23">
        <v>0.6</v>
      </c>
      <c r="C23">
        <v>0</v>
      </c>
      <c r="D23">
        <v>1</v>
      </c>
      <c r="E23" s="3">
        <v>1</v>
      </c>
      <c r="F23" s="3">
        <v>1</v>
      </c>
      <c r="G23" s="3">
        <v>1</v>
      </c>
      <c r="H23" s="2">
        <v>0</v>
      </c>
    </row>
    <row r="24" spans="1:8" x14ac:dyDescent="0.25">
      <c r="A24" s="1">
        <v>19</v>
      </c>
      <c r="B24">
        <v>0.6</v>
      </c>
      <c r="C24">
        <v>0</v>
      </c>
      <c r="D24">
        <v>1</v>
      </c>
      <c r="E24" s="3">
        <v>1</v>
      </c>
      <c r="F24" s="3">
        <v>1</v>
      </c>
      <c r="G24" s="3">
        <v>1</v>
      </c>
      <c r="H24" s="2">
        <v>0</v>
      </c>
    </row>
    <row r="25" spans="1:8" x14ac:dyDescent="0.25">
      <c r="A25" s="1">
        <v>20</v>
      </c>
      <c r="B25">
        <v>0.6</v>
      </c>
      <c r="C25">
        <v>0</v>
      </c>
      <c r="D25">
        <v>1</v>
      </c>
      <c r="E25" s="3">
        <v>1</v>
      </c>
      <c r="F25" s="3">
        <v>1</v>
      </c>
      <c r="G25" s="3">
        <v>1</v>
      </c>
      <c r="H25" s="3">
        <v>1</v>
      </c>
    </row>
    <row r="26" spans="1:8" x14ac:dyDescent="0.25">
      <c r="A26" s="1">
        <v>21</v>
      </c>
      <c r="B26">
        <v>0.6</v>
      </c>
      <c r="C26">
        <v>0</v>
      </c>
      <c r="D26">
        <v>1</v>
      </c>
      <c r="E26" s="3">
        <v>1</v>
      </c>
      <c r="F26" s="3">
        <v>1</v>
      </c>
      <c r="G26" s="3">
        <v>1</v>
      </c>
      <c r="H26" s="3">
        <v>1</v>
      </c>
    </row>
    <row r="27" spans="1:8" x14ac:dyDescent="0.25">
      <c r="A27" s="1">
        <v>22</v>
      </c>
      <c r="B27">
        <v>0.6</v>
      </c>
      <c r="C27">
        <v>0</v>
      </c>
      <c r="D27">
        <v>1</v>
      </c>
      <c r="E27" s="3">
        <v>1</v>
      </c>
      <c r="F27" s="3">
        <v>1</v>
      </c>
      <c r="G27" s="3">
        <v>1</v>
      </c>
      <c r="H27" s="3">
        <v>1</v>
      </c>
    </row>
    <row r="28" spans="1:8" x14ac:dyDescent="0.25">
      <c r="A28" s="1">
        <v>23</v>
      </c>
      <c r="B28">
        <v>0.6</v>
      </c>
      <c r="C28">
        <v>0</v>
      </c>
      <c r="D28">
        <v>1</v>
      </c>
      <c r="E28" s="3">
        <v>1</v>
      </c>
      <c r="F28" s="3">
        <v>1</v>
      </c>
      <c r="G28" s="3">
        <v>1</v>
      </c>
      <c r="H28" s="3">
        <v>1</v>
      </c>
    </row>
    <row r="29" spans="1:8" x14ac:dyDescent="0.25">
      <c r="A29" s="1">
        <v>24</v>
      </c>
      <c r="B29">
        <v>0.6</v>
      </c>
      <c r="C29">
        <v>0</v>
      </c>
      <c r="D29">
        <v>1</v>
      </c>
      <c r="E29" s="3">
        <v>1</v>
      </c>
      <c r="F29" s="3">
        <v>1</v>
      </c>
      <c r="G29" s="3">
        <v>1</v>
      </c>
      <c r="H29" s="3">
        <v>1</v>
      </c>
    </row>
    <row r="30" spans="1:8" x14ac:dyDescent="0.25">
      <c r="A30" s="1">
        <v>25</v>
      </c>
      <c r="B30">
        <v>0.6</v>
      </c>
      <c r="C30">
        <v>0</v>
      </c>
      <c r="D30">
        <v>1</v>
      </c>
      <c r="E30" s="3">
        <v>1</v>
      </c>
      <c r="F30" s="3">
        <v>1</v>
      </c>
      <c r="G30" s="3">
        <v>1</v>
      </c>
      <c r="H30" s="3">
        <v>1</v>
      </c>
    </row>
    <row r="31" spans="1:8" x14ac:dyDescent="0.25">
      <c r="A31" s="1">
        <v>26</v>
      </c>
      <c r="B31">
        <v>0.6</v>
      </c>
      <c r="C31">
        <v>0</v>
      </c>
      <c r="D31">
        <v>1</v>
      </c>
      <c r="E31" s="3">
        <v>1</v>
      </c>
      <c r="F31" s="3">
        <v>1</v>
      </c>
      <c r="G31" s="3">
        <v>1</v>
      </c>
      <c r="H31" s="3">
        <v>1</v>
      </c>
    </row>
    <row r="32" spans="1:8" x14ac:dyDescent="0.25">
      <c r="A32" s="1">
        <v>27</v>
      </c>
      <c r="B32">
        <v>0.6</v>
      </c>
      <c r="C32">
        <v>0</v>
      </c>
      <c r="D32">
        <v>1</v>
      </c>
      <c r="E32" s="3">
        <v>1</v>
      </c>
      <c r="F32" s="3">
        <v>1</v>
      </c>
      <c r="G32" s="3">
        <v>1</v>
      </c>
      <c r="H32" s="3">
        <v>1</v>
      </c>
    </row>
    <row r="33" spans="1:8" x14ac:dyDescent="0.25">
      <c r="A33" s="1">
        <v>28</v>
      </c>
      <c r="B33">
        <v>0.6</v>
      </c>
      <c r="C33">
        <v>0</v>
      </c>
      <c r="D33">
        <v>1</v>
      </c>
      <c r="E33" s="3">
        <v>1</v>
      </c>
      <c r="F33" s="3">
        <v>1</v>
      </c>
      <c r="G33" s="3">
        <v>1</v>
      </c>
      <c r="H33" s="3">
        <v>1</v>
      </c>
    </row>
    <row r="34" spans="1:8" x14ac:dyDescent="0.25">
      <c r="A34" s="1">
        <v>29</v>
      </c>
      <c r="B34">
        <v>0.6</v>
      </c>
      <c r="C34">
        <v>0</v>
      </c>
      <c r="D34">
        <v>1</v>
      </c>
      <c r="E34" s="3">
        <v>1</v>
      </c>
      <c r="F34" s="3">
        <v>1</v>
      </c>
      <c r="G34" s="3">
        <v>1</v>
      </c>
      <c r="H34" s="3">
        <v>1</v>
      </c>
    </row>
    <row r="35" spans="1:8" x14ac:dyDescent="0.25">
      <c r="A35" s="1">
        <v>0</v>
      </c>
      <c r="B35">
        <v>0.6</v>
      </c>
      <c r="C35">
        <v>0</v>
      </c>
      <c r="D35">
        <v>1</v>
      </c>
      <c r="E35" s="3">
        <v>1</v>
      </c>
      <c r="F35" s="3">
        <v>1</v>
      </c>
      <c r="G35" s="3">
        <v>1</v>
      </c>
      <c r="H35" s="3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35"/>
  <sheetViews>
    <sheetView workbookViewId="0">
      <selection activeCell="D13" sqref="D13:E1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8" width="7.140625" bestFit="1" customWidth="1"/>
  </cols>
  <sheetData>
    <row r="1" spans="1:8" x14ac:dyDescent="0.25">
      <c r="A1" t="s">
        <v>0</v>
      </c>
      <c r="B1" s="3" t="s">
        <v>165</v>
      </c>
      <c r="C1" t="s">
        <v>164</v>
      </c>
    </row>
    <row r="2" spans="1:8" x14ac:dyDescent="0.25">
      <c r="A2" t="s">
        <v>145</v>
      </c>
      <c r="B2" s="3">
        <v>3</v>
      </c>
    </row>
    <row r="4" spans="1:8" x14ac:dyDescent="0.25">
      <c r="C4" t="s">
        <v>144</v>
      </c>
    </row>
    <row r="5" spans="1:8" x14ac:dyDescent="0.25">
      <c r="A5" s="1" t="s">
        <v>6</v>
      </c>
      <c r="B5" s="1" t="s">
        <v>158</v>
      </c>
      <c r="C5" s="16" t="s">
        <v>142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1</v>
      </c>
      <c r="B6">
        <v>8</v>
      </c>
      <c r="C6">
        <v>0</v>
      </c>
      <c r="D6">
        <v>1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8</v>
      </c>
      <c r="C7">
        <v>0</v>
      </c>
      <c r="D7">
        <v>1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8</v>
      </c>
      <c r="C8">
        <v>0</v>
      </c>
      <c r="D8">
        <v>1</v>
      </c>
      <c r="E8" s="3">
        <v>0</v>
      </c>
      <c r="F8" s="2">
        <v>0</v>
      </c>
      <c r="G8" s="2">
        <v>0</v>
      </c>
      <c r="H8" s="2">
        <v>0</v>
      </c>
    </row>
    <row r="9" spans="1:8" x14ac:dyDescent="0.25">
      <c r="A9" s="1">
        <v>4</v>
      </c>
      <c r="B9">
        <v>8</v>
      </c>
      <c r="C9">
        <v>0</v>
      </c>
      <c r="D9">
        <v>1</v>
      </c>
      <c r="E9" s="3">
        <v>0</v>
      </c>
      <c r="F9" s="2">
        <v>0</v>
      </c>
      <c r="G9" s="2">
        <v>0</v>
      </c>
      <c r="H9" s="2">
        <v>0</v>
      </c>
    </row>
    <row r="10" spans="1:8" x14ac:dyDescent="0.25">
      <c r="A10" s="1">
        <v>5</v>
      </c>
      <c r="B10">
        <v>8</v>
      </c>
      <c r="C10">
        <v>0</v>
      </c>
      <c r="D10">
        <v>1</v>
      </c>
      <c r="E10" s="3">
        <v>0</v>
      </c>
      <c r="F10" s="2">
        <v>0</v>
      </c>
      <c r="G10" s="2">
        <v>0</v>
      </c>
      <c r="H10" s="2">
        <v>0</v>
      </c>
    </row>
    <row r="11" spans="1:8" x14ac:dyDescent="0.25">
      <c r="A11" s="1">
        <v>6</v>
      </c>
      <c r="B11">
        <v>8</v>
      </c>
      <c r="C11">
        <v>0</v>
      </c>
      <c r="D11">
        <v>1</v>
      </c>
      <c r="E11" s="3">
        <v>0</v>
      </c>
      <c r="F11" s="2">
        <v>0</v>
      </c>
      <c r="G11" s="2">
        <v>0</v>
      </c>
      <c r="H11" s="2">
        <v>0</v>
      </c>
    </row>
    <row r="12" spans="1:8" x14ac:dyDescent="0.25">
      <c r="A12" s="1">
        <v>7</v>
      </c>
      <c r="B12">
        <v>8</v>
      </c>
      <c r="C12">
        <v>0</v>
      </c>
      <c r="D12">
        <v>1</v>
      </c>
      <c r="E12" s="3">
        <v>0</v>
      </c>
      <c r="F12" s="2">
        <v>0</v>
      </c>
      <c r="G12" s="2">
        <v>0</v>
      </c>
      <c r="H12" s="2">
        <v>0</v>
      </c>
    </row>
    <row r="13" spans="1:8" x14ac:dyDescent="0.25">
      <c r="A13" s="1">
        <v>8</v>
      </c>
      <c r="B13">
        <v>8</v>
      </c>
      <c r="C13">
        <v>0</v>
      </c>
      <c r="D13">
        <v>1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8</v>
      </c>
      <c r="C14">
        <v>0</v>
      </c>
      <c r="D14">
        <v>1</v>
      </c>
      <c r="E14" s="3">
        <v>0</v>
      </c>
      <c r="F14" s="3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8</v>
      </c>
      <c r="C15">
        <v>0</v>
      </c>
      <c r="D15">
        <v>1</v>
      </c>
      <c r="E15" s="3">
        <v>0</v>
      </c>
      <c r="F15" s="3">
        <v>0</v>
      </c>
      <c r="G15" s="2">
        <v>0</v>
      </c>
      <c r="H15" s="2">
        <v>0</v>
      </c>
    </row>
    <row r="16" spans="1:8" x14ac:dyDescent="0.25">
      <c r="A16" s="1">
        <v>11</v>
      </c>
      <c r="B16">
        <v>8</v>
      </c>
      <c r="C16">
        <v>0</v>
      </c>
      <c r="D16">
        <v>1</v>
      </c>
      <c r="E16" s="3">
        <v>0</v>
      </c>
      <c r="F16" s="3">
        <v>0</v>
      </c>
      <c r="G16" s="2">
        <v>0</v>
      </c>
      <c r="H16" s="2">
        <v>0</v>
      </c>
    </row>
    <row r="17" spans="1:8" x14ac:dyDescent="0.25">
      <c r="A17" s="1">
        <v>12</v>
      </c>
      <c r="B17">
        <v>8</v>
      </c>
      <c r="C17">
        <v>0</v>
      </c>
      <c r="D17">
        <v>1</v>
      </c>
      <c r="E17" s="3">
        <v>0</v>
      </c>
      <c r="F17" s="3">
        <v>0</v>
      </c>
      <c r="G17" s="2">
        <v>0</v>
      </c>
      <c r="H17" s="2">
        <v>0</v>
      </c>
    </row>
    <row r="18" spans="1:8" x14ac:dyDescent="0.25">
      <c r="A18" s="1">
        <v>13</v>
      </c>
      <c r="B18">
        <v>8</v>
      </c>
      <c r="C18">
        <v>0</v>
      </c>
      <c r="D18">
        <v>1</v>
      </c>
      <c r="E18" s="3">
        <v>0</v>
      </c>
      <c r="F18" s="3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8</v>
      </c>
      <c r="C19">
        <v>0</v>
      </c>
      <c r="D19">
        <v>1</v>
      </c>
      <c r="E19" s="3">
        <v>0</v>
      </c>
      <c r="F19" s="3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8</v>
      </c>
      <c r="C20">
        <v>0</v>
      </c>
      <c r="D20">
        <v>1</v>
      </c>
      <c r="E20" s="3">
        <v>0</v>
      </c>
      <c r="F20" s="3">
        <v>0</v>
      </c>
      <c r="G20" s="3">
        <v>0</v>
      </c>
      <c r="H20" s="2">
        <v>0</v>
      </c>
    </row>
    <row r="21" spans="1:8" x14ac:dyDescent="0.25">
      <c r="A21" s="1">
        <v>16</v>
      </c>
      <c r="B21">
        <v>8</v>
      </c>
      <c r="C21">
        <v>0</v>
      </c>
      <c r="D21">
        <v>1</v>
      </c>
      <c r="E21" s="3">
        <v>0</v>
      </c>
      <c r="F21" s="3">
        <v>0</v>
      </c>
      <c r="G21" s="3">
        <v>0</v>
      </c>
      <c r="H21" s="2">
        <v>0</v>
      </c>
    </row>
    <row r="22" spans="1:8" x14ac:dyDescent="0.25">
      <c r="A22" s="1">
        <v>17</v>
      </c>
      <c r="B22">
        <v>8</v>
      </c>
      <c r="C22">
        <v>0</v>
      </c>
      <c r="D22">
        <v>1</v>
      </c>
      <c r="E22" s="3">
        <v>0</v>
      </c>
      <c r="F22" s="3">
        <v>0</v>
      </c>
      <c r="G22" s="3">
        <v>0</v>
      </c>
      <c r="H22" s="2">
        <v>0</v>
      </c>
    </row>
    <row r="23" spans="1:8" x14ac:dyDescent="0.25">
      <c r="A23" s="1">
        <v>18</v>
      </c>
      <c r="B23">
        <v>8</v>
      </c>
      <c r="C23">
        <v>0</v>
      </c>
      <c r="D23">
        <v>1</v>
      </c>
      <c r="E23" s="3">
        <v>0</v>
      </c>
      <c r="F23" s="3">
        <v>0</v>
      </c>
      <c r="G23" s="3">
        <v>0</v>
      </c>
      <c r="H23" s="2">
        <v>0</v>
      </c>
    </row>
    <row r="24" spans="1:8" x14ac:dyDescent="0.25">
      <c r="A24" s="1">
        <v>19</v>
      </c>
      <c r="B24">
        <v>8</v>
      </c>
      <c r="C24">
        <v>0</v>
      </c>
      <c r="D24">
        <v>1</v>
      </c>
      <c r="E24" s="3">
        <v>0</v>
      </c>
      <c r="F24" s="3">
        <v>0</v>
      </c>
      <c r="G24" s="3">
        <v>0</v>
      </c>
      <c r="H24" s="2">
        <v>0</v>
      </c>
    </row>
    <row r="25" spans="1:8" x14ac:dyDescent="0.25">
      <c r="A25" s="1">
        <v>20</v>
      </c>
      <c r="B25">
        <v>8</v>
      </c>
      <c r="C25">
        <v>0</v>
      </c>
      <c r="D25">
        <v>1</v>
      </c>
      <c r="E25" s="3">
        <v>0</v>
      </c>
      <c r="F25" s="3">
        <v>0</v>
      </c>
      <c r="G25" s="3">
        <v>0</v>
      </c>
      <c r="H25" s="3">
        <v>0</v>
      </c>
    </row>
    <row r="26" spans="1:8" x14ac:dyDescent="0.25">
      <c r="A26" s="1">
        <v>21</v>
      </c>
      <c r="B26">
        <v>8</v>
      </c>
      <c r="C26">
        <v>0</v>
      </c>
      <c r="D26">
        <v>1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25">
      <c r="A27" s="1">
        <v>22</v>
      </c>
      <c r="B27">
        <v>8</v>
      </c>
      <c r="C27">
        <v>0</v>
      </c>
      <c r="D27">
        <v>1</v>
      </c>
      <c r="E27" s="3">
        <v>0</v>
      </c>
      <c r="F27" s="3">
        <v>0</v>
      </c>
      <c r="G27" s="3">
        <v>0</v>
      </c>
      <c r="H27" s="3">
        <v>0</v>
      </c>
    </row>
    <row r="28" spans="1:8" x14ac:dyDescent="0.25">
      <c r="A28" s="1">
        <v>23</v>
      </c>
      <c r="B28">
        <v>8</v>
      </c>
      <c r="C28">
        <v>0</v>
      </c>
      <c r="D28">
        <v>1</v>
      </c>
      <c r="E28" s="3">
        <v>0</v>
      </c>
      <c r="F28" s="3">
        <v>0</v>
      </c>
      <c r="G28" s="3">
        <v>0</v>
      </c>
      <c r="H28" s="3">
        <v>0</v>
      </c>
    </row>
    <row r="29" spans="1:8" x14ac:dyDescent="0.25">
      <c r="A29" s="1">
        <v>24</v>
      </c>
      <c r="B29">
        <v>8</v>
      </c>
      <c r="C29">
        <v>0</v>
      </c>
      <c r="D29">
        <v>1</v>
      </c>
      <c r="E29" s="3">
        <v>0</v>
      </c>
      <c r="F29" s="3">
        <v>0</v>
      </c>
      <c r="G29" s="3">
        <v>0</v>
      </c>
      <c r="H29" s="3">
        <v>0</v>
      </c>
    </row>
    <row r="30" spans="1:8" x14ac:dyDescent="0.25">
      <c r="A30" s="1">
        <v>25</v>
      </c>
      <c r="B30">
        <v>8</v>
      </c>
      <c r="C30">
        <v>0</v>
      </c>
      <c r="D30">
        <v>1</v>
      </c>
      <c r="E30" s="3">
        <v>0</v>
      </c>
      <c r="F30" s="3">
        <v>0</v>
      </c>
      <c r="G30" s="3">
        <v>0</v>
      </c>
      <c r="H30" s="3">
        <v>0</v>
      </c>
    </row>
    <row r="31" spans="1:8" x14ac:dyDescent="0.25">
      <c r="A31" s="1">
        <v>26</v>
      </c>
      <c r="B31">
        <v>8</v>
      </c>
      <c r="C31">
        <v>0</v>
      </c>
      <c r="D31">
        <v>1</v>
      </c>
      <c r="E31" s="3">
        <v>0</v>
      </c>
      <c r="F31" s="3">
        <v>0</v>
      </c>
      <c r="G31" s="3">
        <v>0</v>
      </c>
      <c r="H31" s="3">
        <v>0</v>
      </c>
    </row>
    <row r="32" spans="1:8" x14ac:dyDescent="0.25">
      <c r="A32" s="1">
        <v>27</v>
      </c>
      <c r="B32">
        <v>8</v>
      </c>
      <c r="C32">
        <v>0</v>
      </c>
      <c r="D32">
        <v>1</v>
      </c>
      <c r="E32" s="3">
        <v>0</v>
      </c>
      <c r="F32" s="3">
        <v>0</v>
      </c>
      <c r="G32" s="3">
        <v>0</v>
      </c>
      <c r="H32" s="3">
        <v>0</v>
      </c>
    </row>
    <row r="33" spans="1:8" x14ac:dyDescent="0.25">
      <c r="A33" s="1">
        <v>28</v>
      </c>
      <c r="B33">
        <v>8</v>
      </c>
      <c r="C33">
        <v>0</v>
      </c>
      <c r="D33">
        <v>1</v>
      </c>
      <c r="E33" s="3">
        <v>0</v>
      </c>
      <c r="F33" s="3">
        <v>0</v>
      </c>
      <c r="G33" s="3">
        <v>0</v>
      </c>
      <c r="H33" s="3">
        <v>0</v>
      </c>
    </row>
    <row r="34" spans="1:8" x14ac:dyDescent="0.25">
      <c r="A34" s="1">
        <v>29</v>
      </c>
      <c r="B34">
        <v>8</v>
      </c>
      <c r="C34">
        <v>0</v>
      </c>
      <c r="D34">
        <v>1</v>
      </c>
      <c r="E34" s="3">
        <v>0</v>
      </c>
      <c r="F34" s="3">
        <v>0</v>
      </c>
      <c r="G34" s="3">
        <v>0</v>
      </c>
      <c r="H34" s="3">
        <v>0</v>
      </c>
    </row>
    <row r="35" spans="1:8" x14ac:dyDescent="0.25">
      <c r="A35" s="1">
        <v>0</v>
      </c>
      <c r="B35">
        <v>8</v>
      </c>
      <c r="C35">
        <v>0</v>
      </c>
      <c r="D35">
        <v>1</v>
      </c>
      <c r="E35" s="3">
        <v>0</v>
      </c>
      <c r="F35" s="3">
        <v>0</v>
      </c>
      <c r="G35" s="3">
        <v>0</v>
      </c>
      <c r="H35" s="3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35"/>
  <sheetViews>
    <sheetView workbookViewId="0">
      <selection activeCell="D13" sqref="D13:E1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8" width="7.140625" bestFit="1" customWidth="1"/>
  </cols>
  <sheetData>
    <row r="1" spans="1:8" x14ac:dyDescent="0.25">
      <c r="A1" t="s">
        <v>0</v>
      </c>
      <c r="B1" s="3" t="s">
        <v>167</v>
      </c>
      <c r="C1" t="s">
        <v>166</v>
      </c>
    </row>
    <row r="2" spans="1:8" x14ac:dyDescent="0.25">
      <c r="A2" t="s">
        <v>145</v>
      </c>
      <c r="B2" s="3">
        <v>3</v>
      </c>
    </row>
    <row r="4" spans="1:8" x14ac:dyDescent="0.25">
      <c r="C4" t="s">
        <v>144</v>
      </c>
    </row>
    <row r="5" spans="1:8" x14ac:dyDescent="0.25">
      <c r="A5" s="1" t="s">
        <v>6</v>
      </c>
      <c r="B5" s="1" t="s">
        <v>158</v>
      </c>
      <c r="C5" s="16" t="s">
        <v>142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1</v>
      </c>
      <c r="B6">
        <v>3</v>
      </c>
      <c r="C6">
        <v>0</v>
      </c>
      <c r="D6">
        <v>1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3</v>
      </c>
      <c r="C7">
        <v>0</v>
      </c>
      <c r="D7">
        <v>1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3</v>
      </c>
      <c r="C8">
        <v>0</v>
      </c>
      <c r="D8">
        <v>1</v>
      </c>
      <c r="E8" s="3">
        <v>1</v>
      </c>
      <c r="F8" s="2">
        <v>0</v>
      </c>
      <c r="G8" s="2">
        <v>0</v>
      </c>
      <c r="H8" s="2">
        <v>0</v>
      </c>
    </row>
    <row r="9" spans="1:8" x14ac:dyDescent="0.25">
      <c r="A9" s="1">
        <v>4</v>
      </c>
      <c r="B9">
        <v>3</v>
      </c>
      <c r="C9">
        <v>0</v>
      </c>
      <c r="D9">
        <v>1</v>
      </c>
      <c r="E9" s="3">
        <v>1</v>
      </c>
      <c r="F9" s="2">
        <v>0</v>
      </c>
      <c r="G9" s="2">
        <v>0</v>
      </c>
      <c r="H9" s="2">
        <v>0</v>
      </c>
    </row>
    <row r="10" spans="1:8" x14ac:dyDescent="0.25">
      <c r="A10" s="1">
        <v>5</v>
      </c>
      <c r="B10">
        <v>3</v>
      </c>
      <c r="C10">
        <v>0</v>
      </c>
      <c r="D10">
        <v>1</v>
      </c>
      <c r="E10" s="3">
        <v>1</v>
      </c>
      <c r="F10" s="2">
        <v>0</v>
      </c>
      <c r="G10" s="2">
        <v>0</v>
      </c>
      <c r="H10" s="2">
        <v>0</v>
      </c>
    </row>
    <row r="11" spans="1:8" x14ac:dyDescent="0.25">
      <c r="A11" s="1">
        <v>6</v>
      </c>
      <c r="B11">
        <v>3</v>
      </c>
      <c r="C11">
        <v>0</v>
      </c>
      <c r="D11">
        <v>1</v>
      </c>
      <c r="E11" s="3">
        <v>1</v>
      </c>
      <c r="F11" s="2">
        <v>0</v>
      </c>
      <c r="G11" s="2">
        <v>0</v>
      </c>
      <c r="H11" s="2">
        <v>0</v>
      </c>
    </row>
    <row r="12" spans="1:8" x14ac:dyDescent="0.25">
      <c r="A12" s="1">
        <v>7</v>
      </c>
      <c r="B12">
        <v>3</v>
      </c>
      <c r="C12">
        <v>0</v>
      </c>
      <c r="D12">
        <v>1</v>
      </c>
      <c r="E12" s="3">
        <v>1</v>
      </c>
      <c r="F12" s="2">
        <v>0</v>
      </c>
      <c r="G12" s="2">
        <v>0</v>
      </c>
      <c r="H12" s="2">
        <v>0</v>
      </c>
    </row>
    <row r="13" spans="1:8" x14ac:dyDescent="0.25">
      <c r="A13" s="1">
        <v>8</v>
      </c>
      <c r="B13">
        <v>3</v>
      </c>
      <c r="C13">
        <v>0</v>
      </c>
      <c r="D13">
        <v>1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3</v>
      </c>
      <c r="C14">
        <v>0</v>
      </c>
      <c r="D14">
        <v>1</v>
      </c>
      <c r="E14" s="3">
        <v>1</v>
      </c>
      <c r="F14" s="3">
        <v>1</v>
      </c>
      <c r="G14" s="2">
        <v>0</v>
      </c>
      <c r="H14" s="2">
        <v>0</v>
      </c>
    </row>
    <row r="15" spans="1:8" x14ac:dyDescent="0.25">
      <c r="A15" s="1">
        <v>10</v>
      </c>
      <c r="B15">
        <v>3</v>
      </c>
      <c r="C15">
        <v>0</v>
      </c>
      <c r="D15">
        <v>1</v>
      </c>
      <c r="E15" s="3">
        <v>1</v>
      </c>
      <c r="F15" s="3">
        <v>1</v>
      </c>
      <c r="G15" s="2">
        <v>0</v>
      </c>
      <c r="H15" s="2">
        <v>0</v>
      </c>
    </row>
    <row r="16" spans="1:8" x14ac:dyDescent="0.25">
      <c r="A16" s="1">
        <v>11</v>
      </c>
      <c r="B16">
        <v>3</v>
      </c>
      <c r="C16">
        <v>0</v>
      </c>
      <c r="D16">
        <v>1</v>
      </c>
      <c r="E16" s="3">
        <v>1</v>
      </c>
      <c r="F16" s="3">
        <v>1</v>
      </c>
      <c r="G16" s="2">
        <v>0</v>
      </c>
      <c r="H16" s="2">
        <v>0</v>
      </c>
    </row>
    <row r="17" spans="1:8" x14ac:dyDescent="0.25">
      <c r="A17" s="1">
        <v>12</v>
      </c>
      <c r="B17">
        <v>3</v>
      </c>
      <c r="C17">
        <v>0</v>
      </c>
      <c r="D17">
        <v>1</v>
      </c>
      <c r="E17" s="3">
        <v>1</v>
      </c>
      <c r="F17" s="3">
        <v>1</v>
      </c>
      <c r="G17" s="2">
        <v>0</v>
      </c>
      <c r="H17" s="2">
        <v>0</v>
      </c>
    </row>
    <row r="18" spans="1:8" x14ac:dyDescent="0.25">
      <c r="A18" s="1">
        <v>13</v>
      </c>
      <c r="B18">
        <v>3</v>
      </c>
      <c r="C18">
        <v>0</v>
      </c>
      <c r="D18">
        <v>1</v>
      </c>
      <c r="E18" s="3">
        <v>1</v>
      </c>
      <c r="F18" s="3">
        <v>1</v>
      </c>
      <c r="G18" s="2">
        <v>0</v>
      </c>
      <c r="H18" s="2">
        <v>0</v>
      </c>
    </row>
    <row r="19" spans="1:8" x14ac:dyDescent="0.25">
      <c r="A19" s="1">
        <v>14</v>
      </c>
      <c r="B19">
        <v>3</v>
      </c>
      <c r="C19">
        <v>0</v>
      </c>
      <c r="D19">
        <v>1</v>
      </c>
      <c r="E19" s="3">
        <v>1</v>
      </c>
      <c r="F19" s="3">
        <v>1</v>
      </c>
      <c r="G19" s="2">
        <v>0</v>
      </c>
      <c r="H19" s="2">
        <v>0</v>
      </c>
    </row>
    <row r="20" spans="1:8" x14ac:dyDescent="0.25">
      <c r="A20" s="1">
        <v>15</v>
      </c>
      <c r="B20">
        <v>3</v>
      </c>
      <c r="C20">
        <v>0</v>
      </c>
      <c r="D20">
        <v>1</v>
      </c>
      <c r="E20" s="3">
        <v>1</v>
      </c>
      <c r="F20" s="3">
        <v>1</v>
      </c>
      <c r="G20" s="3">
        <v>1</v>
      </c>
      <c r="H20" s="2">
        <v>0</v>
      </c>
    </row>
    <row r="21" spans="1:8" x14ac:dyDescent="0.25">
      <c r="A21" s="1">
        <v>16</v>
      </c>
      <c r="B21">
        <v>3</v>
      </c>
      <c r="C21">
        <v>0</v>
      </c>
      <c r="D21">
        <v>1</v>
      </c>
      <c r="E21" s="3">
        <v>1</v>
      </c>
      <c r="F21" s="3">
        <v>1</v>
      </c>
      <c r="G21" s="3">
        <v>1</v>
      </c>
      <c r="H21" s="2">
        <v>0</v>
      </c>
    </row>
    <row r="22" spans="1:8" x14ac:dyDescent="0.25">
      <c r="A22" s="1">
        <v>17</v>
      </c>
      <c r="B22">
        <v>3</v>
      </c>
      <c r="C22">
        <v>0</v>
      </c>
      <c r="D22">
        <v>1</v>
      </c>
      <c r="E22" s="3">
        <v>1</v>
      </c>
      <c r="F22" s="3">
        <v>1</v>
      </c>
      <c r="G22" s="3">
        <v>1</v>
      </c>
      <c r="H22" s="2">
        <v>0</v>
      </c>
    </row>
    <row r="23" spans="1:8" x14ac:dyDescent="0.25">
      <c r="A23" s="1">
        <v>18</v>
      </c>
      <c r="B23">
        <v>3</v>
      </c>
      <c r="C23">
        <v>0</v>
      </c>
      <c r="D23">
        <v>1</v>
      </c>
      <c r="E23" s="3">
        <v>1</v>
      </c>
      <c r="F23" s="3">
        <v>1</v>
      </c>
      <c r="G23" s="3">
        <v>1</v>
      </c>
      <c r="H23" s="2">
        <v>0</v>
      </c>
    </row>
    <row r="24" spans="1:8" x14ac:dyDescent="0.25">
      <c r="A24" s="1">
        <v>19</v>
      </c>
      <c r="B24">
        <v>3</v>
      </c>
      <c r="C24">
        <v>0</v>
      </c>
      <c r="D24">
        <v>1</v>
      </c>
      <c r="E24" s="3">
        <v>1</v>
      </c>
      <c r="F24" s="3">
        <v>1</v>
      </c>
      <c r="G24" s="3">
        <v>1</v>
      </c>
      <c r="H24" s="2">
        <v>0</v>
      </c>
    </row>
    <row r="25" spans="1:8" x14ac:dyDescent="0.25">
      <c r="A25" s="1">
        <v>20</v>
      </c>
      <c r="B25">
        <v>3</v>
      </c>
      <c r="C25">
        <v>0</v>
      </c>
      <c r="D25">
        <v>1</v>
      </c>
      <c r="E25" s="3">
        <v>1</v>
      </c>
      <c r="F25" s="3">
        <v>1</v>
      </c>
      <c r="G25" s="3">
        <v>1</v>
      </c>
      <c r="H25" s="3">
        <v>1</v>
      </c>
    </row>
    <row r="26" spans="1:8" x14ac:dyDescent="0.25">
      <c r="A26" s="1">
        <v>21</v>
      </c>
      <c r="B26">
        <v>3</v>
      </c>
      <c r="C26">
        <v>0</v>
      </c>
      <c r="D26">
        <v>1</v>
      </c>
      <c r="E26" s="3">
        <v>1</v>
      </c>
      <c r="F26" s="3">
        <v>1</v>
      </c>
      <c r="G26" s="3">
        <v>1</v>
      </c>
      <c r="H26" s="3">
        <v>1</v>
      </c>
    </row>
    <row r="27" spans="1:8" x14ac:dyDescent="0.25">
      <c r="A27" s="1">
        <v>22</v>
      </c>
      <c r="B27">
        <v>3</v>
      </c>
      <c r="C27">
        <v>0</v>
      </c>
      <c r="D27">
        <v>1</v>
      </c>
      <c r="E27" s="3">
        <v>1</v>
      </c>
      <c r="F27" s="3">
        <v>1</v>
      </c>
      <c r="G27" s="3">
        <v>1</v>
      </c>
      <c r="H27" s="3">
        <v>1</v>
      </c>
    </row>
    <row r="28" spans="1:8" x14ac:dyDescent="0.25">
      <c r="A28" s="1">
        <v>23</v>
      </c>
      <c r="B28">
        <v>3</v>
      </c>
      <c r="C28">
        <v>0</v>
      </c>
      <c r="D28">
        <v>1</v>
      </c>
      <c r="E28" s="3">
        <v>1</v>
      </c>
      <c r="F28" s="3">
        <v>1</v>
      </c>
      <c r="G28" s="3">
        <v>1</v>
      </c>
      <c r="H28" s="3">
        <v>1</v>
      </c>
    </row>
    <row r="29" spans="1:8" x14ac:dyDescent="0.25">
      <c r="A29" s="1">
        <v>24</v>
      </c>
      <c r="B29">
        <v>3</v>
      </c>
      <c r="C29">
        <v>0</v>
      </c>
      <c r="D29">
        <v>1</v>
      </c>
      <c r="E29" s="3">
        <v>1</v>
      </c>
      <c r="F29" s="3">
        <v>1</v>
      </c>
      <c r="G29" s="3">
        <v>1</v>
      </c>
      <c r="H29" s="3">
        <v>1</v>
      </c>
    </row>
    <row r="30" spans="1:8" x14ac:dyDescent="0.25">
      <c r="A30" s="1">
        <v>25</v>
      </c>
      <c r="B30">
        <v>3</v>
      </c>
      <c r="C30">
        <v>0</v>
      </c>
      <c r="D30">
        <v>1</v>
      </c>
      <c r="E30" s="3">
        <v>1</v>
      </c>
      <c r="F30" s="3">
        <v>1</v>
      </c>
      <c r="G30" s="3">
        <v>1</v>
      </c>
      <c r="H30" s="3">
        <v>1</v>
      </c>
    </row>
    <row r="31" spans="1:8" x14ac:dyDescent="0.25">
      <c r="A31" s="1">
        <v>26</v>
      </c>
      <c r="B31">
        <v>3</v>
      </c>
      <c r="C31">
        <v>0</v>
      </c>
      <c r="D31">
        <v>1</v>
      </c>
      <c r="E31" s="3">
        <v>1</v>
      </c>
      <c r="F31" s="3">
        <v>1</v>
      </c>
      <c r="G31" s="3">
        <v>1</v>
      </c>
      <c r="H31" s="3">
        <v>1</v>
      </c>
    </row>
    <row r="32" spans="1:8" x14ac:dyDescent="0.25">
      <c r="A32" s="1">
        <v>27</v>
      </c>
      <c r="B32">
        <v>3</v>
      </c>
      <c r="C32">
        <v>0</v>
      </c>
      <c r="D32">
        <v>1</v>
      </c>
      <c r="E32" s="3">
        <v>1</v>
      </c>
      <c r="F32" s="3">
        <v>1</v>
      </c>
      <c r="G32" s="3">
        <v>1</v>
      </c>
      <c r="H32" s="3">
        <v>1</v>
      </c>
    </row>
    <row r="33" spans="1:8" x14ac:dyDescent="0.25">
      <c r="A33" s="1">
        <v>28</v>
      </c>
      <c r="B33">
        <v>3</v>
      </c>
      <c r="C33">
        <v>0</v>
      </c>
      <c r="D33">
        <v>1</v>
      </c>
      <c r="E33" s="3">
        <v>1</v>
      </c>
      <c r="F33" s="3">
        <v>1</v>
      </c>
      <c r="G33" s="3">
        <v>1</v>
      </c>
      <c r="H33" s="3">
        <v>1</v>
      </c>
    </row>
    <row r="34" spans="1:8" x14ac:dyDescent="0.25">
      <c r="A34" s="1">
        <v>29</v>
      </c>
      <c r="B34">
        <v>3</v>
      </c>
      <c r="C34">
        <v>0</v>
      </c>
      <c r="D34">
        <v>1</v>
      </c>
      <c r="E34" s="3">
        <v>1</v>
      </c>
      <c r="F34" s="3">
        <v>1</v>
      </c>
      <c r="G34" s="3">
        <v>1</v>
      </c>
      <c r="H34" s="3">
        <v>1</v>
      </c>
    </row>
    <row r="35" spans="1:8" x14ac:dyDescent="0.25">
      <c r="A35" s="1">
        <v>0</v>
      </c>
      <c r="B35">
        <v>3</v>
      </c>
      <c r="C35">
        <v>0</v>
      </c>
      <c r="D35">
        <v>1</v>
      </c>
      <c r="E35" s="3">
        <v>1</v>
      </c>
      <c r="F35" s="3">
        <v>1</v>
      </c>
      <c r="G35" s="3">
        <v>1</v>
      </c>
      <c r="H35" s="3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35"/>
  <sheetViews>
    <sheetView workbookViewId="0">
      <selection activeCell="D13" sqref="D13:E1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8" width="7.140625" bestFit="1" customWidth="1"/>
  </cols>
  <sheetData>
    <row r="1" spans="1:8" x14ac:dyDescent="0.25">
      <c r="A1" t="s">
        <v>0</v>
      </c>
      <c r="B1" s="3" t="s">
        <v>169</v>
      </c>
      <c r="C1" t="s">
        <v>168</v>
      </c>
    </row>
    <row r="2" spans="1:8" x14ac:dyDescent="0.25">
      <c r="A2" t="s">
        <v>145</v>
      </c>
      <c r="B2" s="3">
        <v>3</v>
      </c>
    </row>
    <row r="4" spans="1:8" x14ac:dyDescent="0.25">
      <c r="C4" t="s">
        <v>144</v>
      </c>
    </row>
    <row r="5" spans="1:8" x14ac:dyDescent="0.25">
      <c r="A5" s="1" t="s">
        <v>6</v>
      </c>
      <c r="B5" s="1" t="s">
        <v>158</v>
      </c>
      <c r="C5" s="16" t="s">
        <v>142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1</v>
      </c>
      <c r="B6">
        <v>24</v>
      </c>
      <c r="C6">
        <v>0</v>
      </c>
      <c r="D6">
        <v>1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24</v>
      </c>
      <c r="C7">
        <v>0</v>
      </c>
      <c r="D7">
        <v>1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24</v>
      </c>
      <c r="C8">
        <v>0</v>
      </c>
      <c r="D8">
        <v>1</v>
      </c>
      <c r="E8" s="3">
        <v>1</v>
      </c>
      <c r="F8" s="2">
        <v>0</v>
      </c>
      <c r="G8" s="2">
        <v>0</v>
      </c>
      <c r="H8" s="2">
        <v>0</v>
      </c>
    </row>
    <row r="9" spans="1:8" x14ac:dyDescent="0.25">
      <c r="A9" s="1">
        <v>4</v>
      </c>
      <c r="B9">
        <v>24</v>
      </c>
      <c r="C9">
        <v>0</v>
      </c>
      <c r="D9">
        <v>1</v>
      </c>
      <c r="E9" s="3">
        <v>1</v>
      </c>
      <c r="F9" s="2">
        <v>0</v>
      </c>
      <c r="G9" s="2">
        <v>0</v>
      </c>
      <c r="H9" s="2">
        <v>0</v>
      </c>
    </row>
    <row r="10" spans="1:8" x14ac:dyDescent="0.25">
      <c r="A10" s="1">
        <v>5</v>
      </c>
      <c r="B10">
        <v>24</v>
      </c>
      <c r="C10">
        <v>0</v>
      </c>
      <c r="D10">
        <v>1</v>
      </c>
      <c r="E10" s="3">
        <v>1</v>
      </c>
      <c r="F10" s="2">
        <v>0</v>
      </c>
      <c r="G10" s="2">
        <v>0</v>
      </c>
      <c r="H10" s="2">
        <v>0</v>
      </c>
    </row>
    <row r="11" spans="1:8" x14ac:dyDescent="0.25">
      <c r="A11" s="1">
        <v>6</v>
      </c>
      <c r="B11">
        <v>24</v>
      </c>
      <c r="C11">
        <v>0</v>
      </c>
      <c r="D11">
        <v>1</v>
      </c>
      <c r="E11" s="3">
        <v>1</v>
      </c>
      <c r="F11" s="2">
        <v>0</v>
      </c>
      <c r="G11" s="2">
        <v>0</v>
      </c>
      <c r="H11" s="2">
        <v>0</v>
      </c>
    </row>
    <row r="12" spans="1:8" x14ac:dyDescent="0.25">
      <c r="A12" s="1">
        <v>7</v>
      </c>
      <c r="B12">
        <v>24</v>
      </c>
      <c r="C12">
        <v>0</v>
      </c>
      <c r="D12">
        <v>1</v>
      </c>
      <c r="E12" s="3">
        <v>1</v>
      </c>
      <c r="F12" s="2">
        <v>0</v>
      </c>
      <c r="G12" s="2">
        <v>0</v>
      </c>
      <c r="H12" s="2">
        <v>0</v>
      </c>
    </row>
    <row r="13" spans="1:8" x14ac:dyDescent="0.25">
      <c r="A13" s="1">
        <v>8</v>
      </c>
      <c r="B13">
        <v>24</v>
      </c>
      <c r="C13">
        <v>0</v>
      </c>
      <c r="D13">
        <v>1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24</v>
      </c>
      <c r="C14">
        <v>0</v>
      </c>
      <c r="D14">
        <v>1</v>
      </c>
      <c r="E14" s="3">
        <v>1</v>
      </c>
      <c r="F14" s="3">
        <v>1</v>
      </c>
      <c r="G14" s="2">
        <v>0</v>
      </c>
      <c r="H14" s="2">
        <v>0</v>
      </c>
    </row>
    <row r="15" spans="1:8" x14ac:dyDescent="0.25">
      <c r="A15" s="1">
        <v>10</v>
      </c>
      <c r="B15">
        <v>24</v>
      </c>
      <c r="C15">
        <v>0</v>
      </c>
      <c r="D15">
        <v>1</v>
      </c>
      <c r="E15" s="3">
        <v>1</v>
      </c>
      <c r="F15" s="3">
        <v>1</v>
      </c>
      <c r="G15" s="2">
        <v>0</v>
      </c>
      <c r="H15" s="2">
        <v>0</v>
      </c>
    </row>
    <row r="16" spans="1:8" x14ac:dyDescent="0.25">
      <c r="A16" s="1">
        <v>11</v>
      </c>
      <c r="B16">
        <v>24</v>
      </c>
      <c r="C16">
        <v>0</v>
      </c>
      <c r="D16">
        <v>1</v>
      </c>
      <c r="E16" s="3">
        <v>1</v>
      </c>
      <c r="F16" s="3">
        <v>1</v>
      </c>
      <c r="G16" s="2">
        <v>0</v>
      </c>
      <c r="H16" s="2">
        <v>0</v>
      </c>
    </row>
    <row r="17" spans="1:8" x14ac:dyDescent="0.25">
      <c r="A17" s="1">
        <v>12</v>
      </c>
      <c r="B17">
        <v>24</v>
      </c>
      <c r="C17">
        <v>0</v>
      </c>
      <c r="D17">
        <v>1</v>
      </c>
      <c r="E17" s="3">
        <v>1</v>
      </c>
      <c r="F17" s="3">
        <v>1</v>
      </c>
      <c r="G17" s="2">
        <v>0</v>
      </c>
      <c r="H17" s="2">
        <v>0</v>
      </c>
    </row>
    <row r="18" spans="1:8" x14ac:dyDescent="0.25">
      <c r="A18" s="1">
        <v>13</v>
      </c>
      <c r="B18">
        <v>24</v>
      </c>
      <c r="C18">
        <v>0</v>
      </c>
      <c r="D18">
        <v>1</v>
      </c>
      <c r="E18" s="3">
        <v>1</v>
      </c>
      <c r="F18" s="3">
        <v>1</v>
      </c>
      <c r="G18" s="2">
        <v>0</v>
      </c>
      <c r="H18" s="2">
        <v>0</v>
      </c>
    </row>
    <row r="19" spans="1:8" x14ac:dyDescent="0.25">
      <c r="A19" s="1">
        <v>14</v>
      </c>
      <c r="B19">
        <v>24</v>
      </c>
      <c r="C19">
        <v>0</v>
      </c>
      <c r="D19">
        <v>1</v>
      </c>
      <c r="E19" s="3">
        <v>1</v>
      </c>
      <c r="F19" s="3">
        <v>1</v>
      </c>
      <c r="G19" s="2">
        <v>0</v>
      </c>
      <c r="H19" s="2">
        <v>0</v>
      </c>
    </row>
    <row r="20" spans="1:8" x14ac:dyDescent="0.25">
      <c r="A20" s="1">
        <v>15</v>
      </c>
      <c r="B20">
        <v>24</v>
      </c>
      <c r="C20">
        <v>0</v>
      </c>
      <c r="D20">
        <v>1</v>
      </c>
      <c r="E20" s="3">
        <v>1</v>
      </c>
      <c r="F20" s="3">
        <v>1</v>
      </c>
      <c r="G20" s="3">
        <v>1</v>
      </c>
      <c r="H20" s="2">
        <v>0</v>
      </c>
    </row>
    <row r="21" spans="1:8" x14ac:dyDescent="0.25">
      <c r="A21" s="1">
        <v>16</v>
      </c>
      <c r="B21">
        <v>24</v>
      </c>
      <c r="C21">
        <v>0</v>
      </c>
      <c r="D21">
        <v>1</v>
      </c>
      <c r="E21" s="3">
        <v>1</v>
      </c>
      <c r="F21" s="3">
        <v>1</v>
      </c>
      <c r="G21" s="3">
        <v>1</v>
      </c>
      <c r="H21" s="2">
        <v>0</v>
      </c>
    </row>
    <row r="22" spans="1:8" x14ac:dyDescent="0.25">
      <c r="A22" s="1">
        <v>17</v>
      </c>
      <c r="B22">
        <v>24</v>
      </c>
      <c r="C22">
        <v>0</v>
      </c>
      <c r="D22">
        <v>1</v>
      </c>
      <c r="E22" s="3">
        <v>1</v>
      </c>
      <c r="F22" s="3">
        <v>1</v>
      </c>
      <c r="G22" s="3">
        <v>1</v>
      </c>
      <c r="H22" s="2">
        <v>0</v>
      </c>
    </row>
    <row r="23" spans="1:8" x14ac:dyDescent="0.25">
      <c r="A23" s="1">
        <v>18</v>
      </c>
      <c r="B23">
        <v>24</v>
      </c>
      <c r="C23">
        <v>0</v>
      </c>
      <c r="D23">
        <v>1</v>
      </c>
      <c r="E23" s="3">
        <v>1</v>
      </c>
      <c r="F23" s="3">
        <v>1</v>
      </c>
      <c r="G23" s="3">
        <v>1</v>
      </c>
      <c r="H23" s="2">
        <v>0</v>
      </c>
    </row>
    <row r="24" spans="1:8" x14ac:dyDescent="0.25">
      <c r="A24" s="1">
        <v>19</v>
      </c>
      <c r="B24">
        <v>24</v>
      </c>
      <c r="C24">
        <v>0</v>
      </c>
      <c r="D24">
        <v>1</v>
      </c>
      <c r="E24" s="3">
        <v>1</v>
      </c>
      <c r="F24" s="3">
        <v>1</v>
      </c>
      <c r="G24" s="3">
        <v>1</v>
      </c>
      <c r="H24" s="2">
        <v>0</v>
      </c>
    </row>
    <row r="25" spans="1:8" x14ac:dyDescent="0.25">
      <c r="A25" s="1">
        <v>20</v>
      </c>
      <c r="B25">
        <v>24</v>
      </c>
      <c r="C25">
        <v>0</v>
      </c>
      <c r="D25">
        <v>1</v>
      </c>
      <c r="E25" s="3">
        <v>1</v>
      </c>
      <c r="F25" s="3">
        <v>1</v>
      </c>
      <c r="G25" s="3">
        <v>1</v>
      </c>
      <c r="H25" s="3">
        <v>1</v>
      </c>
    </row>
    <row r="26" spans="1:8" x14ac:dyDescent="0.25">
      <c r="A26" s="1">
        <v>21</v>
      </c>
      <c r="B26">
        <v>24</v>
      </c>
      <c r="C26">
        <v>0</v>
      </c>
      <c r="D26">
        <v>1</v>
      </c>
      <c r="E26" s="3">
        <v>1</v>
      </c>
      <c r="F26" s="3">
        <v>1</v>
      </c>
      <c r="G26" s="3">
        <v>1</v>
      </c>
      <c r="H26" s="3">
        <v>1</v>
      </c>
    </row>
    <row r="27" spans="1:8" x14ac:dyDescent="0.25">
      <c r="A27" s="1">
        <v>22</v>
      </c>
      <c r="B27">
        <v>24</v>
      </c>
      <c r="C27">
        <v>0</v>
      </c>
      <c r="D27">
        <v>1</v>
      </c>
      <c r="E27" s="3">
        <v>1</v>
      </c>
      <c r="F27" s="3">
        <v>1</v>
      </c>
      <c r="G27" s="3">
        <v>1</v>
      </c>
      <c r="H27" s="3">
        <v>1</v>
      </c>
    </row>
    <row r="28" spans="1:8" x14ac:dyDescent="0.25">
      <c r="A28" s="1">
        <v>23</v>
      </c>
      <c r="B28">
        <v>24</v>
      </c>
      <c r="C28">
        <v>0</v>
      </c>
      <c r="D28">
        <v>1</v>
      </c>
      <c r="E28" s="3">
        <v>1</v>
      </c>
      <c r="F28" s="3">
        <v>1</v>
      </c>
      <c r="G28" s="3">
        <v>1</v>
      </c>
      <c r="H28" s="3">
        <v>1</v>
      </c>
    </row>
    <row r="29" spans="1:8" x14ac:dyDescent="0.25">
      <c r="A29" s="1">
        <v>24</v>
      </c>
      <c r="B29">
        <v>24</v>
      </c>
      <c r="C29">
        <v>0</v>
      </c>
      <c r="D29">
        <v>1</v>
      </c>
      <c r="E29" s="3">
        <v>1</v>
      </c>
      <c r="F29" s="3">
        <v>1</v>
      </c>
      <c r="G29" s="3">
        <v>1</v>
      </c>
      <c r="H29" s="3">
        <v>1</v>
      </c>
    </row>
    <row r="30" spans="1:8" x14ac:dyDescent="0.25">
      <c r="A30" s="1">
        <v>25</v>
      </c>
      <c r="B30">
        <v>24</v>
      </c>
      <c r="C30">
        <v>0</v>
      </c>
      <c r="D30">
        <v>1</v>
      </c>
      <c r="E30" s="3">
        <v>1</v>
      </c>
      <c r="F30" s="3">
        <v>1</v>
      </c>
      <c r="G30" s="3">
        <v>1</v>
      </c>
      <c r="H30" s="3">
        <v>1</v>
      </c>
    </row>
    <row r="31" spans="1:8" x14ac:dyDescent="0.25">
      <c r="A31" s="1">
        <v>26</v>
      </c>
      <c r="B31">
        <v>24</v>
      </c>
      <c r="C31">
        <v>0</v>
      </c>
      <c r="D31">
        <v>1</v>
      </c>
      <c r="E31" s="3">
        <v>1</v>
      </c>
      <c r="F31" s="3">
        <v>1</v>
      </c>
      <c r="G31" s="3">
        <v>1</v>
      </c>
      <c r="H31" s="3">
        <v>1</v>
      </c>
    </row>
    <row r="32" spans="1:8" x14ac:dyDescent="0.25">
      <c r="A32" s="1">
        <v>27</v>
      </c>
      <c r="B32">
        <v>24</v>
      </c>
      <c r="C32">
        <v>0</v>
      </c>
      <c r="D32">
        <v>1</v>
      </c>
      <c r="E32" s="3">
        <v>1</v>
      </c>
      <c r="F32" s="3">
        <v>1</v>
      </c>
      <c r="G32" s="3">
        <v>1</v>
      </c>
      <c r="H32" s="3">
        <v>1</v>
      </c>
    </row>
    <row r="33" spans="1:8" x14ac:dyDescent="0.25">
      <c r="A33" s="1">
        <v>28</v>
      </c>
      <c r="B33">
        <v>24</v>
      </c>
      <c r="C33">
        <v>0</v>
      </c>
      <c r="D33">
        <v>1</v>
      </c>
      <c r="E33" s="3">
        <v>1</v>
      </c>
      <c r="F33" s="3">
        <v>1</v>
      </c>
      <c r="G33" s="3">
        <v>1</v>
      </c>
      <c r="H33" s="3">
        <v>1</v>
      </c>
    </row>
    <row r="34" spans="1:8" x14ac:dyDescent="0.25">
      <c r="A34" s="1">
        <v>29</v>
      </c>
      <c r="B34">
        <v>24</v>
      </c>
      <c r="C34">
        <v>0</v>
      </c>
      <c r="D34">
        <v>1</v>
      </c>
      <c r="E34" s="3">
        <v>1</v>
      </c>
      <c r="F34" s="3">
        <v>1</v>
      </c>
      <c r="G34" s="3">
        <v>1</v>
      </c>
      <c r="H34" s="3">
        <v>1</v>
      </c>
    </row>
    <row r="35" spans="1:8" x14ac:dyDescent="0.25">
      <c r="A35" s="1">
        <v>0</v>
      </c>
      <c r="B35">
        <v>24</v>
      </c>
      <c r="C35">
        <v>0</v>
      </c>
      <c r="D35">
        <v>1</v>
      </c>
      <c r="E35" s="3">
        <v>1</v>
      </c>
      <c r="F35" s="3">
        <v>1</v>
      </c>
      <c r="G35" s="3">
        <v>1</v>
      </c>
      <c r="H35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</cols>
  <sheetData>
    <row r="1" spans="1:32" x14ac:dyDescent="0.25">
      <c r="A1" t="s">
        <v>0</v>
      </c>
      <c r="B1" s="3" t="s">
        <v>76</v>
      </c>
      <c r="C1" t="s">
        <v>77</v>
      </c>
    </row>
    <row r="2" spans="1:32" x14ac:dyDescent="0.25">
      <c r="A2" t="s">
        <v>1</v>
      </c>
      <c r="B2" s="3">
        <v>5</v>
      </c>
    </row>
    <row r="3" spans="1:32" x14ac:dyDescent="0.25">
      <c r="A3" t="s">
        <v>2</v>
      </c>
      <c r="B3" s="3">
        <v>167332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1.5218832080203314E-2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2546.5976096445811</v>
      </c>
      <c r="J6">
        <f t="shared" ref="J6:S15" si="0">($H6*J$36)</f>
        <v>47.094595095799015</v>
      </c>
      <c r="K6">
        <f t="shared" si="0"/>
        <v>161.31286793179939</v>
      </c>
      <c r="L6">
        <f t="shared" si="0"/>
        <v>342.41482717878927</v>
      </c>
      <c r="M6">
        <f t="shared" si="0"/>
        <v>432.3561422060987</v>
      </c>
      <c r="N6">
        <f t="shared" si="0"/>
        <v>426.8015118865514</v>
      </c>
      <c r="O6">
        <f t="shared" si="0"/>
        <v>366.82250653906237</v>
      </c>
      <c r="P6">
        <f t="shared" si="0"/>
        <v>289.47388413849211</v>
      </c>
      <c r="Q6">
        <f t="shared" si="0"/>
        <v>216.08599791810289</v>
      </c>
      <c r="R6">
        <f t="shared" si="0"/>
        <v>155.37137249261693</v>
      </c>
      <c r="S6">
        <f t="shared" si="0"/>
        <v>108.86390425726916</v>
      </c>
      <c r="V6" s="1">
        <v>1</v>
      </c>
      <c r="W6">
        <f t="shared" ref="W6:W29" si="1">ROUND(((J6/J$33)*1000000),0)</f>
        <v>356622</v>
      </c>
      <c r="X6">
        <f t="shared" ref="X6:X29" si="2">ROUND(((K6/K$33)*1000000),0)</f>
        <v>269529</v>
      </c>
      <c r="Y6">
        <f t="shared" ref="Y6:Y29" si="3">ROUND(((L6/L$33)*1000000),0)</f>
        <v>177093</v>
      </c>
      <c r="Z6">
        <f t="shared" ref="Z6:Z29" si="4">ROUND(((M6/M$33)*1000000),0)</f>
        <v>116359</v>
      </c>
      <c r="AA6">
        <f t="shared" ref="AA6:AA29" si="5">ROUND(((N6/N$33)*1000000),0)</f>
        <v>76453</v>
      </c>
      <c r="AB6">
        <f t="shared" ref="AB6:AB29" si="6">ROUND(((O6/O$33)*1000000),0)</f>
        <v>50233</v>
      </c>
      <c r="AC6">
        <f t="shared" ref="AC6:AC29" si="7">ROUND(((P6/P$33)*1000000),0)</f>
        <v>33006</v>
      </c>
      <c r="AD6">
        <f t="shared" ref="AD6:AD29" si="8">ROUND(((Q6/Q$33)*1000000),0)</f>
        <v>21686</v>
      </c>
      <c r="AE6">
        <f t="shared" ref="AE6:AE29" si="9">ROUND(((R6/R$33)*1000000),0)</f>
        <v>14249</v>
      </c>
      <c r="AF6">
        <f t="shared" ref="AF6:AF29" si="10">ROUND(((S6/S$33)*1000000),0)</f>
        <v>9362</v>
      </c>
    </row>
    <row r="7" spans="1:32" x14ac:dyDescent="0.25">
      <c r="A7" s="1">
        <v>2</v>
      </c>
      <c r="B7" s="10">
        <v>4.3482377372009474E-2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7275.9931704130895</v>
      </c>
      <c r="J7">
        <f t="shared" si="0"/>
        <v>134.55598598799719</v>
      </c>
      <c r="K7">
        <f t="shared" si="0"/>
        <v>460.89390837656975</v>
      </c>
      <c r="L7">
        <f t="shared" si="0"/>
        <v>978.32807765368375</v>
      </c>
      <c r="M7">
        <f t="shared" si="0"/>
        <v>1235.3032634459964</v>
      </c>
      <c r="N7">
        <f t="shared" si="0"/>
        <v>1219.4328911044327</v>
      </c>
      <c r="O7">
        <f t="shared" si="0"/>
        <v>1048.0643043973212</v>
      </c>
      <c r="P7">
        <f t="shared" si="0"/>
        <v>827.06824039569176</v>
      </c>
      <c r="Q7">
        <f t="shared" si="0"/>
        <v>617.38856548029401</v>
      </c>
      <c r="R7">
        <f t="shared" si="0"/>
        <v>443.91820712176275</v>
      </c>
      <c r="S7">
        <f t="shared" si="0"/>
        <v>311.03972644934044</v>
      </c>
      <c r="V7" s="1">
        <v>2</v>
      </c>
      <c r="W7">
        <f t="shared" si="1"/>
        <v>1018921</v>
      </c>
      <c r="X7">
        <f t="shared" si="2"/>
        <v>770084</v>
      </c>
      <c r="Y7">
        <f t="shared" si="3"/>
        <v>505981</v>
      </c>
      <c r="Z7">
        <f t="shared" si="4"/>
        <v>332453</v>
      </c>
      <c r="AA7">
        <f t="shared" si="5"/>
        <v>218437</v>
      </c>
      <c r="AB7">
        <f t="shared" si="6"/>
        <v>143524</v>
      </c>
      <c r="AC7">
        <f t="shared" si="7"/>
        <v>94302</v>
      </c>
      <c r="AD7">
        <f t="shared" si="8"/>
        <v>61961</v>
      </c>
      <c r="AE7">
        <f t="shared" si="9"/>
        <v>40711</v>
      </c>
      <c r="AF7">
        <f t="shared" si="10"/>
        <v>26749</v>
      </c>
    </row>
    <row r="8" spans="1:32" x14ac:dyDescent="0.25">
      <c r="A8" s="1">
        <v>3</v>
      </c>
      <c r="B8" s="10">
        <v>5.9818494431737722E-2</v>
      </c>
      <c r="C8">
        <v>0</v>
      </c>
      <c r="D8" s="3">
        <v>1</v>
      </c>
      <c r="E8" s="2">
        <v>0</v>
      </c>
      <c r="F8" s="2">
        <v>0</v>
      </c>
      <c r="G8" s="2">
        <v>0</v>
      </c>
      <c r="H8">
        <f t="shared" si="11"/>
        <v>10009.548310251537</v>
      </c>
      <c r="J8">
        <f t="shared" si="0"/>
        <v>185.10801352276707</v>
      </c>
      <c r="K8">
        <f t="shared" si="0"/>
        <v>634.04950138703896</v>
      </c>
      <c r="L8">
        <f t="shared" si="0"/>
        <v>1345.8811638760919</v>
      </c>
      <c r="M8">
        <f t="shared" si="0"/>
        <v>1699.4006733752992</v>
      </c>
      <c r="N8">
        <f t="shared" si="0"/>
        <v>1677.5678795650292</v>
      </c>
      <c r="O8">
        <f t="shared" si="0"/>
        <v>1441.8169508149165</v>
      </c>
      <c r="P8">
        <f t="shared" si="0"/>
        <v>1137.7937436471504</v>
      </c>
      <c r="Q8">
        <f t="shared" si="0"/>
        <v>849.33843774087063</v>
      </c>
      <c r="R8">
        <f t="shared" si="0"/>
        <v>610.69611198291705</v>
      </c>
      <c r="S8">
        <f t="shared" si="0"/>
        <v>427.89583433945648</v>
      </c>
      <c r="V8" s="1">
        <v>3</v>
      </c>
      <c r="W8">
        <f t="shared" si="1"/>
        <v>1401725</v>
      </c>
      <c r="X8">
        <f t="shared" si="2"/>
        <v>1059401</v>
      </c>
      <c r="Y8">
        <f t="shared" si="3"/>
        <v>696076</v>
      </c>
      <c r="Z8">
        <f t="shared" si="4"/>
        <v>457354</v>
      </c>
      <c r="AA8">
        <f t="shared" si="5"/>
        <v>300503</v>
      </c>
      <c r="AB8">
        <f t="shared" si="6"/>
        <v>197445</v>
      </c>
      <c r="AC8">
        <f t="shared" si="7"/>
        <v>129730</v>
      </c>
      <c r="AD8">
        <f t="shared" si="8"/>
        <v>85239</v>
      </c>
      <c r="AE8">
        <f t="shared" si="9"/>
        <v>56006</v>
      </c>
      <c r="AF8">
        <f t="shared" si="10"/>
        <v>36799</v>
      </c>
    </row>
    <row r="9" spans="1:32" x14ac:dyDescent="0.25">
      <c r="A9" s="1">
        <v>4</v>
      </c>
      <c r="B9" s="10">
        <v>2.4239411217786111E-2</v>
      </c>
      <c r="C9">
        <v>0</v>
      </c>
      <c r="D9" s="3">
        <v>1</v>
      </c>
      <c r="E9" s="2">
        <v>0</v>
      </c>
      <c r="F9" s="2">
        <v>0</v>
      </c>
      <c r="G9" s="2">
        <v>0</v>
      </c>
      <c r="H9">
        <f t="shared" si="11"/>
        <v>4056.0291578945853</v>
      </c>
      <c r="J9">
        <f t="shared" si="0"/>
        <v>75.00872935887962</v>
      </c>
      <c r="K9">
        <f t="shared" si="0"/>
        <v>256.92700464220314</v>
      </c>
      <c r="L9">
        <f t="shared" si="0"/>
        <v>545.37258570914958</v>
      </c>
      <c r="M9">
        <f t="shared" si="0"/>
        <v>688.62434832313545</v>
      </c>
      <c r="N9">
        <f t="shared" si="0"/>
        <v>679.77735088149655</v>
      </c>
      <c r="O9">
        <f t="shared" si="0"/>
        <v>584.24730183504198</v>
      </c>
      <c r="P9">
        <f t="shared" si="0"/>
        <v>461.05223301398979</v>
      </c>
      <c r="Q9">
        <f t="shared" si="0"/>
        <v>344.16552691687201</v>
      </c>
      <c r="R9">
        <f t="shared" si="0"/>
        <v>247.46383753187783</v>
      </c>
      <c r="S9">
        <f t="shared" si="0"/>
        <v>173.39023968193951</v>
      </c>
      <c r="V9" s="1">
        <v>4</v>
      </c>
      <c r="W9">
        <f t="shared" si="1"/>
        <v>568001</v>
      </c>
      <c r="X9">
        <f t="shared" si="2"/>
        <v>429286</v>
      </c>
      <c r="Y9">
        <f t="shared" si="3"/>
        <v>282061</v>
      </c>
      <c r="Z9">
        <f t="shared" si="4"/>
        <v>185327</v>
      </c>
      <c r="AA9">
        <f t="shared" si="5"/>
        <v>121769</v>
      </c>
      <c r="AB9">
        <f t="shared" si="6"/>
        <v>80008</v>
      </c>
      <c r="AC9">
        <f t="shared" si="7"/>
        <v>52569</v>
      </c>
      <c r="AD9">
        <f t="shared" si="8"/>
        <v>34540</v>
      </c>
      <c r="AE9">
        <f t="shared" si="9"/>
        <v>22695</v>
      </c>
      <c r="AF9">
        <f t="shared" si="10"/>
        <v>14911</v>
      </c>
    </row>
    <row r="10" spans="1:32" x14ac:dyDescent="0.25">
      <c r="A10" s="1">
        <v>5</v>
      </c>
      <c r="B10" s="10">
        <v>6.9791653561624978E-2</v>
      </c>
      <c r="C10">
        <v>0</v>
      </c>
      <c r="D10" s="3">
        <v>1</v>
      </c>
      <c r="E10" s="2">
        <v>0</v>
      </c>
      <c r="F10" s="2">
        <v>0</v>
      </c>
      <c r="G10" s="2">
        <v>0</v>
      </c>
      <c r="H10">
        <f t="shared" si="11"/>
        <v>11678.376973773831</v>
      </c>
      <c r="J10">
        <f t="shared" si="0"/>
        <v>215.96990151606283</v>
      </c>
      <c r="K10">
        <f t="shared" si="0"/>
        <v>739.76056338601131</v>
      </c>
      <c r="L10">
        <f t="shared" si="0"/>
        <v>1570.271415499217</v>
      </c>
      <c r="M10">
        <f t="shared" si="0"/>
        <v>1982.7309962464337</v>
      </c>
      <c r="N10">
        <f t="shared" si="0"/>
        <v>1957.2581588511764</v>
      </c>
      <c r="O10">
        <f t="shared" si="0"/>
        <v>1682.2019692485585</v>
      </c>
      <c r="P10">
        <f t="shared" si="0"/>
        <v>1327.4908961780009</v>
      </c>
      <c r="Q10">
        <f t="shared" si="0"/>
        <v>990.94326205462539</v>
      </c>
      <c r="R10">
        <f t="shared" si="0"/>
        <v>712.51361111371466</v>
      </c>
      <c r="S10">
        <f t="shared" si="0"/>
        <v>499.23619968003072</v>
      </c>
      <c r="V10" s="1">
        <v>5</v>
      </c>
      <c r="W10">
        <f t="shared" si="1"/>
        <v>1635426</v>
      </c>
      <c r="X10">
        <f t="shared" si="2"/>
        <v>1236028</v>
      </c>
      <c r="Y10">
        <f t="shared" si="3"/>
        <v>812128</v>
      </c>
      <c r="Z10">
        <f t="shared" si="4"/>
        <v>533606</v>
      </c>
      <c r="AA10">
        <f t="shared" si="5"/>
        <v>350604</v>
      </c>
      <c r="AB10">
        <f t="shared" si="6"/>
        <v>230363</v>
      </c>
      <c r="AC10">
        <f t="shared" si="7"/>
        <v>151360</v>
      </c>
      <c r="AD10">
        <f t="shared" si="8"/>
        <v>99450</v>
      </c>
      <c r="AE10">
        <f t="shared" si="9"/>
        <v>65344</v>
      </c>
      <c r="AF10">
        <f t="shared" si="10"/>
        <v>42934</v>
      </c>
    </row>
    <row r="11" spans="1:32" x14ac:dyDescent="0.25">
      <c r="A11" s="1">
        <v>6</v>
      </c>
      <c r="B11" s="10">
        <v>2.9867873967324821E-2</v>
      </c>
      <c r="C11">
        <v>0</v>
      </c>
      <c r="D11" s="3">
        <v>1</v>
      </c>
      <c r="E11" s="2">
        <v>0</v>
      </c>
      <c r="F11" s="2">
        <v>0</v>
      </c>
      <c r="G11" s="2">
        <v>0</v>
      </c>
      <c r="H11">
        <f t="shared" si="11"/>
        <v>4997.851086700397</v>
      </c>
      <c r="J11">
        <f t="shared" si="0"/>
        <v>92.425977463359132</v>
      </c>
      <c r="K11">
        <f t="shared" si="0"/>
        <v>316.58621261496512</v>
      </c>
      <c r="L11">
        <f t="shared" si="0"/>
        <v>672.00970802634401</v>
      </c>
      <c r="M11">
        <f t="shared" si="0"/>
        <v>848.52495226677115</v>
      </c>
      <c r="N11">
        <f t="shared" si="0"/>
        <v>837.62365593568609</v>
      </c>
      <c r="O11">
        <f t="shared" si="0"/>
        <v>719.91124785053353</v>
      </c>
      <c r="P11">
        <f t="shared" si="0"/>
        <v>568.10992083467181</v>
      </c>
      <c r="Q11">
        <f t="shared" si="0"/>
        <v>424.08177696611318</v>
      </c>
      <c r="R11">
        <f t="shared" si="0"/>
        <v>304.92567020147879</v>
      </c>
      <c r="S11">
        <f t="shared" si="0"/>
        <v>213.65196454047427</v>
      </c>
      <c r="V11" s="1">
        <v>6</v>
      </c>
      <c r="W11">
        <f t="shared" si="1"/>
        <v>699893</v>
      </c>
      <c r="X11">
        <f t="shared" si="2"/>
        <v>528968</v>
      </c>
      <c r="Y11">
        <f t="shared" si="3"/>
        <v>347557</v>
      </c>
      <c r="Z11">
        <f t="shared" si="4"/>
        <v>228361</v>
      </c>
      <c r="AA11">
        <f t="shared" si="5"/>
        <v>150044</v>
      </c>
      <c r="AB11">
        <f t="shared" si="6"/>
        <v>98586</v>
      </c>
      <c r="AC11">
        <f t="shared" si="7"/>
        <v>64775</v>
      </c>
      <c r="AD11">
        <f t="shared" si="8"/>
        <v>42561</v>
      </c>
      <c r="AE11">
        <f t="shared" si="9"/>
        <v>27964</v>
      </c>
      <c r="AF11">
        <f t="shared" si="10"/>
        <v>18374</v>
      </c>
    </row>
    <row r="12" spans="1:32" x14ac:dyDescent="0.25">
      <c r="A12" s="1">
        <v>7</v>
      </c>
      <c r="B12" s="10">
        <v>2.2846466456729483E-2</v>
      </c>
      <c r="C12">
        <v>0</v>
      </c>
      <c r="D12" s="3">
        <v>1</v>
      </c>
      <c r="E12" s="2">
        <v>0</v>
      </c>
      <c r="F12" s="2">
        <v>0</v>
      </c>
      <c r="G12" s="2">
        <v>0</v>
      </c>
      <c r="H12">
        <f t="shared" si="11"/>
        <v>3822.9449251374581</v>
      </c>
      <c r="J12">
        <f t="shared" si="0"/>
        <v>70.698269189067432</v>
      </c>
      <c r="K12">
        <f t="shared" si="0"/>
        <v>242.1624081808946</v>
      </c>
      <c r="L12">
        <f t="shared" si="0"/>
        <v>514.03214269005343</v>
      </c>
      <c r="M12">
        <f t="shared" si="0"/>
        <v>649.05178322597237</v>
      </c>
      <c r="N12">
        <f t="shared" si="0"/>
        <v>640.71318834521628</v>
      </c>
      <c r="O12">
        <f t="shared" si="0"/>
        <v>550.67287995900926</v>
      </c>
      <c r="P12">
        <f t="shared" si="0"/>
        <v>434.55735297007789</v>
      </c>
      <c r="Q12">
        <f t="shared" si="0"/>
        <v>324.38767161552795</v>
      </c>
      <c r="R12">
        <f t="shared" si="0"/>
        <v>233.24305250769106</v>
      </c>
      <c r="S12">
        <f t="shared" si="0"/>
        <v>163.42617645394787</v>
      </c>
      <c r="V12" s="1">
        <v>7</v>
      </c>
      <c r="W12">
        <f t="shared" si="1"/>
        <v>535360</v>
      </c>
      <c r="X12">
        <f t="shared" si="2"/>
        <v>404617</v>
      </c>
      <c r="Y12">
        <f t="shared" si="3"/>
        <v>265852</v>
      </c>
      <c r="Z12">
        <f t="shared" si="4"/>
        <v>174677</v>
      </c>
      <c r="AA12">
        <f t="shared" si="5"/>
        <v>114771</v>
      </c>
      <c r="AB12">
        <f t="shared" si="6"/>
        <v>75410</v>
      </c>
      <c r="AC12">
        <f t="shared" si="7"/>
        <v>49548</v>
      </c>
      <c r="AD12">
        <f t="shared" si="8"/>
        <v>32555</v>
      </c>
      <c r="AE12">
        <f t="shared" si="9"/>
        <v>21390</v>
      </c>
      <c r="AF12">
        <f t="shared" si="10"/>
        <v>14054</v>
      </c>
    </row>
    <row r="13" spans="1:32" x14ac:dyDescent="0.25">
      <c r="A13" s="1">
        <v>8</v>
      </c>
      <c r="B13" s="10">
        <v>7.6024226344520943E-3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1272.128584268138</v>
      </c>
      <c r="J13">
        <f t="shared" si="0"/>
        <v>23.525656491235559</v>
      </c>
      <c r="K13">
        <f t="shared" si="0"/>
        <v>80.582306968769032</v>
      </c>
      <c r="L13">
        <f t="shared" si="0"/>
        <v>171.05006604956594</v>
      </c>
      <c r="M13">
        <f t="shared" si="0"/>
        <v>215.97939344686702</v>
      </c>
      <c r="N13">
        <f t="shared" si="0"/>
        <v>213.20463076831226</v>
      </c>
      <c r="O13">
        <f t="shared" si="0"/>
        <v>183.2426898360103</v>
      </c>
      <c r="P13">
        <f t="shared" si="0"/>
        <v>144.60392211830197</v>
      </c>
      <c r="Q13">
        <f t="shared" si="0"/>
        <v>107.94370244072022</v>
      </c>
      <c r="R13">
        <f t="shared" si="0"/>
        <v>77.614289503874886</v>
      </c>
      <c r="S13">
        <f t="shared" si="0"/>
        <v>54.381926644480863</v>
      </c>
      <c r="V13" s="1">
        <v>8</v>
      </c>
      <c r="W13">
        <f t="shared" si="1"/>
        <v>178147</v>
      </c>
      <c r="X13">
        <f t="shared" si="2"/>
        <v>134641</v>
      </c>
      <c r="Y13">
        <f t="shared" si="3"/>
        <v>88465</v>
      </c>
      <c r="Z13">
        <f t="shared" si="4"/>
        <v>58126</v>
      </c>
      <c r="AA13">
        <f t="shared" si="5"/>
        <v>38191</v>
      </c>
      <c r="AB13">
        <f t="shared" si="6"/>
        <v>25094</v>
      </c>
      <c r="AC13">
        <f t="shared" si="7"/>
        <v>16488</v>
      </c>
      <c r="AD13">
        <f t="shared" si="8"/>
        <v>10833</v>
      </c>
      <c r="AE13">
        <f t="shared" si="9"/>
        <v>7118</v>
      </c>
      <c r="AF13">
        <f t="shared" si="10"/>
        <v>4677</v>
      </c>
    </row>
    <row r="14" spans="1:32" x14ac:dyDescent="0.25">
      <c r="A14" s="1">
        <v>9</v>
      </c>
      <c r="B14" s="10">
        <v>6.3608715310651126E-2</v>
      </c>
      <c r="C14">
        <v>0</v>
      </c>
      <c r="D14" s="3">
        <v>0</v>
      </c>
      <c r="E14" s="3">
        <v>1</v>
      </c>
      <c r="F14" s="2">
        <v>0</v>
      </c>
      <c r="G14" s="2">
        <v>0</v>
      </c>
      <c r="H14">
        <f t="shared" si="11"/>
        <v>10643.773550361875</v>
      </c>
      <c r="J14">
        <f t="shared" si="0"/>
        <v>196.83683191535988</v>
      </c>
      <c r="K14">
        <f t="shared" si="0"/>
        <v>674.22416110142217</v>
      </c>
      <c r="L14">
        <f t="shared" si="0"/>
        <v>1431.1589184621873</v>
      </c>
      <c r="M14">
        <f t="shared" si="0"/>
        <v>1807.0781396013485</v>
      </c>
      <c r="N14">
        <f t="shared" si="0"/>
        <v>1783.8619757860188</v>
      </c>
      <c r="O14">
        <f t="shared" si="0"/>
        <v>1533.1733910340224</v>
      </c>
      <c r="P14">
        <f t="shared" si="0"/>
        <v>1209.8866581217819</v>
      </c>
      <c r="Q14">
        <f t="shared" si="0"/>
        <v>903.15424020414935</v>
      </c>
      <c r="R14">
        <f t="shared" si="0"/>
        <v>649.39105367775187</v>
      </c>
      <c r="S14">
        <f t="shared" si="0"/>
        <v>455.00818045783348</v>
      </c>
      <c r="V14" s="1">
        <v>9</v>
      </c>
      <c r="W14">
        <f t="shared" si="1"/>
        <v>1490541</v>
      </c>
      <c r="X14">
        <f t="shared" si="2"/>
        <v>1126527</v>
      </c>
      <c r="Y14">
        <f t="shared" si="3"/>
        <v>740181</v>
      </c>
      <c r="Z14">
        <f t="shared" si="4"/>
        <v>486333</v>
      </c>
      <c r="AA14">
        <f t="shared" si="5"/>
        <v>319544</v>
      </c>
      <c r="AB14">
        <f t="shared" si="6"/>
        <v>209955</v>
      </c>
      <c r="AC14">
        <f t="shared" si="7"/>
        <v>137950</v>
      </c>
      <c r="AD14">
        <f t="shared" si="8"/>
        <v>90640</v>
      </c>
      <c r="AE14">
        <f t="shared" si="9"/>
        <v>59555</v>
      </c>
      <c r="AF14">
        <f t="shared" si="10"/>
        <v>39130</v>
      </c>
    </row>
    <row r="15" spans="1:32" x14ac:dyDescent="0.25">
      <c r="A15" s="1">
        <v>10</v>
      </c>
      <c r="B15" s="10">
        <v>6.56938902454519E-2</v>
      </c>
      <c r="C15">
        <v>0</v>
      </c>
      <c r="D15" s="3">
        <v>0</v>
      </c>
      <c r="E15" s="3">
        <v>1</v>
      </c>
      <c r="F15" s="2">
        <v>0</v>
      </c>
      <c r="G15" s="2">
        <v>0</v>
      </c>
      <c r="H15">
        <f t="shared" si="11"/>
        <v>10992.690042551958</v>
      </c>
      <c r="J15">
        <f t="shared" si="0"/>
        <v>203.28939468370075</v>
      </c>
      <c r="K15">
        <f t="shared" si="0"/>
        <v>696.32609028360696</v>
      </c>
      <c r="L15">
        <f t="shared" si="0"/>
        <v>1478.0741358175396</v>
      </c>
      <c r="M15">
        <f t="shared" si="0"/>
        <v>1866.3164691843417</v>
      </c>
      <c r="N15">
        <f t="shared" si="0"/>
        <v>1842.33924986532</v>
      </c>
      <c r="O15">
        <f t="shared" si="0"/>
        <v>1583.4327731025724</v>
      </c>
      <c r="P15">
        <f t="shared" si="0"/>
        <v>1249.5482881538376</v>
      </c>
      <c r="Q15">
        <f t="shared" si="0"/>
        <v>932.76078978993212</v>
      </c>
      <c r="R15">
        <f t="shared" si="0"/>
        <v>670.6789218794537</v>
      </c>
      <c r="S15">
        <f t="shared" si="0"/>
        <v>469.92392979165334</v>
      </c>
      <c r="V15" s="1">
        <v>10</v>
      </c>
      <c r="W15">
        <f t="shared" si="1"/>
        <v>1539403</v>
      </c>
      <c r="X15">
        <f t="shared" si="2"/>
        <v>1163456</v>
      </c>
      <c r="Y15">
        <f t="shared" si="3"/>
        <v>764445</v>
      </c>
      <c r="Z15">
        <f t="shared" si="4"/>
        <v>502276</v>
      </c>
      <c r="AA15">
        <f t="shared" si="5"/>
        <v>330019</v>
      </c>
      <c r="AB15">
        <f t="shared" si="6"/>
        <v>216838</v>
      </c>
      <c r="AC15">
        <f t="shared" si="7"/>
        <v>142473</v>
      </c>
      <c r="AD15">
        <f t="shared" si="8"/>
        <v>93611</v>
      </c>
      <c r="AE15">
        <f t="shared" si="9"/>
        <v>61507</v>
      </c>
      <c r="AF15">
        <f t="shared" si="10"/>
        <v>40413</v>
      </c>
    </row>
    <row r="16" spans="1:32" x14ac:dyDescent="0.25">
      <c r="A16" s="1">
        <v>11</v>
      </c>
      <c r="B16" s="10">
        <v>0.10450449197673853</v>
      </c>
      <c r="C16">
        <v>0</v>
      </c>
      <c r="D16" s="3">
        <v>0</v>
      </c>
      <c r="E16" s="3">
        <v>1</v>
      </c>
      <c r="F16" s="2">
        <v>0</v>
      </c>
      <c r="G16" s="2">
        <v>0</v>
      </c>
      <c r="H16">
        <f t="shared" si="11"/>
        <v>17486.945651451613</v>
      </c>
      <c r="J16">
        <f t="shared" ref="J16:S29" si="12">($H16*J$36)</f>
        <v>323.38859574767901</v>
      </c>
      <c r="K16">
        <f t="shared" si="12"/>
        <v>1107.7012495888057</v>
      </c>
      <c r="L16">
        <f t="shared" si="12"/>
        <v>2351.2899919679016</v>
      </c>
      <c r="M16">
        <f t="shared" si="12"/>
        <v>2968.8979256854541</v>
      </c>
      <c r="N16">
        <f t="shared" si="12"/>
        <v>2930.7554574195765</v>
      </c>
      <c r="O16">
        <f t="shared" si="12"/>
        <v>2518.892349260117</v>
      </c>
      <c r="P16">
        <f t="shared" si="12"/>
        <v>1987.755764897187</v>
      </c>
      <c r="Q16">
        <f t="shared" si="12"/>
        <v>1483.8167158104447</v>
      </c>
      <c r="R16">
        <f t="shared" si="12"/>
        <v>1066.9022606005799</v>
      </c>
      <c r="S16">
        <f t="shared" si="12"/>
        <v>747.54534047386824</v>
      </c>
      <c r="V16" s="1">
        <v>11</v>
      </c>
      <c r="W16">
        <f t="shared" si="1"/>
        <v>2448850</v>
      </c>
      <c r="X16">
        <f t="shared" si="2"/>
        <v>1850801</v>
      </c>
      <c r="Y16">
        <f t="shared" si="3"/>
        <v>1216063</v>
      </c>
      <c r="Z16">
        <f t="shared" si="4"/>
        <v>799010</v>
      </c>
      <c r="AA16">
        <f t="shared" si="5"/>
        <v>524987</v>
      </c>
      <c r="AB16">
        <f t="shared" si="6"/>
        <v>344941</v>
      </c>
      <c r="AC16">
        <f t="shared" si="7"/>
        <v>226643</v>
      </c>
      <c r="AD16">
        <f t="shared" si="8"/>
        <v>148915</v>
      </c>
      <c r="AE16">
        <f t="shared" si="9"/>
        <v>97844</v>
      </c>
      <c r="AF16">
        <f t="shared" si="10"/>
        <v>64288</v>
      </c>
    </row>
    <row r="17" spans="1:32" x14ac:dyDescent="0.25">
      <c r="A17" s="1">
        <v>12</v>
      </c>
      <c r="B17" s="10">
        <v>0.10389434546946515</v>
      </c>
      <c r="C17">
        <v>0</v>
      </c>
      <c r="D17" s="3">
        <v>0</v>
      </c>
      <c r="E17" s="3">
        <v>1</v>
      </c>
      <c r="F17" s="2">
        <v>0</v>
      </c>
      <c r="G17" s="2">
        <v>0</v>
      </c>
      <c r="H17">
        <f t="shared" si="11"/>
        <v>17384.84861609654</v>
      </c>
      <c r="J17">
        <f t="shared" si="12"/>
        <v>321.50050061937179</v>
      </c>
      <c r="K17">
        <f t="shared" si="12"/>
        <v>1101.2339673145716</v>
      </c>
      <c r="L17">
        <f t="shared" si="12"/>
        <v>2337.5620521535498</v>
      </c>
      <c r="M17">
        <f t="shared" si="12"/>
        <v>2951.56409949728</v>
      </c>
      <c r="N17">
        <f t="shared" si="12"/>
        <v>2913.6443249486865</v>
      </c>
      <c r="O17">
        <f t="shared" si="12"/>
        <v>2504.1858678445542</v>
      </c>
      <c r="P17">
        <f t="shared" si="12"/>
        <v>1976.1503093390227</v>
      </c>
      <c r="Q17">
        <f t="shared" si="12"/>
        <v>1475.1534940726926</v>
      </c>
      <c r="R17">
        <f t="shared" si="12"/>
        <v>1060.6731820643918</v>
      </c>
      <c r="S17">
        <f t="shared" si="12"/>
        <v>743.18081824242051</v>
      </c>
      <c r="V17" s="1">
        <v>12</v>
      </c>
      <c r="W17">
        <f t="shared" si="1"/>
        <v>2434553</v>
      </c>
      <c r="X17">
        <f t="shared" si="2"/>
        <v>1839995</v>
      </c>
      <c r="Y17">
        <f t="shared" si="3"/>
        <v>1208963</v>
      </c>
      <c r="Z17">
        <f t="shared" si="4"/>
        <v>794345</v>
      </c>
      <c r="AA17">
        <f t="shared" si="5"/>
        <v>521922</v>
      </c>
      <c r="AB17">
        <f t="shared" si="6"/>
        <v>342927</v>
      </c>
      <c r="AC17">
        <f t="shared" si="7"/>
        <v>225319</v>
      </c>
      <c r="AD17">
        <f t="shared" si="8"/>
        <v>148045</v>
      </c>
      <c r="AE17">
        <f t="shared" si="9"/>
        <v>97273</v>
      </c>
      <c r="AF17">
        <f t="shared" si="10"/>
        <v>63913</v>
      </c>
    </row>
    <row r="18" spans="1:32" x14ac:dyDescent="0.25">
      <c r="A18" s="1">
        <v>13</v>
      </c>
      <c r="B18" s="10">
        <v>0.11458218775652577</v>
      </c>
      <c r="C18">
        <v>0</v>
      </c>
      <c r="D18" s="3">
        <v>0</v>
      </c>
      <c r="E18" s="3">
        <v>1</v>
      </c>
      <c r="F18" s="2">
        <v>0</v>
      </c>
      <c r="G18" s="2">
        <v>0</v>
      </c>
      <c r="H18">
        <f t="shared" si="11"/>
        <v>19173.266641674971</v>
      </c>
      <c r="J18">
        <f t="shared" si="12"/>
        <v>354.57397184924525</v>
      </c>
      <c r="K18">
        <f t="shared" si="12"/>
        <v>1214.5203536970857</v>
      </c>
      <c r="L18">
        <f t="shared" si="12"/>
        <v>2578.0322571174729</v>
      </c>
      <c r="M18">
        <f t="shared" si="12"/>
        <v>3255.1980600658894</v>
      </c>
      <c r="N18">
        <f t="shared" si="12"/>
        <v>3213.3773940096307</v>
      </c>
      <c r="O18">
        <f t="shared" si="12"/>
        <v>2761.7970351517756</v>
      </c>
      <c r="P18">
        <f t="shared" si="12"/>
        <v>2179.4412848613529</v>
      </c>
      <c r="Q18">
        <f t="shared" si="12"/>
        <v>1626.905813437264</v>
      </c>
      <c r="R18">
        <f t="shared" si="12"/>
        <v>1169.7869902971097</v>
      </c>
      <c r="S18">
        <f t="shared" si="12"/>
        <v>819.63348118814486</v>
      </c>
      <c r="V18" s="1">
        <v>13</v>
      </c>
      <c r="W18">
        <f t="shared" si="1"/>
        <v>2685001</v>
      </c>
      <c r="X18">
        <f t="shared" si="2"/>
        <v>2029280</v>
      </c>
      <c r="Y18">
        <f t="shared" si="3"/>
        <v>1333332</v>
      </c>
      <c r="Z18">
        <f t="shared" si="4"/>
        <v>876061</v>
      </c>
      <c r="AA18">
        <f t="shared" si="5"/>
        <v>575613</v>
      </c>
      <c r="AB18">
        <f t="shared" si="6"/>
        <v>378205</v>
      </c>
      <c r="AC18">
        <f t="shared" si="7"/>
        <v>248498</v>
      </c>
      <c r="AD18">
        <f t="shared" si="8"/>
        <v>163275</v>
      </c>
      <c r="AE18">
        <f t="shared" si="9"/>
        <v>107279</v>
      </c>
      <c r="AF18">
        <f t="shared" si="10"/>
        <v>70488</v>
      </c>
    </row>
    <row r="19" spans="1:32" x14ac:dyDescent="0.25">
      <c r="A19" s="1">
        <v>14</v>
      </c>
      <c r="B19" s="10">
        <v>0.11710079549172397</v>
      </c>
      <c r="C19">
        <v>0</v>
      </c>
      <c r="D19" s="3">
        <v>0</v>
      </c>
      <c r="E19" s="3">
        <v>1</v>
      </c>
      <c r="F19" s="2">
        <v>0</v>
      </c>
      <c r="G19" s="2">
        <v>0</v>
      </c>
      <c r="H19">
        <f t="shared" si="11"/>
        <v>19594.710311221155</v>
      </c>
      <c r="J19">
        <f t="shared" si="12"/>
        <v>362.3677901179019</v>
      </c>
      <c r="K19">
        <f t="shared" si="12"/>
        <v>1241.216478262947</v>
      </c>
      <c r="L19">
        <f t="shared" si="12"/>
        <v>2634.6994591625548</v>
      </c>
      <c r="M19">
        <f t="shared" si="12"/>
        <v>3326.7499057254013</v>
      </c>
      <c r="N19">
        <f t="shared" si="12"/>
        <v>3284.0099881250521</v>
      </c>
      <c r="O19">
        <f t="shared" si="12"/>
        <v>2822.5035333603905</v>
      </c>
      <c r="P19">
        <f t="shared" si="12"/>
        <v>2227.3471399155951</v>
      </c>
      <c r="Q19">
        <f t="shared" si="12"/>
        <v>1662.6664988141988</v>
      </c>
      <c r="R19">
        <f t="shared" si="12"/>
        <v>1195.4998399117194</v>
      </c>
      <c r="S19">
        <f t="shared" si="12"/>
        <v>837.64967782539497</v>
      </c>
      <c r="V19" s="1">
        <v>14</v>
      </c>
      <c r="W19">
        <f t="shared" si="1"/>
        <v>2744019</v>
      </c>
      <c r="X19">
        <f t="shared" si="2"/>
        <v>2073885</v>
      </c>
      <c r="Y19">
        <f t="shared" si="3"/>
        <v>1362640</v>
      </c>
      <c r="Z19">
        <f t="shared" si="4"/>
        <v>895318</v>
      </c>
      <c r="AA19">
        <f t="shared" si="5"/>
        <v>588266</v>
      </c>
      <c r="AB19">
        <f t="shared" si="6"/>
        <v>386518</v>
      </c>
      <c r="AC19">
        <f t="shared" si="7"/>
        <v>253961</v>
      </c>
      <c r="AD19">
        <f t="shared" si="8"/>
        <v>166864</v>
      </c>
      <c r="AE19">
        <f t="shared" si="9"/>
        <v>109637</v>
      </c>
      <c r="AF19">
        <f t="shared" si="10"/>
        <v>72037</v>
      </c>
    </row>
    <row r="20" spans="1:32" x14ac:dyDescent="0.25">
      <c r="A20" s="1">
        <v>15</v>
      </c>
      <c r="B20" s="10">
        <v>1.3819668765524542E-2</v>
      </c>
      <c r="C20">
        <v>0</v>
      </c>
      <c r="D20" s="3">
        <v>0</v>
      </c>
      <c r="E20" s="3">
        <v>0</v>
      </c>
      <c r="F20" s="3">
        <v>1</v>
      </c>
      <c r="G20" s="2">
        <v>0</v>
      </c>
      <c r="H20">
        <f t="shared" si="11"/>
        <v>2312.4728138727528</v>
      </c>
      <c r="J20">
        <f t="shared" si="12"/>
        <v>42.764891644809069</v>
      </c>
      <c r="K20">
        <f t="shared" si="12"/>
        <v>146.48235756107323</v>
      </c>
      <c r="L20">
        <f t="shared" si="12"/>
        <v>310.9344703376201</v>
      </c>
      <c r="M20">
        <f t="shared" si="12"/>
        <v>392.60691244505057</v>
      </c>
      <c r="N20">
        <f t="shared" si="12"/>
        <v>387.56295435900682</v>
      </c>
      <c r="O20">
        <f t="shared" si="12"/>
        <v>333.09819764051031</v>
      </c>
      <c r="P20">
        <f t="shared" si="12"/>
        <v>262.86072242478843</v>
      </c>
      <c r="Q20">
        <f t="shared" si="12"/>
        <v>196.21984790675955</v>
      </c>
      <c r="R20">
        <f t="shared" si="12"/>
        <v>141.08710130825048</v>
      </c>
      <c r="S20">
        <f t="shared" si="12"/>
        <v>98.855358244884314</v>
      </c>
      <c r="V20" s="1">
        <v>15</v>
      </c>
      <c r="W20">
        <f t="shared" si="1"/>
        <v>323836</v>
      </c>
      <c r="X20">
        <f t="shared" si="2"/>
        <v>244750</v>
      </c>
      <c r="Y20">
        <f t="shared" si="3"/>
        <v>160812</v>
      </c>
      <c r="Z20">
        <f t="shared" si="4"/>
        <v>105661</v>
      </c>
      <c r="AA20">
        <f t="shared" si="5"/>
        <v>69424</v>
      </c>
      <c r="AB20">
        <f t="shared" si="6"/>
        <v>45615</v>
      </c>
      <c r="AC20">
        <f t="shared" si="7"/>
        <v>29971</v>
      </c>
      <c r="AD20">
        <f t="shared" si="8"/>
        <v>19692</v>
      </c>
      <c r="AE20">
        <f t="shared" si="9"/>
        <v>12939</v>
      </c>
      <c r="AF20">
        <f t="shared" si="10"/>
        <v>8501</v>
      </c>
    </row>
    <row r="21" spans="1:32" x14ac:dyDescent="0.25">
      <c r="A21" s="1">
        <v>16</v>
      </c>
      <c r="B21" s="10">
        <v>1.5091037867074039E-2</v>
      </c>
      <c r="C21">
        <v>0</v>
      </c>
      <c r="D21" s="3">
        <v>0</v>
      </c>
      <c r="E21" s="3">
        <v>0</v>
      </c>
      <c r="F21" s="3">
        <v>1</v>
      </c>
      <c r="G21" s="2">
        <v>0</v>
      </c>
      <c r="H21">
        <f t="shared" si="11"/>
        <v>2525.2135483732332</v>
      </c>
      <c r="J21">
        <f t="shared" si="12"/>
        <v>46.69913658155874</v>
      </c>
      <c r="K21">
        <f t="shared" si="12"/>
        <v>159.95830597091233</v>
      </c>
      <c r="L21">
        <f t="shared" si="12"/>
        <v>339.53953207253528</v>
      </c>
      <c r="M21">
        <f t="shared" si="12"/>
        <v>428.72559994808205</v>
      </c>
      <c r="N21">
        <f t="shared" si="12"/>
        <v>423.21761247255654</v>
      </c>
      <c r="O21">
        <f t="shared" si="12"/>
        <v>363.74225745462394</v>
      </c>
      <c r="P21">
        <f t="shared" si="12"/>
        <v>287.04313997560234</v>
      </c>
      <c r="Q21">
        <f t="shared" si="12"/>
        <v>214.27149993779338</v>
      </c>
      <c r="R21">
        <f t="shared" si="12"/>
        <v>154.06670192487096</v>
      </c>
      <c r="S21">
        <f t="shared" si="12"/>
        <v>107.94976203469771</v>
      </c>
      <c r="V21" s="1">
        <v>16</v>
      </c>
      <c r="W21">
        <f t="shared" si="1"/>
        <v>353628</v>
      </c>
      <c r="X21">
        <f t="shared" si="2"/>
        <v>267266</v>
      </c>
      <c r="Y21">
        <f t="shared" si="3"/>
        <v>175606</v>
      </c>
      <c r="Z21">
        <f t="shared" si="4"/>
        <v>115382</v>
      </c>
      <c r="AA21">
        <f t="shared" si="5"/>
        <v>75811</v>
      </c>
      <c r="AB21">
        <f t="shared" si="6"/>
        <v>49811</v>
      </c>
      <c r="AC21">
        <f t="shared" si="7"/>
        <v>32728</v>
      </c>
      <c r="AD21">
        <f t="shared" si="8"/>
        <v>21504</v>
      </c>
      <c r="AE21">
        <f t="shared" si="9"/>
        <v>14129</v>
      </c>
      <c r="AF21">
        <f t="shared" si="10"/>
        <v>9284</v>
      </c>
    </row>
    <row r="22" spans="1:32" x14ac:dyDescent="0.25">
      <c r="A22" s="1">
        <v>17</v>
      </c>
      <c r="B22" s="10">
        <v>4.1760168600175729E-2</v>
      </c>
      <c r="C22">
        <v>0</v>
      </c>
      <c r="D22" s="3">
        <v>0</v>
      </c>
      <c r="E22" s="3">
        <v>0</v>
      </c>
      <c r="F22" s="3">
        <v>1</v>
      </c>
      <c r="G22" s="2">
        <v>0</v>
      </c>
      <c r="H22">
        <f t="shared" si="11"/>
        <v>6987.8125322046053</v>
      </c>
      <c r="J22">
        <f t="shared" si="12"/>
        <v>129.22662008445673</v>
      </c>
      <c r="K22">
        <f t="shared" si="12"/>
        <v>442.63925948513577</v>
      </c>
      <c r="L22">
        <f t="shared" si="12"/>
        <v>939.57938683000737</v>
      </c>
      <c r="M22">
        <f t="shared" si="12"/>
        <v>1186.3765431339871</v>
      </c>
      <c r="N22">
        <f t="shared" si="12"/>
        <v>1171.1347494514298</v>
      </c>
      <c r="O22">
        <f t="shared" si="12"/>
        <v>1006.5535672304796</v>
      </c>
      <c r="P22">
        <f t="shared" si="12"/>
        <v>794.31050577763324</v>
      </c>
      <c r="Q22">
        <f t="shared" si="12"/>
        <v>592.9356246025842</v>
      </c>
      <c r="R22">
        <f t="shared" si="12"/>
        <v>426.33591570882936</v>
      </c>
      <c r="S22">
        <f t="shared" si="12"/>
        <v>298.72035990006231</v>
      </c>
      <c r="V22" s="1">
        <v>17</v>
      </c>
      <c r="W22">
        <f t="shared" si="1"/>
        <v>978565</v>
      </c>
      <c r="X22">
        <f t="shared" si="2"/>
        <v>739583</v>
      </c>
      <c r="Y22">
        <f t="shared" si="3"/>
        <v>485941</v>
      </c>
      <c r="Z22">
        <f t="shared" si="4"/>
        <v>319286</v>
      </c>
      <c r="AA22">
        <f t="shared" si="5"/>
        <v>209786</v>
      </c>
      <c r="AB22">
        <f t="shared" si="6"/>
        <v>137839</v>
      </c>
      <c r="AC22">
        <f t="shared" si="7"/>
        <v>90567</v>
      </c>
      <c r="AD22">
        <f t="shared" si="8"/>
        <v>59507</v>
      </c>
      <c r="AE22">
        <f t="shared" si="9"/>
        <v>39099</v>
      </c>
      <c r="AF22">
        <f t="shared" si="10"/>
        <v>25690</v>
      </c>
    </row>
    <row r="23" spans="1:32" x14ac:dyDescent="0.25">
      <c r="A23" s="1">
        <v>18</v>
      </c>
      <c r="B23" s="10">
        <v>4.0393642993463839E-2</v>
      </c>
      <c r="C23">
        <v>0</v>
      </c>
      <c r="D23" s="3">
        <v>0</v>
      </c>
      <c r="E23" s="3">
        <v>0</v>
      </c>
      <c r="F23" s="3">
        <v>1</v>
      </c>
      <c r="G23" s="2">
        <v>0</v>
      </c>
      <c r="H23">
        <f t="shared" si="11"/>
        <v>6759.1490693822916</v>
      </c>
      <c r="J23">
        <f t="shared" si="12"/>
        <v>124.99791384754043</v>
      </c>
      <c r="K23">
        <f t="shared" si="12"/>
        <v>428.15469433853144</v>
      </c>
      <c r="L23">
        <f t="shared" si="12"/>
        <v>908.83335934302886</v>
      </c>
      <c r="M23">
        <f t="shared" si="12"/>
        <v>1147.5545273294795</v>
      </c>
      <c r="N23">
        <f t="shared" si="12"/>
        <v>1132.8114936389818</v>
      </c>
      <c r="O23">
        <f t="shared" si="12"/>
        <v>973.61593143410846</v>
      </c>
      <c r="P23">
        <f t="shared" si="12"/>
        <v>768.31813835647199</v>
      </c>
      <c r="Q23">
        <f t="shared" si="12"/>
        <v>573.53288411298456</v>
      </c>
      <c r="R23">
        <f t="shared" si="12"/>
        <v>412.38484785143993</v>
      </c>
      <c r="S23">
        <f t="shared" si="12"/>
        <v>288.9452791297249</v>
      </c>
      <c r="V23" s="1">
        <v>18</v>
      </c>
      <c r="W23">
        <f t="shared" si="1"/>
        <v>946543</v>
      </c>
      <c r="X23">
        <f t="shared" si="2"/>
        <v>715382</v>
      </c>
      <c r="Y23">
        <f t="shared" si="3"/>
        <v>470039</v>
      </c>
      <c r="Z23">
        <f t="shared" si="4"/>
        <v>308838</v>
      </c>
      <c r="AA23">
        <f t="shared" si="5"/>
        <v>202921</v>
      </c>
      <c r="AB23">
        <f t="shared" si="6"/>
        <v>133329</v>
      </c>
      <c r="AC23">
        <f t="shared" si="7"/>
        <v>87603</v>
      </c>
      <c r="AD23">
        <f t="shared" si="8"/>
        <v>57559</v>
      </c>
      <c r="AE23">
        <f t="shared" si="9"/>
        <v>37819</v>
      </c>
      <c r="AF23">
        <f t="shared" si="10"/>
        <v>24849</v>
      </c>
    </row>
    <row r="24" spans="1:32" x14ac:dyDescent="0.25">
      <c r="A24" s="1">
        <v>19</v>
      </c>
      <c r="B24" s="10">
        <v>3.6611208532987556E-2</v>
      </c>
      <c r="C24">
        <v>0</v>
      </c>
      <c r="D24" s="3">
        <v>0</v>
      </c>
      <c r="E24" s="3">
        <v>0</v>
      </c>
      <c r="F24" s="3">
        <v>1</v>
      </c>
      <c r="G24" s="2">
        <v>0</v>
      </c>
      <c r="H24">
        <f t="shared" si="11"/>
        <v>6126.226746241874</v>
      </c>
      <c r="J24">
        <f t="shared" si="12"/>
        <v>113.29319048547362</v>
      </c>
      <c r="K24">
        <f t="shared" si="12"/>
        <v>388.06256720499215</v>
      </c>
      <c r="L24">
        <f t="shared" si="12"/>
        <v>823.73079462100702</v>
      </c>
      <c r="M24">
        <f t="shared" si="12"/>
        <v>1040.0982676861256</v>
      </c>
      <c r="N24">
        <f t="shared" si="12"/>
        <v>1026.7357620824837</v>
      </c>
      <c r="O24">
        <f t="shared" si="12"/>
        <v>882.4471687919031</v>
      </c>
      <c r="P24">
        <f t="shared" si="12"/>
        <v>696.37332754555439</v>
      </c>
      <c r="Q24">
        <f t="shared" si="12"/>
        <v>519.82763783360508</v>
      </c>
      <c r="R24">
        <f t="shared" si="12"/>
        <v>373.76939888725633</v>
      </c>
      <c r="S24">
        <f t="shared" si="12"/>
        <v>261.88863110347341</v>
      </c>
      <c r="V24" s="1">
        <v>19</v>
      </c>
      <c r="W24">
        <f t="shared" si="1"/>
        <v>857909</v>
      </c>
      <c r="X24">
        <f t="shared" si="2"/>
        <v>648394</v>
      </c>
      <c r="Y24">
        <f t="shared" si="3"/>
        <v>426025</v>
      </c>
      <c r="Z24">
        <f t="shared" si="4"/>
        <v>279918</v>
      </c>
      <c r="AA24">
        <f t="shared" si="5"/>
        <v>183920</v>
      </c>
      <c r="AB24">
        <f t="shared" si="6"/>
        <v>120844</v>
      </c>
      <c r="AC24">
        <f t="shared" si="7"/>
        <v>79400</v>
      </c>
      <c r="AD24">
        <f t="shared" si="8"/>
        <v>52170</v>
      </c>
      <c r="AE24">
        <f t="shared" si="9"/>
        <v>34278</v>
      </c>
      <c r="AF24">
        <f t="shared" si="10"/>
        <v>22522</v>
      </c>
    </row>
    <row r="25" spans="1:32" x14ac:dyDescent="0.25">
      <c r="A25" s="1">
        <v>20</v>
      </c>
      <c r="B25" s="10">
        <v>7.0112219951309175E-3</v>
      </c>
      <c r="C25">
        <v>0</v>
      </c>
      <c r="D25">
        <v>0</v>
      </c>
      <c r="E25">
        <v>0</v>
      </c>
      <c r="F25" s="3">
        <v>0</v>
      </c>
      <c r="G25">
        <v>1</v>
      </c>
      <c r="H25">
        <f t="shared" si="11"/>
        <v>1173.2017988892467</v>
      </c>
      <c r="J25">
        <f t="shared" si="12"/>
        <v>21.696189250748308</v>
      </c>
      <c r="K25">
        <f t="shared" si="12"/>
        <v>74.315842489141332</v>
      </c>
      <c r="L25">
        <f t="shared" si="12"/>
        <v>157.74839719125194</v>
      </c>
      <c r="M25">
        <f t="shared" si="12"/>
        <v>199.18380582623874</v>
      </c>
      <c r="N25">
        <f t="shared" si="12"/>
        <v>196.62482192616071</v>
      </c>
      <c r="O25">
        <f t="shared" si="12"/>
        <v>168.99286440654188</v>
      </c>
      <c r="P25">
        <f t="shared" si="12"/>
        <v>133.35883153135237</v>
      </c>
      <c r="Q25">
        <f t="shared" si="12"/>
        <v>99.54948536517243</v>
      </c>
      <c r="R25">
        <f t="shared" si="12"/>
        <v>71.578632216524312</v>
      </c>
      <c r="S25">
        <f t="shared" si="12"/>
        <v>50.15292868611472</v>
      </c>
      <c r="V25" s="1">
        <v>20</v>
      </c>
      <c r="W25">
        <f t="shared" si="1"/>
        <v>164294</v>
      </c>
      <c r="X25">
        <f t="shared" si="2"/>
        <v>124171</v>
      </c>
      <c r="Y25">
        <f t="shared" si="3"/>
        <v>81586</v>
      </c>
      <c r="Z25">
        <f t="shared" si="4"/>
        <v>53606</v>
      </c>
      <c r="AA25">
        <f t="shared" si="5"/>
        <v>35221</v>
      </c>
      <c r="AB25">
        <f t="shared" si="6"/>
        <v>23142</v>
      </c>
      <c r="AC25">
        <f t="shared" si="7"/>
        <v>15205</v>
      </c>
      <c r="AD25">
        <f t="shared" si="8"/>
        <v>9991</v>
      </c>
      <c r="AE25">
        <f t="shared" si="9"/>
        <v>6564</v>
      </c>
      <c r="AF25">
        <f t="shared" si="10"/>
        <v>4313</v>
      </c>
    </row>
    <row r="26" spans="1:32" x14ac:dyDescent="0.25">
      <c r="A26" s="1">
        <v>21</v>
      </c>
      <c r="B26" s="10">
        <v>9.1785757444705438E-4</v>
      </c>
      <c r="C26">
        <v>0</v>
      </c>
      <c r="D26">
        <v>0</v>
      </c>
      <c r="E26">
        <v>0</v>
      </c>
      <c r="F26" s="3">
        <v>0</v>
      </c>
      <c r="G26">
        <v>1</v>
      </c>
      <c r="H26">
        <f t="shared" si="11"/>
        <v>153.58694364737451</v>
      </c>
      <c r="J26">
        <f t="shared" si="12"/>
        <v>2.8403053924502433</v>
      </c>
      <c r="K26">
        <f t="shared" si="12"/>
        <v>9.7288830645276025</v>
      </c>
      <c r="L26">
        <f t="shared" si="12"/>
        <v>20.651258984443185</v>
      </c>
      <c r="M26">
        <f t="shared" si="12"/>
        <v>26.075677679549894</v>
      </c>
      <c r="N26">
        <f t="shared" si="12"/>
        <v>25.740674343868065</v>
      </c>
      <c r="O26">
        <f t="shared" si="12"/>
        <v>22.123301862466867</v>
      </c>
      <c r="P26">
        <f t="shared" si="12"/>
        <v>17.458356578277883</v>
      </c>
      <c r="Q26">
        <f t="shared" si="12"/>
        <v>13.032285846630584</v>
      </c>
      <c r="R26">
        <f t="shared" si="12"/>
        <v>9.3705476440658639</v>
      </c>
      <c r="S26">
        <f t="shared" si="12"/>
        <v>6.5656522510943249</v>
      </c>
      <c r="V26" s="1">
        <v>21</v>
      </c>
      <c r="W26">
        <f t="shared" si="1"/>
        <v>21508</v>
      </c>
      <c r="X26">
        <f t="shared" si="2"/>
        <v>16255</v>
      </c>
      <c r="Y26">
        <f t="shared" si="3"/>
        <v>10681</v>
      </c>
      <c r="Z26">
        <f t="shared" si="4"/>
        <v>7018</v>
      </c>
      <c r="AA26">
        <f t="shared" si="5"/>
        <v>4611</v>
      </c>
      <c r="AB26">
        <f t="shared" si="6"/>
        <v>3030</v>
      </c>
      <c r="AC26">
        <f t="shared" si="7"/>
        <v>1991</v>
      </c>
      <c r="AD26">
        <f t="shared" si="8"/>
        <v>1308</v>
      </c>
      <c r="AE26">
        <f t="shared" si="9"/>
        <v>859</v>
      </c>
      <c r="AF26">
        <f t="shared" si="10"/>
        <v>565</v>
      </c>
    </row>
    <row r="27" spans="1:32" x14ac:dyDescent="0.25">
      <c r="A27" s="1">
        <v>22</v>
      </c>
      <c r="B27" s="10">
        <v>2.1432356987718822E-3</v>
      </c>
      <c r="C27">
        <v>0</v>
      </c>
      <c r="D27">
        <v>0</v>
      </c>
      <c r="E27">
        <v>0</v>
      </c>
      <c r="F27" s="3">
        <v>0</v>
      </c>
      <c r="G27">
        <v>1</v>
      </c>
      <c r="H27">
        <f t="shared" si="11"/>
        <v>358.63191594689658</v>
      </c>
      <c r="J27">
        <f t="shared" si="12"/>
        <v>6.6322314942826566</v>
      </c>
      <c r="K27">
        <f t="shared" si="12"/>
        <v>22.717347520539015</v>
      </c>
      <c r="L27">
        <f t="shared" si="12"/>
        <v>48.221550611167629</v>
      </c>
      <c r="M27">
        <f t="shared" si="12"/>
        <v>60.887794390265967</v>
      </c>
      <c r="N27">
        <f t="shared" si="12"/>
        <v>60.105547636270941</v>
      </c>
      <c r="O27">
        <f t="shared" si="12"/>
        <v>51.65883209593818</v>
      </c>
      <c r="P27">
        <f t="shared" si="12"/>
        <v>40.765990391260274</v>
      </c>
      <c r="Q27">
        <f t="shared" si="12"/>
        <v>30.430930724655031</v>
      </c>
      <c r="R27">
        <f t="shared" si="12"/>
        <v>21.880619375945674</v>
      </c>
      <c r="S27">
        <f t="shared" si="12"/>
        <v>15.331071706571224</v>
      </c>
      <c r="V27" s="1">
        <v>22</v>
      </c>
      <c r="W27">
        <f t="shared" si="1"/>
        <v>50222</v>
      </c>
      <c r="X27">
        <f t="shared" si="2"/>
        <v>37957</v>
      </c>
      <c r="Y27">
        <f t="shared" si="3"/>
        <v>24940</v>
      </c>
      <c r="Z27">
        <f t="shared" si="4"/>
        <v>16387</v>
      </c>
      <c r="AA27">
        <f t="shared" si="5"/>
        <v>10767</v>
      </c>
      <c r="AB27">
        <f t="shared" si="6"/>
        <v>7074</v>
      </c>
      <c r="AC27">
        <f t="shared" si="7"/>
        <v>4648</v>
      </c>
      <c r="AD27">
        <f t="shared" si="8"/>
        <v>3054</v>
      </c>
      <c r="AE27">
        <f t="shared" si="9"/>
        <v>2007</v>
      </c>
      <c r="AF27">
        <f t="shared" si="10"/>
        <v>1318</v>
      </c>
    </row>
    <row r="28" spans="1:32" x14ac:dyDescent="0.25">
      <c r="A28" s="1">
        <v>23</v>
      </c>
      <c r="B28" s="10">
        <v>0</v>
      </c>
      <c r="C28">
        <v>0</v>
      </c>
      <c r="D28">
        <v>0</v>
      </c>
      <c r="E28">
        <v>0</v>
      </c>
      <c r="F28" s="3">
        <v>0</v>
      </c>
      <c r="G28">
        <v>1</v>
      </c>
      <c r="H28">
        <f t="shared" si="11"/>
        <v>0</v>
      </c>
      <c r="J28">
        <f t="shared" si="12"/>
        <v>0</v>
      </c>
      <c r="K28">
        <f t="shared" si="12"/>
        <v>0</v>
      </c>
      <c r="L28">
        <f t="shared" si="12"/>
        <v>0</v>
      </c>
      <c r="M28">
        <f t="shared" si="12"/>
        <v>0</v>
      </c>
      <c r="N28">
        <f t="shared" si="12"/>
        <v>0</v>
      </c>
      <c r="O28">
        <f t="shared" si="12"/>
        <v>0</v>
      </c>
      <c r="P28">
        <f t="shared" si="12"/>
        <v>0</v>
      </c>
      <c r="Q28">
        <f t="shared" si="12"/>
        <v>0</v>
      </c>
      <c r="R28">
        <f t="shared" si="12"/>
        <v>0</v>
      </c>
      <c r="S28">
        <f t="shared" si="12"/>
        <v>0</v>
      </c>
      <c r="V28" s="1">
        <v>23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</row>
    <row r="29" spans="1:32" x14ac:dyDescent="0.25">
      <c r="A29" s="1">
        <v>24</v>
      </c>
      <c r="B29" s="10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f t="shared" si="11"/>
        <v>0</v>
      </c>
      <c r="J29">
        <f t="shared" si="12"/>
        <v>0</v>
      </c>
      <c r="K29">
        <f t="shared" si="12"/>
        <v>0</v>
      </c>
      <c r="L29">
        <f t="shared" si="12"/>
        <v>0</v>
      </c>
      <c r="M29">
        <f t="shared" si="12"/>
        <v>0</v>
      </c>
      <c r="N29">
        <f t="shared" si="12"/>
        <v>0</v>
      </c>
      <c r="O29">
        <f t="shared" si="12"/>
        <v>0</v>
      </c>
      <c r="P29">
        <f t="shared" si="12"/>
        <v>0</v>
      </c>
      <c r="Q29">
        <f t="shared" si="12"/>
        <v>0</v>
      </c>
      <c r="R29">
        <f t="shared" si="12"/>
        <v>0</v>
      </c>
      <c r="S29">
        <f t="shared" si="12"/>
        <v>0</v>
      </c>
      <c r="V29" s="1">
        <v>24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</row>
    <row r="31" spans="1:32" x14ac:dyDescent="0.25">
      <c r="I31" t="s">
        <v>24</v>
      </c>
      <c r="J31" s="3">
        <v>2</v>
      </c>
      <c r="K31" s="3">
        <v>4</v>
      </c>
      <c r="L31" s="3">
        <v>7</v>
      </c>
      <c r="M31" s="3">
        <v>10</v>
      </c>
      <c r="N31" s="3">
        <v>13</v>
      </c>
      <c r="O31" s="3">
        <v>16</v>
      </c>
      <c r="P31" s="3">
        <v>19</v>
      </c>
      <c r="Q31" s="3">
        <v>22</v>
      </c>
      <c r="R31" s="3">
        <v>25</v>
      </c>
      <c r="S31" s="3">
        <v>28</v>
      </c>
      <c r="V31" s="1" t="s">
        <v>25</v>
      </c>
      <c r="W31">
        <f>ROUND((274*(J$33*$O$41)),0)</f>
        <v>981</v>
      </c>
      <c r="X31">
        <f t="shared" ref="X31:AF31" si="13">ROUND((274*(K$33*$O$41)),0)</f>
        <v>4444</v>
      </c>
      <c r="Y31">
        <f t="shared" si="13"/>
        <v>14357</v>
      </c>
      <c r="Z31">
        <f t="shared" si="13"/>
        <v>27591</v>
      </c>
      <c r="AA31">
        <f t="shared" si="13"/>
        <v>41452</v>
      </c>
      <c r="AB31">
        <f t="shared" si="13"/>
        <v>54223</v>
      </c>
      <c r="AC31">
        <f t="shared" si="13"/>
        <v>65124</v>
      </c>
      <c r="AD31">
        <f t="shared" si="13"/>
        <v>73988</v>
      </c>
      <c r="AE31">
        <f t="shared" si="13"/>
        <v>80967</v>
      </c>
      <c r="AF31">
        <f t="shared" si="13"/>
        <v>86343</v>
      </c>
    </row>
    <row r="32" spans="1:32" x14ac:dyDescent="0.25">
      <c r="I32" t="s">
        <v>26</v>
      </c>
      <c r="J32">
        <f>($I$41*(1-(EXP(-$J$41*(J31-$K$41)))))</f>
        <v>33.588657914970611</v>
      </c>
      <c r="K32">
        <f t="shared" ref="K32:S32" si="14">($I$41*(1-(EXP(-$J$41*(K31-$K$41)))))</f>
        <v>52.835446893987708</v>
      </c>
      <c r="L32">
        <f t="shared" si="14"/>
        <v>75.09126550908934</v>
      </c>
      <c r="M32">
        <f t="shared" si="14"/>
        <v>91.33331432214068</v>
      </c>
      <c r="N32">
        <f t="shared" si="14"/>
        <v>103.1865808412405</v>
      </c>
      <c r="O32">
        <f t="shared" si="14"/>
        <v>111.83696287062543</v>
      </c>
      <c r="P32">
        <f t="shared" si="14"/>
        <v>118.14991543384755</v>
      </c>
      <c r="Q32">
        <f t="shared" si="14"/>
        <v>122.75703797827538</v>
      </c>
      <c r="R32">
        <f t="shared" si="14"/>
        <v>126.11926475359297</v>
      </c>
      <c r="S32">
        <f t="shared" si="14"/>
        <v>128.57298044698925</v>
      </c>
      <c r="V32" s="1" t="s">
        <v>27</v>
      </c>
      <c r="W32">
        <f>ROUND((726*(J$33*$O$41)),0)</f>
        <v>2598</v>
      </c>
      <c r="X32">
        <f t="shared" ref="X32:AF32" si="15">ROUND((726*(K$33*$O$41)),0)</f>
        <v>11775</v>
      </c>
      <c r="Y32">
        <f t="shared" si="15"/>
        <v>38041</v>
      </c>
      <c r="Z32">
        <f t="shared" si="15"/>
        <v>73105</v>
      </c>
      <c r="AA32">
        <f t="shared" si="15"/>
        <v>109834</v>
      </c>
      <c r="AB32">
        <f t="shared" si="15"/>
        <v>143671</v>
      </c>
      <c r="AC32">
        <f t="shared" si="15"/>
        <v>172555</v>
      </c>
      <c r="AD32">
        <f t="shared" si="15"/>
        <v>196042</v>
      </c>
      <c r="AE32">
        <f t="shared" si="15"/>
        <v>214534</v>
      </c>
      <c r="AF32">
        <f t="shared" si="15"/>
        <v>228777</v>
      </c>
    </row>
    <row r="33" spans="8:22" x14ac:dyDescent="0.25">
      <c r="I33" t="s">
        <v>28</v>
      </c>
      <c r="J33">
        <f>($L$41*(J32^$M$41))</f>
        <v>132.05731485296289</v>
      </c>
      <c r="K33">
        <f t="shared" ref="K33:S33" si="16">($L$41*(K32^$M$41))</f>
        <v>598.49821915851328</v>
      </c>
      <c r="L33">
        <f t="shared" si="16"/>
        <v>1933.5263481869381</v>
      </c>
      <c r="M33">
        <f t="shared" si="16"/>
        <v>3715.7188695106506</v>
      </c>
      <c r="N33">
        <f t="shared" si="16"/>
        <v>5582.5271825428836</v>
      </c>
      <c r="O33">
        <f t="shared" si="16"/>
        <v>7302.3820987424378</v>
      </c>
      <c r="P33">
        <f t="shared" si="16"/>
        <v>8770.4454264019532</v>
      </c>
      <c r="Q33">
        <f t="shared" si="16"/>
        <v>9964.2030855440444</v>
      </c>
      <c r="R33">
        <f t="shared" si="16"/>
        <v>10904.120168615193</v>
      </c>
      <c r="S33">
        <f t="shared" si="16"/>
        <v>11628.0586839799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75.578374145572553</v>
      </c>
      <c r="K34">
        <f t="shared" ref="K34:S34" si="17">($H$34*(EXP(-$N$41*K31)))</f>
        <v>57.120906384881486</v>
      </c>
      <c r="L34">
        <f t="shared" si="17"/>
        <v>37.531109885139955</v>
      </c>
      <c r="M34">
        <f t="shared" si="17"/>
        <v>24.659696394160644</v>
      </c>
      <c r="N34">
        <f t="shared" si="17"/>
        <v>16.20257509338807</v>
      </c>
      <c r="O34">
        <f t="shared" si="17"/>
        <v>10.645850437925281</v>
      </c>
      <c r="P34">
        <f t="shared" si="17"/>
        <v>6.9948221744655354</v>
      </c>
      <c r="Q34">
        <f t="shared" si="17"/>
        <v>4.5959256649044207</v>
      </c>
      <c r="R34">
        <f t="shared" si="17"/>
        <v>3.0197383422318489</v>
      </c>
      <c r="S34">
        <f t="shared" si="17"/>
        <v>1.984109474437028</v>
      </c>
    </row>
    <row r="35" spans="8:22" x14ac:dyDescent="0.25">
      <c r="I35" t="s">
        <v>31</v>
      </c>
      <c r="J35">
        <f>(J33*J34)</f>
        <v>9980.6771506169043</v>
      </c>
      <c r="K35">
        <f t="shared" ref="K35:S35" si="18">(K33*K34)</f>
        <v>34186.76074807172</v>
      </c>
      <c r="L35">
        <f t="shared" si="18"/>
        <v>72567.389839617346</v>
      </c>
      <c r="M35">
        <f t="shared" si="18"/>
        <v>91628.499208186462</v>
      </c>
      <c r="N35">
        <f t="shared" si="18"/>
        <v>90451.315886031196</v>
      </c>
      <c r="O35">
        <f t="shared" si="18"/>
        <v>77740.067663794922</v>
      </c>
      <c r="P35">
        <f t="shared" si="18"/>
        <v>61347.706148536221</v>
      </c>
      <c r="Q35">
        <f t="shared" si="18"/>
        <v>45794.736691171689</v>
      </c>
      <c r="R35">
        <f t="shared" si="18"/>
        <v>32927.58976147091</v>
      </c>
      <c r="S35">
        <f t="shared" si="18"/>
        <v>23071.341404194278</v>
      </c>
      <c r="T35" t="s">
        <v>32</v>
      </c>
      <c r="U35">
        <f>SUM(J35:S35)</f>
        <v>539696.08450169163</v>
      </c>
    </row>
    <row r="36" spans="8:22" x14ac:dyDescent="0.25">
      <c r="I36" t="s">
        <v>33</v>
      </c>
      <c r="J36">
        <f>(J35/$U$35)</f>
        <v>1.8493143525086332E-2</v>
      </c>
      <c r="K36">
        <f t="shared" ref="K36:S36" si="19">(K35/$U$35)</f>
        <v>6.3344466876458436E-2</v>
      </c>
      <c r="L36">
        <f t="shared" si="19"/>
        <v>0.13445973006570866</v>
      </c>
      <c r="M36">
        <f t="shared" si="19"/>
        <v>0.16977795807577192</v>
      </c>
      <c r="N36">
        <f t="shared" si="19"/>
        <v>0.16759676136903248</v>
      </c>
      <c r="O36">
        <f t="shared" si="19"/>
        <v>0.14404415725115613</v>
      </c>
      <c r="P36">
        <f t="shared" si="19"/>
        <v>0.11367083792201189</v>
      </c>
      <c r="Q36">
        <f t="shared" si="19"/>
        <v>8.485282366547936E-2</v>
      </c>
      <c r="R36">
        <f t="shared" si="19"/>
        <v>6.101135566301797E-2</v>
      </c>
      <c r="S36">
        <f t="shared" si="19"/>
        <v>4.2748765586276848E-2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135.19999999999999</v>
      </c>
      <c r="J41" s="3">
        <v>0.105</v>
      </c>
      <c r="K41" s="3">
        <v>-0.72</v>
      </c>
      <c r="L41" s="3">
        <v>1.07E-3</v>
      </c>
      <c r="M41" s="3">
        <v>3.3359999999999999</v>
      </c>
      <c r="N41" s="3">
        <v>0.14000000000000001</v>
      </c>
      <c r="O41" s="3">
        <v>2.7099999999999999E-2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35"/>
  <sheetViews>
    <sheetView workbookViewId="0">
      <selection activeCell="D13" sqref="D13:E1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8" width="7.140625" bestFit="1" customWidth="1"/>
  </cols>
  <sheetData>
    <row r="1" spans="1:8" x14ac:dyDescent="0.25">
      <c r="A1" t="s">
        <v>0</v>
      </c>
      <c r="B1" s="3" t="s">
        <v>171</v>
      </c>
      <c r="C1" t="s">
        <v>170</v>
      </c>
    </row>
    <row r="2" spans="1:8" x14ac:dyDescent="0.25">
      <c r="A2" t="s">
        <v>145</v>
      </c>
      <c r="B2" s="3">
        <v>3</v>
      </c>
    </row>
    <row r="4" spans="1:8" x14ac:dyDescent="0.25">
      <c r="C4" t="s">
        <v>144</v>
      </c>
    </row>
    <row r="5" spans="1:8" x14ac:dyDescent="0.25">
      <c r="A5" s="1" t="s">
        <v>6</v>
      </c>
      <c r="B5" s="1" t="s">
        <v>158</v>
      </c>
      <c r="C5" s="16" t="s">
        <v>142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1</v>
      </c>
      <c r="B6">
        <v>2</v>
      </c>
      <c r="C6">
        <v>0</v>
      </c>
      <c r="D6">
        <v>1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2</v>
      </c>
      <c r="C7">
        <v>0</v>
      </c>
      <c r="D7">
        <v>1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2</v>
      </c>
      <c r="C8">
        <v>0</v>
      </c>
      <c r="D8">
        <v>1</v>
      </c>
      <c r="E8" s="3">
        <v>1</v>
      </c>
      <c r="F8" s="2">
        <v>0</v>
      </c>
      <c r="G8" s="2">
        <v>0</v>
      </c>
      <c r="H8" s="2">
        <v>0</v>
      </c>
    </row>
    <row r="9" spans="1:8" x14ac:dyDescent="0.25">
      <c r="A9" s="1">
        <v>4</v>
      </c>
      <c r="B9">
        <v>2</v>
      </c>
      <c r="C9">
        <v>0</v>
      </c>
      <c r="D9">
        <v>1</v>
      </c>
      <c r="E9" s="3">
        <v>1</v>
      </c>
      <c r="F9" s="2">
        <v>0</v>
      </c>
      <c r="G9" s="2">
        <v>0</v>
      </c>
      <c r="H9" s="2">
        <v>0</v>
      </c>
    </row>
    <row r="10" spans="1:8" x14ac:dyDescent="0.25">
      <c r="A10" s="1">
        <v>5</v>
      </c>
      <c r="B10">
        <v>2</v>
      </c>
      <c r="C10">
        <v>0</v>
      </c>
      <c r="D10">
        <v>1</v>
      </c>
      <c r="E10" s="3">
        <v>1</v>
      </c>
      <c r="F10" s="2">
        <v>0</v>
      </c>
      <c r="G10" s="2">
        <v>0</v>
      </c>
      <c r="H10" s="2">
        <v>0</v>
      </c>
    </row>
    <row r="11" spans="1:8" x14ac:dyDescent="0.25">
      <c r="A11" s="1">
        <v>6</v>
      </c>
      <c r="B11">
        <v>2</v>
      </c>
      <c r="C11">
        <v>0</v>
      </c>
      <c r="D11">
        <v>1</v>
      </c>
      <c r="E11" s="3">
        <v>1</v>
      </c>
      <c r="F11" s="2">
        <v>0</v>
      </c>
      <c r="G11" s="2">
        <v>0</v>
      </c>
      <c r="H11" s="2">
        <v>0</v>
      </c>
    </row>
    <row r="12" spans="1:8" x14ac:dyDescent="0.25">
      <c r="A12" s="1">
        <v>7</v>
      </c>
      <c r="B12">
        <v>2</v>
      </c>
      <c r="C12">
        <v>0</v>
      </c>
      <c r="D12">
        <v>1</v>
      </c>
      <c r="E12" s="3">
        <v>1</v>
      </c>
      <c r="F12" s="2">
        <v>0</v>
      </c>
      <c r="G12" s="2">
        <v>0</v>
      </c>
      <c r="H12" s="2">
        <v>0</v>
      </c>
    </row>
    <row r="13" spans="1:8" x14ac:dyDescent="0.25">
      <c r="A13" s="1">
        <v>8</v>
      </c>
      <c r="B13">
        <v>2</v>
      </c>
      <c r="C13">
        <v>0</v>
      </c>
      <c r="D13">
        <v>1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2</v>
      </c>
      <c r="C14">
        <v>0</v>
      </c>
      <c r="D14">
        <v>1</v>
      </c>
      <c r="E14" s="3">
        <v>1</v>
      </c>
      <c r="F14" s="3">
        <v>1</v>
      </c>
      <c r="G14" s="2">
        <v>0</v>
      </c>
      <c r="H14" s="2">
        <v>0</v>
      </c>
    </row>
    <row r="15" spans="1:8" x14ac:dyDescent="0.25">
      <c r="A15" s="1">
        <v>10</v>
      </c>
      <c r="B15">
        <v>2</v>
      </c>
      <c r="C15">
        <v>0</v>
      </c>
      <c r="D15">
        <v>1</v>
      </c>
      <c r="E15" s="3">
        <v>1</v>
      </c>
      <c r="F15" s="3">
        <v>1</v>
      </c>
      <c r="G15" s="2">
        <v>0</v>
      </c>
      <c r="H15" s="2">
        <v>0</v>
      </c>
    </row>
    <row r="16" spans="1:8" x14ac:dyDescent="0.25">
      <c r="A16" s="1">
        <v>11</v>
      </c>
      <c r="B16">
        <v>2</v>
      </c>
      <c r="C16">
        <v>0</v>
      </c>
      <c r="D16">
        <v>1</v>
      </c>
      <c r="E16" s="3">
        <v>1</v>
      </c>
      <c r="F16" s="3">
        <v>1</v>
      </c>
      <c r="G16" s="2">
        <v>0</v>
      </c>
      <c r="H16" s="2">
        <v>0</v>
      </c>
    </row>
    <row r="17" spans="1:8" x14ac:dyDescent="0.25">
      <c r="A17" s="1">
        <v>12</v>
      </c>
      <c r="B17">
        <v>2</v>
      </c>
      <c r="C17">
        <v>0</v>
      </c>
      <c r="D17">
        <v>1</v>
      </c>
      <c r="E17" s="3">
        <v>1</v>
      </c>
      <c r="F17" s="3">
        <v>1</v>
      </c>
      <c r="G17" s="2">
        <v>0</v>
      </c>
      <c r="H17" s="2">
        <v>0</v>
      </c>
    </row>
    <row r="18" spans="1:8" x14ac:dyDescent="0.25">
      <c r="A18" s="1">
        <v>13</v>
      </c>
      <c r="B18">
        <v>2</v>
      </c>
      <c r="C18">
        <v>0</v>
      </c>
      <c r="D18">
        <v>1</v>
      </c>
      <c r="E18" s="3">
        <v>1</v>
      </c>
      <c r="F18" s="3">
        <v>1</v>
      </c>
      <c r="G18" s="2">
        <v>0</v>
      </c>
      <c r="H18" s="2">
        <v>0</v>
      </c>
    </row>
    <row r="19" spans="1:8" x14ac:dyDescent="0.25">
      <c r="A19" s="1">
        <v>14</v>
      </c>
      <c r="B19">
        <v>2</v>
      </c>
      <c r="C19">
        <v>0</v>
      </c>
      <c r="D19">
        <v>1</v>
      </c>
      <c r="E19" s="3">
        <v>1</v>
      </c>
      <c r="F19" s="3">
        <v>1</v>
      </c>
      <c r="G19" s="2">
        <v>0</v>
      </c>
      <c r="H19" s="2">
        <v>0</v>
      </c>
    </row>
    <row r="20" spans="1:8" x14ac:dyDescent="0.25">
      <c r="A20" s="1">
        <v>15</v>
      </c>
      <c r="B20">
        <v>2</v>
      </c>
      <c r="C20">
        <v>0</v>
      </c>
      <c r="D20">
        <v>1</v>
      </c>
      <c r="E20" s="3">
        <v>1</v>
      </c>
      <c r="F20" s="3">
        <v>1</v>
      </c>
      <c r="G20" s="3">
        <v>1</v>
      </c>
      <c r="H20" s="2">
        <v>0</v>
      </c>
    </row>
    <row r="21" spans="1:8" x14ac:dyDescent="0.25">
      <c r="A21" s="1">
        <v>16</v>
      </c>
      <c r="B21">
        <v>2</v>
      </c>
      <c r="C21">
        <v>0</v>
      </c>
      <c r="D21">
        <v>1</v>
      </c>
      <c r="E21" s="3">
        <v>1</v>
      </c>
      <c r="F21" s="3">
        <v>1</v>
      </c>
      <c r="G21" s="3">
        <v>1</v>
      </c>
      <c r="H21" s="2">
        <v>0</v>
      </c>
    </row>
    <row r="22" spans="1:8" x14ac:dyDescent="0.25">
      <c r="A22" s="1">
        <v>17</v>
      </c>
      <c r="B22">
        <v>2</v>
      </c>
      <c r="C22">
        <v>0</v>
      </c>
      <c r="D22">
        <v>1</v>
      </c>
      <c r="E22" s="3">
        <v>1</v>
      </c>
      <c r="F22" s="3">
        <v>1</v>
      </c>
      <c r="G22" s="3">
        <v>1</v>
      </c>
      <c r="H22" s="2">
        <v>0</v>
      </c>
    </row>
    <row r="23" spans="1:8" x14ac:dyDescent="0.25">
      <c r="A23" s="1">
        <v>18</v>
      </c>
      <c r="B23">
        <v>2</v>
      </c>
      <c r="C23">
        <v>0</v>
      </c>
      <c r="D23">
        <v>1</v>
      </c>
      <c r="E23" s="3">
        <v>1</v>
      </c>
      <c r="F23" s="3">
        <v>1</v>
      </c>
      <c r="G23" s="3">
        <v>1</v>
      </c>
      <c r="H23" s="2">
        <v>0</v>
      </c>
    </row>
    <row r="24" spans="1:8" x14ac:dyDescent="0.25">
      <c r="A24" s="1">
        <v>19</v>
      </c>
      <c r="B24">
        <v>2</v>
      </c>
      <c r="C24">
        <v>0</v>
      </c>
      <c r="D24">
        <v>1</v>
      </c>
      <c r="E24" s="3">
        <v>1</v>
      </c>
      <c r="F24" s="3">
        <v>1</v>
      </c>
      <c r="G24" s="3">
        <v>1</v>
      </c>
      <c r="H24" s="2">
        <v>0</v>
      </c>
    </row>
    <row r="25" spans="1:8" x14ac:dyDescent="0.25">
      <c r="A25" s="1">
        <v>20</v>
      </c>
      <c r="B25">
        <v>2</v>
      </c>
      <c r="C25">
        <v>0</v>
      </c>
      <c r="D25">
        <v>1</v>
      </c>
      <c r="E25" s="3">
        <v>1</v>
      </c>
      <c r="F25" s="3">
        <v>1</v>
      </c>
      <c r="G25" s="3">
        <v>1</v>
      </c>
      <c r="H25" s="3">
        <v>1</v>
      </c>
    </row>
    <row r="26" spans="1:8" x14ac:dyDescent="0.25">
      <c r="A26" s="1">
        <v>21</v>
      </c>
      <c r="B26">
        <v>2</v>
      </c>
      <c r="C26">
        <v>0</v>
      </c>
      <c r="D26">
        <v>1</v>
      </c>
      <c r="E26" s="3">
        <v>1</v>
      </c>
      <c r="F26" s="3">
        <v>1</v>
      </c>
      <c r="G26" s="3">
        <v>1</v>
      </c>
      <c r="H26" s="3">
        <v>1</v>
      </c>
    </row>
    <row r="27" spans="1:8" x14ac:dyDescent="0.25">
      <c r="A27" s="1">
        <v>22</v>
      </c>
      <c r="B27">
        <v>2</v>
      </c>
      <c r="C27">
        <v>0</v>
      </c>
      <c r="D27">
        <v>1</v>
      </c>
      <c r="E27" s="3">
        <v>1</v>
      </c>
      <c r="F27" s="3">
        <v>1</v>
      </c>
      <c r="G27" s="3">
        <v>1</v>
      </c>
      <c r="H27" s="3">
        <v>1</v>
      </c>
    </row>
    <row r="28" spans="1:8" x14ac:dyDescent="0.25">
      <c r="A28" s="1">
        <v>23</v>
      </c>
      <c r="B28">
        <v>2</v>
      </c>
      <c r="C28">
        <v>0</v>
      </c>
      <c r="D28">
        <v>1</v>
      </c>
      <c r="E28" s="3">
        <v>1</v>
      </c>
      <c r="F28" s="3">
        <v>1</v>
      </c>
      <c r="G28" s="3">
        <v>1</v>
      </c>
      <c r="H28" s="3">
        <v>1</v>
      </c>
    </row>
    <row r="29" spans="1:8" x14ac:dyDescent="0.25">
      <c r="A29" s="1">
        <v>24</v>
      </c>
      <c r="B29">
        <v>2</v>
      </c>
      <c r="C29">
        <v>0</v>
      </c>
      <c r="D29">
        <v>1</v>
      </c>
      <c r="E29" s="3">
        <v>1</v>
      </c>
      <c r="F29" s="3">
        <v>1</v>
      </c>
      <c r="G29" s="3">
        <v>1</v>
      </c>
      <c r="H29" s="3">
        <v>1</v>
      </c>
    </row>
    <row r="30" spans="1:8" x14ac:dyDescent="0.25">
      <c r="A30" s="1">
        <v>25</v>
      </c>
      <c r="B30">
        <v>2</v>
      </c>
      <c r="C30">
        <v>0</v>
      </c>
      <c r="D30">
        <v>1</v>
      </c>
      <c r="E30" s="3">
        <v>1</v>
      </c>
      <c r="F30" s="3">
        <v>1</v>
      </c>
      <c r="G30" s="3">
        <v>1</v>
      </c>
      <c r="H30" s="3">
        <v>1</v>
      </c>
    </row>
    <row r="31" spans="1:8" x14ac:dyDescent="0.25">
      <c r="A31" s="1">
        <v>26</v>
      </c>
      <c r="B31">
        <v>2</v>
      </c>
      <c r="C31">
        <v>0</v>
      </c>
      <c r="D31">
        <v>1</v>
      </c>
      <c r="E31" s="3">
        <v>1</v>
      </c>
      <c r="F31" s="3">
        <v>1</v>
      </c>
      <c r="G31" s="3">
        <v>1</v>
      </c>
      <c r="H31" s="3">
        <v>1</v>
      </c>
    </row>
    <row r="32" spans="1:8" x14ac:dyDescent="0.25">
      <c r="A32" s="1">
        <v>27</v>
      </c>
      <c r="B32">
        <v>2</v>
      </c>
      <c r="C32">
        <v>0</v>
      </c>
      <c r="D32">
        <v>1</v>
      </c>
      <c r="E32" s="3">
        <v>1</v>
      </c>
      <c r="F32" s="3">
        <v>1</v>
      </c>
      <c r="G32" s="3">
        <v>1</v>
      </c>
      <c r="H32" s="3">
        <v>1</v>
      </c>
    </row>
    <row r="33" spans="1:8" x14ac:dyDescent="0.25">
      <c r="A33" s="1">
        <v>28</v>
      </c>
      <c r="B33">
        <v>2</v>
      </c>
      <c r="C33">
        <v>0</v>
      </c>
      <c r="D33">
        <v>1</v>
      </c>
      <c r="E33" s="3">
        <v>1</v>
      </c>
      <c r="F33" s="3">
        <v>1</v>
      </c>
      <c r="G33" s="3">
        <v>1</v>
      </c>
      <c r="H33" s="3">
        <v>1</v>
      </c>
    </row>
    <row r="34" spans="1:8" x14ac:dyDescent="0.25">
      <c r="A34" s="1">
        <v>29</v>
      </c>
      <c r="B34">
        <v>2</v>
      </c>
      <c r="C34">
        <v>0</v>
      </c>
      <c r="D34">
        <v>1</v>
      </c>
      <c r="E34" s="3">
        <v>1</v>
      </c>
      <c r="F34" s="3">
        <v>1</v>
      </c>
      <c r="G34" s="3">
        <v>1</v>
      </c>
      <c r="H34" s="3">
        <v>1</v>
      </c>
    </row>
    <row r="35" spans="1:8" x14ac:dyDescent="0.25">
      <c r="A35" s="1">
        <v>0</v>
      </c>
      <c r="B35">
        <v>2</v>
      </c>
      <c r="C35">
        <v>0</v>
      </c>
      <c r="D35">
        <v>1</v>
      </c>
      <c r="E35" s="3">
        <v>1</v>
      </c>
      <c r="F35" s="3">
        <v>1</v>
      </c>
      <c r="G35" s="3">
        <v>1</v>
      </c>
      <c r="H35" s="3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H35"/>
  <sheetViews>
    <sheetView workbookViewId="0">
      <selection activeCell="D13" sqref="D13:E1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28515625" customWidth="1"/>
    <col min="4" max="4" width="7.140625" customWidth="1"/>
    <col min="5" max="8" width="7.140625" bestFit="1" customWidth="1"/>
  </cols>
  <sheetData>
    <row r="1" spans="1:8" x14ac:dyDescent="0.25">
      <c r="A1" t="s">
        <v>0</v>
      </c>
      <c r="B1" s="3" t="s">
        <v>173</v>
      </c>
      <c r="C1" t="s">
        <v>172</v>
      </c>
    </row>
    <row r="2" spans="1:8" x14ac:dyDescent="0.25">
      <c r="A2" t="s">
        <v>145</v>
      </c>
      <c r="B2" s="3">
        <v>2</v>
      </c>
    </row>
    <row r="4" spans="1:8" x14ac:dyDescent="0.25">
      <c r="C4" t="s">
        <v>144</v>
      </c>
    </row>
    <row r="5" spans="1:8" x14ac:dyDescent="0.25">
      <c r="A5" s="1" t="s">
        <v>6</v>
      </c>
      <c r="B5" s="1" t="s">
        <v>143</v>
      </c>
      <c r="C5" t="s">
        <v>142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1</v>
      </c>
      <c r="B6">
        <v>7.9999999999999996E-6</v>
      </c>
      <c r="C6">
        <v>1</v>
      </c>
      <c r="D6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7.9999999999999996E-6</v>
      </c>
      <c r="C7">
        <v>1</v>
      </c>
      <c r="D7">
        <v>0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7.9999999999999996E-6</v>
      </c>
      <c r="C8">
        <v>1</v>
      </c>
      <c r="D8">
        <v>0</v>
      </c>
      <c r="E8" s="3">
        <v>0</v>
      </c>
      <c r="F8" s="2">
        <v>0</v>
      </c>
      <c r="G8" s="2">
        <v>0</v>
      </c>
      <c r="H8" s="2">
        <v>0</v>
      </c>
    </row>
    <row r="9" spans="1:8" x14ac:dyDescent="0.25">
      <c r="A9" s="1">
        <v>4</v>
      </c>
      <c r="B9">
        <v>7.9999999999999996E-6</v>
      </c>
      <c r="C9">
        <v>1</v>
      </c>
      <c r="D9">
        <v>0</v>
      </c>
      <c r="E9" s="3">
        <v>0</v>
      </c>
      <c r="F9" s="2">
        <v>0</v>
      </c>
      <c r="G9" s="2">
        <v>0</v>
      </c>
      <c r="H9" s="2">
        <v>0</v>
      </c>
    </row>
    <row r="10" spans="1:8" x14ac:dyDescent="0.25">
      <c r="A10" s="1">
        <v>5</v>
      </c>
      <c r="B10">
        <v>7.9999999999999996E-6</v>
      </c>
      <c r="C10">
        <v>1</v>
      </c>
      <c r="D10">
        <v>0</v>
      </c>
      <c r="E10" s="3">
        <v>0</v>
      </c>
      <c r="F10" s="2">
        <v>0</v>
      </c>
      <c r="G10" s="2">
        <v>0</v>
      </c>
      <c r="H10" s="2">
        <v>0</v>
      </c>
    </row>
    <row r="11" spans="1:8" x14ac:dyDescent="0.25">
      <c r="A11" s="1">
        <v>6</v>
      </c>
      <c r="B11">
        <v>7.9999999999999996E-6</v>
      </c>
      <c r="C11">
        <v>1</v>
      </c>
      <c r="D11">
        <v>0</v>
      </c>
      <c r="E11" s="3">
        <v>0</v>
      </c>
      <c r="F11" s="2">
        <v>0</v>
      </c>
      <c r="G11" s="2">
        <v>0</v>
      </c>
      <c r="H11" s="2">
        <v>0</v>
      </c>
    </row>
    <row r="12" spans="1:8" x14ac:dyDescent="0.25">
      <c r="A12" s="1">
        <v>7</v>
      </c>
      <c r="B12">
        <v>7.9999999999999996E-6</v>
      </c>
      <c r="C12">
        <v>1</v>
      </c>
      <c r="D12">
        <v>0</v>
      </c>
      <c r="E12" s="3">
        <v>0</v>
      </c>
      <c r="F12" s="2">
        <v>0</v>
      </c>
      <c r="G12" s="2">
        <v>0</v>
      </c>
      <c r="H12" s="2">
        <v>0</v>
      </c>
    </row>
    <row r="13" spans="1:8" x14ac:dyDescent="0.25">
      <c r="A13" s="1">
        <v>8</v>
      </c>
      <c r="B13">
        <v>7.9999999999999996E-6</v>
      </c>
      <c r="C13">
        <v>1</v>
      </c>
      <c r="D13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7.9999999999999996E-6</v>
      </c>
      <c r="C14">
        <v>1</v>
      </c>
      <c r="D14">
        <v>0</v>
      </c>
      <c r="E14" s="3">
        <v>0</v>
      </c>
      <c r="F14" s="3">
        <v>0</v>
      </c>
      <c r="G14" s="2">
        <v>0</v>
      </c>
      <c r="H14" s="2">
        <v>0</v>
      </c>
    </row>
    <row r="15" spans="1:8" x14ac:dyDescent="0.25">
      <c r="A15" s="1">
        <v>10</v>
      </c>
      <c r="B15">
        <v>7.9999999999999996E-6</v>
      </c>
      <c r="C15">
        <v>1</v>
      </c>
      <c r="D15">
        <v>0</v>
      </c>
      <c r="E15" s="3">
        <v>0</v>
      </c>
      <c r="F15">
        <v>0</v>
      </c>
      <c r="G15" s="2">
        <v>0</v>
      </c>
      <c r="H15" s="2">
        <v>0</v>
      </c>
    </row>
    <row r="16" spans="1:8" x14ac:dyDescent="0.25">
      <c r="A16" s="1">
        <v>11</v>
      </c>
      <c r="B16">
        <v>7.9999999999999996E-6</v>
      </c>
      <c r="C16">
        <v>1</v>
      </c>
      <c r="D16">
        <v>0</v>
      </c>
      <c r="E16" s="3">
        <v>0</v>
      </c>
      <c r="F16">
        <v>0</v>
      </c>
      <c r="G16" s="2">
        <v>0</v>
      </c>
      <c r="H16" s="2">
        <v>0</v>
      </c>
    </row>
    <row r="17" spans="1:8" x14ac:dyDescent="0.25">
      <c r="A17" s="1">
        <v>12</v>
      </c>
      <c r="B17">
        <v>7.9999999999999996E-6</v>
      </c>
      <c r="C17">
        <v>1</v>
      </c>
      <c r="D17">
        <v>0</v>
      </c>
      <c r="E17" s="3">
        <v>0</v>
      </c>
      <c r="F17">
        <v>0</v>
      </c>
      <c r="G17" s="2">
        <v>0</v>
      </c>
      <c r="H17" s="2">
        <v>0</v>
      </c>
    </row>
    <row r="18" spans="1:8" x14ac:dyDescent="0.25">
      <c r="A18" s="1">
        <v>13</v>
      </c>
      <c r="B18">
        <v>7.9999999999999996E-6</v>
      </c>
      <c r="C18">
        <v>1</v>
      </c>
      <c r="D18">
        <v>0</v>
      </c>
      <c r="E18" s="3">
        <v>0</v>
      </c>
      <c r="F18" s="3">
        <v>0</v>
      </c>
      <c r="G18" s="2">
        <v>0</v>
      </c>
      <c r="H18" s="2">
        <v>0</v>
      </c>
    </row>
    <row r="19" spans="1:8" x14ac:dyDescent="0.25">
      <c r="A19" s="1">
        <v>14</v>
      </c>
      <c r="B19">
        <v>7.9999999999999996E-6</v>
      </c>
      <c r="C19">
        <v>1</v>
      </c>
      <c r="D19">
        <v>0</v>
      </c>
      <c r="E19" s="3">
        <v>0</v>
      </c>
      <c r="F19" s="3">
        <v>0</v>
      </c>
      <c r="G19" s="2">
        <v>0</v>
      </c>
      <c r="H19" s="2">
        <v>0</v>
      </c>
    </row>
    <row r="20" spans="1:8" x14ac:dyDescent="0.25">
      <c r="A20" s="1">
        <v>15</v>
      </c>
      <c r="B20">
        <v>7.9999999999999996E-6</v>
      </c>
      <c r="C20">
        <v>1</v>
      </c>
      <c r="D20">
        <v>0</v>
      </c>
      <c r="E20" s="3">
        <v>0</v>
      </c>
      <c r="F20" s="3">
        <v>0</v>
      </c>
      <c r="G20" s="3">
        <v>0</v>
      </c>
      <c r="H20" s="2">
        <v>0</v>
      </c>
    </row>
    <row r="21" spans="1:8" x14ac:dyDescent="0.25">
      <c r="A21" s="1">
        <v>16</v>
      </c>
      <c r="B21">
        <v>7.9999999999999996E-6</v>
      </c>
      <c r="C21">
        <v>1</v>
      </c>
      <c r="D21">
        <v>0</v>
      </c>
      <c r="E21" s="3">
        <v>0</v>
      </c>
      <c r="F21" s="3">
        <v>0</v>
      </c>
      <c r="G21" s="3">
        <v>0</v>
      </c>
      <c r="H21" s="2">
        <v>0</v>
      </c>
    </row>
    <row r="22" spans="1:8" x14ac:dyDescent="0.25">
      <c r="A22" s="1">
        <v>17</v>
      </c>
      <c r="B22">
        <v>7.9999999999999996E-6</v>
      </c>
      <c r="C22">
        <v>1</v>
      </c>
      <c r="D22">
        <v>0</v>
      </c>
      <c r="E22" s="3">
        <v>0</v>
      </c>
      <c r="F22" s="3">
        <v>0</v>
      </c>
      <c r="G22" s="3">
        <v>0</v>
      </c>
      <c r="H22" s="2">
        <v>0</v>
      </c>
    </row>
    <row r="23" spans="1:8" x14ac:dyDescent="0.25">
      <c r="A23" s="1">
        <v>18</v>
      </c>
      <c r="B23">
        <v>7.9999999999999996E-6</v>
      </c>
      <c r="C23">
        <v>1</v>
      </c>
      <c r="D23">
        <v>0</v>
      </c>
      <c r="E23" s="3">
        <v>0</v>
      </c>
      <c r="F23" s="3">
        <v>0</v>
      </c>
      <c r="G23" s="3">
        <v>0</v>
      </c>
      <c r="H23" s="2">
        <v>0</v>
      </c>
    </row>
    <row r="24" spans="1:8" x14ac:dyDescent="0.25">
      <c r="A24" s="1">
        <v>19</v>
      </c>
      <c r="B24">
        <v>7.9999999999999996E-6</v>
      </c>
      <c r="C24">
        <v>1</v>
      </c>
      <c r="D24">
        <v>0</v>
      </c>
      <c r="E24" s="3">
        <v>0</v>
      </c>
      <c r="F24" s="3">
        <v>0</v>
      </c>
      <c r="G24" s="3">
        <v>0</v>
      </c>
      <c r="H24" s="2">
        <v>0</v>
      </c>
    </row>
    <row r="25" spans="1:8" x14ac:dyDescent="0.25">
      <c r="A25" s="1">
        <v>20</v>
      </c>
      <c r="B25">
        <v>7.9999999999999996E-6</v>
      </c>
      <c r="C25">
        <v>1</v>
      </c>
      <c r="D25">
        <v>0</v>
      </c>
      <c r="E25">
        <v>0</v>
      </c>
      <c r="F25">
        <v>0</v>
      </c>
      <c r="G25" s="3">
        <v>0</v>
      </c>
      <c r="H25" s="3">
        <v>0</v>
      </c>
    </row>
    <row r="26" spans="1:8" x14ac:dyDescent="0.25">
      <c r="A26" s="1">
        <v>21</v>
      </c>
      <c r="B26">
        <v>7.9999999999999996E-6</v>
      </c>
      <c r="C26">
        <v>1</v>
      </c>
      <c r="D26">
        <v>0</v>
      </c>
      <c r="E26">
        <v>0</v>
      </c>
      <c r="F26">
        <v>0</v>
      </c>
      <c r="G26" s="3">
        <v>0</v>
      </c>
      <c r="H26" s="3">
        <v>0</v>
      </c>
    </row>
    <row r="27" spans="1:8" x14ac:dyDescent="0.25">
      <c r="A27" s="1">
        <v>22</v>
      </c>
      <c r="B27">
        <v>7.9999999999999996E-6</v>
      </c>
      <c r="C27">
        <v>1</v>
      </c>
      <c r="D27">
        <v>0</v>
      </c>
      <c r="E27">
        <v>0</v>
      </c>
      <c r="F27">
        <v>0</v>
      </c>
      <c r="G27" s="3">
        <v>0</v>
      </c>
      <c r="H27" s="3">
        <v>0</v>
      </c>
    </row>
    <row r="28" spans="1:8" x14ac:dyDescent="0.25">
      <c r="A28" s="1">
        <v>23</v>
      </c>
      <c r="B28">
        <v>7.9999999999999996E-6</v>
      </c>
      <c r="C28">
        <v>1</v>
      </c>
      <c r="D28">
        <v>0</v>
      </c>
      <c r="E28">
        <v>0</v>
      </c>
      <c r="F28">
        <v>0</v>
      </c>
      <c r="G28" s="3">
        <v>0</v>
      </c>
      <c r="H28" s="3">
        <v>0</v>
      </c>
    </row>
    <row r="29" spans="1:8" x14ac:dyDescent="0.25">
      <c r="A29" s="1">
        <v>24</v>
      </c>
      <c r="B29">
        <v>7.9999999999999996E-6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1">
        <v>25</v>
      </c>
      <c r="B30">
        <v>7.9999999999999996E-6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1">
        <v>26</v>
      </c>
      <c r="B31">
        <v>7.9999999999999996E-6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1">
        <v>27</v>
      </c>
      <c r="B32">
        <v>7.9999999999999996E-6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1">
        <v>28</v>
      </c>
      <c r="B33">
        <v>7.9999999999999996E-6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1">
        <v>29</v>
      </c>
      <c r="B34">
        <v>7.9999999999999996E-6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1">
        <v>0</v>
      </c>
      <c r="B35">
        <v>7.9999999999999996E-6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35"/>
  <sheetViews>
    <sheetView workbookViewId="0">
      <selection activeCell="D13" sqref="D13:E1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140625" customWidth="1"/>
    <col min="4" max="4" width="7.140625" customWidth="1"/>
    <col min="5" max="8" width="7.140625" bestFit="1" customWidth="1"/>
    <col min="9" max="9" width="13.42578125" style="3" bestFit="1" customWidth="1"/>
  </cols>
  <sheetData>
    <row r="1" spans="1:9" x14ac:dyDescent="0.25">
      <c r="A1" t="s">
        <v>0</v>
      </c>
      <c r="B1" s="3" t="s">
        <v>175</v>
      </c>
      <c r="C1" t="s">
        <v>174</v>
      </c>
    </row>
    <row r="2" spans="1:9" x14ac:dyDescent="0.25">
      <c r="A2" t="s">
        <v>145</v>
      </c>
      <c r="B2" s="3">
        <v>2</v>
      </c>
    </row>
    <row r="4" spans="1:9" x14ac:dyDescent="0.25">
      <c r="C4" t="s">
        <v>144</v>
      </c>
    </row>
    <row r="5" spans="1:9" x14ac:dyDescent="0.25">
      <c r="A5" s="1" t="s">
        <v>6</v>
      </c>
      <c r="B5" s="1" t="s">
        <v>143</v>
      </c>
      <c r="C5" t="s">
        <v>142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s="3" t="s">
        <v>67</v>
      </c>
    </row>
    <row r="6" spans="1:9" x14ac:dyDescent="0.25">
      <c r="A6" s="1">
        <v>1</v>
      </c>
      <c r="B6">
        <v>3</v>
      </c>
      <c r="C6">
        <v>1</v>
      </c>
      <c r="D6">
        <v>0</v>
      </c>
      <c r="E6" s="2">
        <v>0</v>
      </c>
      <c r="F6" s="2">
        <v>0</v>
      </c>
      <c r="G6" s="2">
        <v>0</v>
      </c>
      <c r="H6" s="2">
        <v>0</v>
      </c>
      <c r="I6" s="3">
        <v>1.0000000000000001E-5</v>
      </c>
    </row>
    <row r="7" spans="1:9" x14ac:dyDescent="0.25">
      <c r="A7" s="1">
        <v>2</v>
      </c>
      <c r="B7">
        <v>3</v>
      </c>
      <c r="C7">
        <v>1</v>
      </c>
      <c r="D7">
        <v>0</v>
      </c>
      <c r="E7" s="2">
        <v>0</v>
      </c>
      <c r="F7" s="2">
        <v>0</v>
      </c>
      <c r="G7" s="2">
        <v>0</v>
      </c>
      <c r="H7" s="2">
        <v>0</v>
      </c>
      <c r="I7" s="3">
        <v>1E-4</v>
      </c>
    </row>
    <row r="8" spans="1:9" x14ac:dyDescent="0.25">
      <c r="A8" s="1">
        <v>3</v>
      </c>
      <c r="B8">
        <v>0</v>
      </c>
      <c r="C8">
        <v>0</v>
      </c>
      <c r="D8">
        <v>0</v>
      </c>
      <c r="E8" s="3">
        <v>0</v>
      </c>
      <c r="F8" s="2">
        <v>0</v>
      </c>
      <c r="G8" s="2">
        <v>0</v>
      </c>
      <c r="H8" s="2">
        <v>0</v>
      </c>
      <c r="I8" s="3">
        <v>0</v>
      </c>
    </row>
    <row r="9" spans="1:9" x14ac:dyDescent="0.25">
      <c r="A9" s="1">
        <v>4</v>
      </c>
      <c r="B9">
        <v>0</v>
      </c>
      <c r="C9">
        <v>0</v>
      </c>
      <c r="D9">
        <v>0</v>
      </c>
      <c r="E9" s="3">
        <v>0</v>
      </c>
      <c r="F9" s="2">
        <v>0</v>
      </c>
      <c r="G9" s="2">
        <v>0</v>
      </c>
      <c r="H9" s="2">
        <v>0</v>
      </c>
      <c r="I9" s="3">
        <v>0</v>
      </c>
    </row>
    <row r="10" spans="1:9" x14ac:dyDescent="0.25">
      <c r="A10" s="1">
        <v>5</v>
      </c>
      <c r="B10">
        <v>0</v>
      </c>
      <c r="C10">
        <v>0</v>
      </c>
      <c r="D10">
        <v>0</v>
      </c>
      <c r="E10" s="3">
        <v>0</v>
      </c>
      <c r="F10" s="2">
        <v>0</v>
      </c>
      <c r="G10" s="2">
        <v>0</v>
      </c>
      <c r="H10" s="2">
        <v>0</v>
      </c>
      <c r="I10" s="3">
        <v>0</v>
      </c>
    </row>
    <row r="11" spans="1:9" x14ac:dyDescent="0.25">
      <c r="A11" s="1">
        <v>6</v>
      </c>
      <c r="B11">
        <v>0</v>
      </c>
      <c r="C11">
        <v>0</v>
      </c>
      <c r="D11">
        <v>0</v>
      </c>
      <c r="E11" s="3">
        <v>0</v>
      </c>
      <c r="F11" s="2">
        <v>0</v>
      </c>
      <c r="G11" s="2">
        <v>0</v>
      </c>
      <c r="H11" s="2">
        <v>0</v>
      </c>
      <c r="I11" s="3">
        <v>0</v>
      </c>
    </row>
    <row r="12" spans="1:9" x14ac:dyDescent="0.25">
      <c r="A12" s="1">
        <v>7</v>
      </c>
      <c r="B12">
        <v>0</v>
      </c>
      <c r="C12">
        <v>0</v>
      </c>
      <c r="D12">
        <v>0</v>
      </c>
      <c r="E12" s="3">
        <v>0</v>
      </c>
      <c r="F12" s="2">
        <v>0</v>
      </c>
      <c r="G12" s="2">
        <v>0</v>
      </c>
      <c r="H12" s="2">
        <v>0</v>
      </c>
      <c r="I12" s="3">
        <v>0</v>
      </c>
    </row>
    <row r="13" spans="1:9" x14ac:dyDescent="0.25">
      <c r="A13" s="1">
        <v>8</v>
      </c>
      <c r="B13">
        <v>0</v>
      </c>
      <c r="C13">
        <v>0</v>
      </c>
      <c r="D13">
        <v>0</v>
      </c>
      <c r="E13" s="2">
        <v>0</v>
      </c>
      <c r="F13" s="2">
        <v>0</v>
      </c>
      <c r="G13" s="2">
        <v>0</v>
      </c>
      <c r="H13" s="2">
        <v>0</v>
      </c>
      <c r="I13" s="3">
        <v>0</v>
      </c>
    </row>
    <row r="14" spans="1:9" x14ac:dyDescent="0.25">
      <c r="A14" s="1">
        <v>9</v>
      </c>
      <c r="B14">
        <v>0</v>
      </c>
      <c r="C14">
        <v>0</v>
      </c>
      <c r="D14">
        <v>0</v>
      </c>
      <c r="E14" s="3">
        <v>0</v>
      </c>
      <c r="F14" s="3">
        <v>0</v>
      </c>
      <c r="G14" s="2">
        <v>0</v>
      </c>
      <c r="H14" s="2">
        <v>0</v>
      </c>
      <c r="I14" s="3">
        <v>0</v>
      </c>
    </row>
    <row r="15" spans="1:9" x14ac:dyDescent="0.25">
      <c r="A15" s="1">
        <v>10</v>
      </c>
      <c r="B15">
        <v>0</v>
      </c>
      <c r="C15">
        <v>0</v>
      </c>
      <c r="D15">
        <v>0</v>
      </c>
      <c r="E15" s="3">
        <v>0</v>
      </c>
      <c r="F15">
        <v>0</v>
      </c>
      <c r="G15" s="2">
        <v>0</v>
      </c>
      <c r="H15" s="2">
        <v>0</v>
      </c>
      <c r="I15" s="3">
        <v>0</v>
      </c>
    </row>
    <row r="16" spans="1:9" x14ac:dyDescent="0.25">
      <c r="A16" s="1">
        <v>11</v>
      </c>
      <c r="B16">
        <v>0</v>
      </c>
      <c r="C16">
        <v>0</v>
      </c>
      <c r="D16">
        <v>0</v>
      </c>
      <c r="E16" s="3">
        <v>0</v>
      </c>
      <c r="F16">
        <v>0</v>
      </c>
      <c r="G16" s="2">
        <v>0</v>
      </c>
      <c r="H16" s="2">
        <v>0</v>
      </c>
      <c r="I16" s="3">
        <v>0</v>
      </c>
    </row>
    <row r="17" spans="1:9" x14ac:dyDescent="0.25">
      <c r="A17" s="1">
        <v>12</v>
      </c>
      <c r="B17">
        <v>0</v>
      </c>
      <c r="C17">
        <v>0</v>
      </c>
      <c r="D17">
        <v>0</v>
      </c>
      <c r="E17" s="3">
        <v>0</v>
      </c>
      <c r="F17">
        <v>0</v>
      </c>
      <c r="G17" s="2">
        <v>0</v>
      </c>
      <c r="H17" s="2">
        <v>0</v>
      </c>
      <c r="I17" s="3">
        <v>0</v>
      </c>
    </row>
    <row r="18" spans="1:9" x14ac:dyDescent="0.25">
      <c r="A18" s="1">
        <v>13</v>
      </c>
      <c r="B18">
        <v>0</v>
      </c>
      <c r="C18">
        <v>0</v>
      </c>
      <c r="D18">
        <v>0</v>
      </c>
      <c r="E18" s="3">
        <v>0</v>
      </c>
      <c r="F18" s="3">
        <v>0</v>
      </c>
      <c r="G18" s="2">
        <v>0</v>
      </c>
      <c r="H18" s="2">
        <v>0</v>
      </c>
      <c r="I18" s="3">
        <v>0</v>
      </c>
    </row>
    <row r="19" spans="1:9" x14ac:dyDescent="0.25">
      <c r="A19" s="1">
        <v>14</v>
      </c>
      <c r="B19">
        <v>0</v>
      </c>
      <c r="C19">
        <v>0</v>
      </c>
      <c r="D19">
        <v>0</v>
      </c>
      <c r="E19" s="3">
        <v>0</v>
      </c>
      <c r="F19" s="3">
        <v>0</v>
      </c>
      <c r="G19" s="2">
        <v>0</v>
      </c>
      <c r="H19" s="2">
        <v>0</v>
      </c>
      <c r="I19" s="3">
        <v>0</v>
      </c>
    </row>
    <row r="20" spans="1:9" x14ac:dyDescent="0.25">
      <c r="A20" s="1">
        <v>15</v>
      </c>
      <c r="B20">
        <v>0</v>
      </c>
      <c r="C20">
        <v>0</v>
      </c>
      <c r="D20">
        <v>0</v>
      </c>
      <c r="E20" s="3">
        <v>0</v>
      </c>
      <c r="F20" s="3">
        <v>0</v>
      </c>
      <c r="G20" s="3">
        <v>0</v>
      </c>
      <c r="H20" s="2">
        <v>0</v>
      </c>
      <c r="I20" s="3">
        <v>0</v>
      </c>
    </row>
    <row r="21" spans="1:9" x14ac:dyDescent="0.25">
      <c r="A21" s="1">
        <v>16</v>
      </c>
      <c r="B21">
        <v>0</v>
      </c>
      <c r="C21">
        <v>0</v>
      </c>
      <c r="D21">
        <v>0</v>
      </c>
      <c r="E21" s="3">
        <v>0</v>
      </c>
      <c r="F21" s="3">
        <v>0</v>
      </c>
      <c r="G21" s="3">
        <v>0</v>
      </c>
      <c r="H21" s="2">
        <v>0</v>
      </c>
      <c r="I21" s="3">
        <v>0</v>
      </c>
    </row>
    <row r="22" spans="1:9" x14ac:dyDescent="0.25">
      <c r="A22" s="1">
        <v>17</v>
      </c>
      <c r="B22">
        <v>0</v>
      </c>
      <c r="C22">
        <v>0</v>
      </c>
      <c r="D22">
        <v>0</v>
      </c>
      <c r="E22" s="3">
        <v>0</v>
      </c>
      <c r="F22" s="3">
        <v>0</v>
      </c>
      <c r="G22" s="3">
        <v>0</v>
      </c>
      <c r="H22" s="2">
        <v>0</v>
      </c>
      <c r="I22" s="3">
        <v>0</v>
      </c>
    </row>
    <row r="23" spans="1:9" x14ac:dyDescent="0.25">
      <c r="A23" s="1">
        <v>18</v>
      </c>
      <c r="B23">
        <v>0</v>
      </c>
      <c r="C23">
        <v>0</v>
      </c>
      <c r="D23">
        <v>0</v>
      </c>
      <c r="E23" s="3">
        <v>0</v>
      </c>
      <c r="F23" s="3">
        <v>0</v>
      </c>
      <c r="G23" s="3">
        <v>0</v>
      </c>
      <c r="H23" s="2">
        <v>0</v>
      </c>
      <c r="I23" s="3">
        <v>0</v>
      </c>
    </row>
    <row r="24" spans="1:9" x14ac:dyDescent="0.25">
      <c r="A24" s="1">
        <v>19</v>
      </c>
      <c r="B24">
        <v>0</v>
      </c>
      <c r="C24">
        <v>0</v>
      </c>
      <c r="D24">
        <v>0</v>
      </c>
      <c r="E24" s="3">
        <v>0</v>
      </c>
      <c r="F24" s="3">
        <v>0</v>
      </c>
      <c r="G24" s="3">
        <v>0</v>
      </c>
      <c r="H24" s="2">
        <v>0</v>
      </c>
      <c r="I24" s="3">
        <v>0</v>
      </c>
    </row>
    <row r="25" spans="1:9" x14ac:dyDescent="0.25">
      <c r="A25" s="1">
        <v>20</v>
      </c>
      <c r="B25">
        <v>0</v>
      </c>
      <c r="C25">
        <v>0</v>
      </c>
      <c r="D25">
        <v>0</v>
      </c>
      <c r="E25">
        <v>0</v>
      </c>
      <c r="F25">
        <v>0</v>
      </c>
      <c r="G25" s="3">
        <v>0</v>
      </c>
      <c r="H25" s="3">
        <v>0</v>
      </c>
      <c r="I25" s="3">
        <v>0</v>
      </c>
    </row>
    <row r="26" spans="1:9" x14ac:dyDescent="0.25">
      <c r="A26" s="1">
        <v>21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  <c r="H26" s="3">
        <v>0</v>
      </c>
      <c r="I26" s="3">
        <v>0</v>
      </c>
    </row>
    <row r="27" spans="1:9" x14ac:dyDescent="0.25">
      <c r="A27" s="1">
        <v>22</v>
      </c>
      <c r="B27">
        <v>0</v>
      </c>
      <c r="C27">
        <v>0</v>
      </c>
      <c r="D27">
        <v>0</v>
      </c>
      <c r="E27">
        <v>0</v>
      </c>
      <c r="F27">
        <v>0</v>
      </c>
      <c r="G27" s="3">
        <v>0</v>
      </c>
      <c r="H27" s="3">
        <v>0</v>
      </c>
      <c r="I27" s="3">
        <v>0</v>
      </c>
    </row>
    <row r="28" spans="1:9" x14ac:dyDescent="0.25">
      <c r="A28" s="1">
        <v>23</v>
      </c>
      <c r="B28">
        <v>0</v>
      </c>
      <c r="C28">
        <v>0</v>
      </c>
      <c r="D28">
        <v>0</v>
      </c>
      <c r="E28">
        <v>0</v>
      </c>
      <c r="F28">
        <v>0</v>
      </c>
      <c r="G28" s="3">
        <v>0</v>
      </c>
      <c r="H28" s="3">
        <v>0</v>
      </c>
      <c r="I28" s="3">
        <v>0</v>
      </c>
    </row>
    <row r="29" spans="1:9" x14ac:dyDescent="0.25">
      <c r="A29" s="1">
        <v>24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3">
        <v>0</v>
      </c>
    </row>
    <row r="30" spans="1:9" x14ac:dyDescent="0.25">
      <c r="A30" s="1">
        <v>25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3">
        <v>0</v>
      </c>
    </row>
    <row r="31" spans="1:9" x14ac:dyDescent="0.25">
      <c r="A31" s="1">
        <v>26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3">
        <v>0</v>
      </c>
    </row>
    <row r="32" spans="1:9" x14ac:dyDescent="0.25">
      <c r="A32" s="1">
        <v>27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3">
        <v>0</v>
      </c>
    </row>
    <row r="33" spans="1:9" x14ac:dyDescent="0.25">
      <c r="A33" s="1">
        <v>28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3">
        <v>0</v>
      </c>
    </row>
    <row r="34" spans="1:9" x14ac:dyDescent="0.25">
      <c r="A34" s="1">
        <v>29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3">
        <v>0</v>
      </c>
    </row>
    <row r="35" spans="1:9" x14ac:dyDescent="0.25">
      <c r="A35" s="1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3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35"/>
  <sheetViews>
    <sheetView workbookViewId="0">
      <selection activeCell="D13" sqref="D13:E1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8" width="7.140625" bestFit="1" customWidth="1"/>
  </cols>
  <sheetData>
    <row r="1" spans="1:8" x14ac:dyDescent="0.25">
      <c r="A1" t="s">
        <v>0</v>
      </c>
      <c r="B1" s="3" t="s">
        <v>177</v>
      </c>
      <c r="C1" t="s">
        <v>176</v>
      </c>
    </row>
    <row r="2" spans="1:8" x14ac:dyDescent="0.25">
      <c r="A2" t="s">
        <v>145</v>
      </c>
      <c r="B2" s="3">
        <v>3</v>
      </c>
    </row>
    <row r="4" spans="1:8" x14ac:dyDescent="0.25">
      <c r="C4" t="s">
        <v>144</v>
      </c>
    </row>
    <row r="5" spans="1:8" x14ac:dyDescent="0.25">
      <c r="A5" s="1" t="s">
        <v>6</v>
      </c>
      <c r="B5" s="1" t="s">
        <v>158</v>
      </c>
      <c r="C5" s="16" t="s">
        <v>142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1</v>
      </c>
      <c r="B6">
        <v>3</v>
      </c>
      <c r="C6">
        <v>0</v>
      </c>
      <c r="D6">
        <v>1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3</v>
      </c>
      <c r="C7">
        <v>0</v>
      </c>
      <c r="D7">
        <v>1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3</v>
      </c>
      <c r="C8">
        <v>0</v>
      </c>
      <c r="D8">
        <v>1</v>
      </c>
      <c r="E8" s="3">
        <v>1</v>
      </c>
      <c r="F8" s="2">
        <v>0</v>
      </c>
      <c r="G8" s="2">
        <v>0</v>
      </c>
      <c r="H8" s="2">
        <v>0</v>
      </c>
    </row>
    <row r="9" spans="1:8" x14ac:dyDescent="0.25">
      <c r="A9" s="1">
        <v>4</v>
      </c>
      <c r="B9">
        <v>3</v>
      </c>
      <c r="C9">
        <v>0</v>
      </c>
      <c r="D9">
        <v>1</v>
      </c>
      <c r="E9" s="3">
        <v>1</v>
      </c>
      <c r="F9" s="2">
        <v>0</v>
      </c>
      <c r="G9" s="2">
        <v>0</v>
      </c>
      <c r="H9" s="2">
        <v>0</v>
      </c>
    </row>
    <row r="10" spans="1:8" x14ac:dyDescent="0.25">
      <c r="A10" s="1">
        <v>5</v>
      </c>
      <c r="B10">
        <v>3</v>
      </c>
      <c r="C10">
        <v>0</v>
      </c>
      <c r="D10">
        <v>1</v>
      </c>
      <c r="E10" s="3">
        <v>1</v>
      </c>
      <c r="F10" s="2">
        <v>0</v>
      </c>
      <c r="G10" s="2">
        <v>0</v>
      </c>
      <c r="H10" s="2">
        <v>0</v>
      </c>
    </row>
    <row r="11" spans="1:8" x14ac:dyDescent="0.25">
      <c r="A11" s="1">
        <v>6</v>
      </c>
      <c r="B11">
        <v>3</v>
      </c>
      <c r="C11">
        <v>0</v>
      </c>
      <c r="D11">
        <v>1</v>
      </c>
      <c r="E11" s="3">
        <v>1</v>
      </c>
      <c r="F11" s="2">
        <v>0</v>
      </c>
      <c r="G11" s="2">
        <v>0</v>
      </c>
      <c r="H11" s="2">
        <v>0</v>
      </c>
    </row>
    <row r="12" spans="1:8" x14ac:dyDescent="0.25">
      <c r="A12" s="1">
        <v>7</v>
      </c>
      <c r="B12">
        <v>3</v>
      </c>
      <c r="C12">
        <v>0</v>
      </c>
      <c r="D12">
        <v>1</v>
      </c>
      <c r="E12" s="3">
        <v>1</v>
      </c>
      <c r="F12" s="2">
        <v>0</v>
      </c>
      <c r="G12" s="2">
        <v>0</v>
      </c>
      <c r="H12" s="2">
        <v>0</v>
      </c>
    </row>
    <row r="13" spans="1:8" x14ac:dyDescent="0.25">
      <c r="A13" s="1">
        <v>8</v>
      </c>
      <c r="B13">
        <v>3</v>
      </c>
      <c r="C13">
        <v>0</v>
      </c>
      <c r="D13">
        <v>1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3</v>
      </c>
      <c r="C14">
        <v>0</v>
      </c>
      <c r="D14">
        <v>1</v>
      </c>
      <c r="E14" s="3">
        <v>1</v>
      </c>
      <c r="F14" s="3">
        <v>1</v>
      </c>
      <c r="G14" s="2">
        <v>0</v>
      </c>
      <c r="H14" s="2">
        <v>0</v>
      </c>
    </row>
    <row r="15" spans="1:8" x14ac:dyDescent="0.25">
      <c r="A15" s="1">
        <v>10</v>
      </c>
      <c r="B15">
        <v>3</v>
      </c>
      <c r="C15">
        <v>0</v>
      </c>
      <c r="D15">
        <v>1</v>
      </c>
      <c r="E15" s="3">
        <v>1</v>
      </c>
      <c r="F15" s="3">
        <v>1</v>
      </c>
      <c r="G15" s="2">
        <v>0</v>
      </c>
      <c r="H15" s="2">
        <v>0</v>
      </c>
    </row>
    <row r="16" spans="1:8" x14ac:dyDescent="0.25">
      <c r="A16" s="1">
        <v>11</v>
      </c>
      <c r="B16">
        <v>3</v>
      </c>
      <c r="C16">
        <v>0</v>
      </c>
      <c r="D16">
        <v>1</v>
      </c>
      <c r="E16" s="3">
        <v>1</v>
      </c>
      <c r="F16" s="3">
        <v>1</v>
      </c>
      <c r="G16" s="2">
        <v>0</v>
      </c>
      <c r="H16" s="2">
        <v>0</v>
      </c>
    </row>
    <row r="17" spans="1:8" x14ac:dyDescent="0.25">
      <c r="A17" s="1">
        <v>12</v>
      </c>
      <c r="B17">
        <v>3</v>
      </c>
      <c r="C17">
        <v>0</v>
      </c>
      <c r="D17">
        <v>1</v>
      </c>
      <c r="E17" s="3">
        <v>1</v>
      </c>
      <c r="F17" s="3">
        <v>1</v>
      </c>
      <c r="G17" s="2">
        <v>0</v>
      </c>
      <c r="H17" s="2">
        <v>0</v>
      </c>
    </row>
    <row r="18" spans="1:8" x14ac:dyDescent="0.25">
      <c r="A18" s="1">
        <v>13</v>
      </c>
      <c r="B18">
        <v>3</v>
      </c>
      <c r="C18">
        <v>0</v>
      </c>
      <c r="D18">
        <v>1</v>
      </c>
      <c r="E18" s="3">
        <v>1</v>
      </c>
      <c r="F18" s="3">
        <v>1</v>
      </c>
      <c r="G18" s="2">
        <v>0</v>
      </c>
      <c r="H18" s="2">
        <v>0</v>
      </c>
    </row>
    <row r="19" spans="1:8" x14ac:dyDescent="0.25">
      <c r="A19" s="1">
        <v>14</v>
      </c>
      <c r="B19">
        <v>3</v>
      </c>
      <c r="C19">
        <v>0</v>
      </c>
      <c r="D19">
        <v>1</v>
      </c>
      <c r="E19" s="3">
        <v>1</v>
      </c>
      <c r="F19" s="3">
        <v>1</v>
      </c>
      <c r="G19" s="2">
        <v>0</v>
      </c>
      <c r="H19" s="2">
        <v>0</v>
      </c>
    </row>
    <row r="20" spans="1:8" x14ac:dyDescent="0.25">
      <c r="A20" s="1">
        <v>15</v>
      </c>
      <c r="B20">
        <v>3</v>
      </c>
      <c r="C20">
        <v>0</v>
      </c>
      <c r="D20">
        <v>1</v>
      </c>
      <c r="E20" s="3">
        <v>1</v>
      </c>
      <c r="F20" s="3">
        <v>1</v>
      </c>
      <c r="G20" s="3">
        <v>1</v>
      </c>
      <c r="H20" s="2">
        <v>0</v>
      </c>
    </row>
    <row r="21" spans="1:8" x14ac:dyDescent="0.25">
      <c r="A21" s="1">
        <v>16</v>
      </c>
      <c r="B21">
        <v>3</v>
      </c>
      <c r="C21">
        <v>0</v>
      </c>
      <c r="D21">
        <v>1</v>
      </c>
      <c r="E21" s="3">
        <v>1</v>
      </c>
      <c r="F21" s="3">
        <v>1</v>
      </c>
      <c r="G21" s="3">
        <v>1</v>
      </c>
      <c r="H21" s="2">
        <v>0</v>
      </c>
    </row>
    <row r="22" spans="1:8" x14ac:dyDescent="0.25">
      <c r="A22" s="1">
        <v>17</v>
      </c>
      <c r="B22">
        <v>3</v>
      </c>
      <c r="C22">
        <v>0</v>
      </c>
      <c r="D22">
        <v>1</v>
      </c>
      <c r="E22" s="3">
        <v>1</v>
      </c>
      <c r="F22" s="3">
        <v>1</v>
      </c>
      <c r="G22" s="3">
        <v>1</v>
      </c>
      <c r="H22" s="2">
        <v>0</v>
      </c>
    </row>
    <row r="23" spans="1:8" x14ac:dyDescent="0.25">
      <c r="A23" s="1">
        <v>18</v>
      </c>
      <c r="B23">
        <v>3</v>
      </c>
      <c r="C23">
        <v>0</v>
      </c>
      <c r="D23">
        <v>1</v>
      </c>
      <c r="E23" s="3">
        <v>1</v>
      </c>
      <c r="F23" s="3">
        <v>1</v>
      </c>
      <c r="G23" s="3">
        <v>1</v>
      </c>
      <c r="H23" s="2">
        <v>0</v>
      </c>
    </row>
    <row r="24" spans="1:8" x14ac:dyDescent="0.25">
      <c r="A24" s="1">
        <v>19</v>
      </c>
      <c r="B24">
        <v>3</v>
      </c>
      <c r="C24">
        <v>0</v>
      </c>
      <c r="D24">
        <v>1</v>
      </c>
      <c r="E24" s="3">
        <v>1</v>
      </c>
      <c r="F24" s="3">
        <v>1</v>
      </c>
      <c r="G24" s="3">
        <v>1</v>
      </c>
      <c r="H24" s="2">
        <v>0</v>
      </c>
    </row>
    <row r="25" spans="1:8" x14ac:dyDescent="0.25">
      <c r="A25" s="1">
        <v>20</v>
      </c>
      <c r="B25">
        <v>3</v>
      </c>
      <c r="C25">
        <v>0</v>
      </c>
      <c r="D25">
        <v>1</v>
      </c>
      <c r="E25" s="3">
        <v>1</v>
      </c>
      <c r="F25" s="3">
        <v>1</v>
      </c>
      <c r="G25" s="3">
        <v>1</v>
      </c>
      <c r="H25" s="3">
        <v>1</v>
      </c>
    </row>
    <row r="26" spans="1:8" x14ac:dyDescent="0.25">
      <c r="A26" s="1">
        <v>21</v>
      </c>
      <c r="B26">
        <v>3</v>
      </c>
      <c r="C26">
        <v>0</v>
      </c>
      <c r="D26">
        <v>1</v>
      </c>
      <c r="E26" s="3">
        <v>1</v>
      </c>
      <c r="F26" s="3">
        <v>1</v>
      </c>
      <c r="G26" s="3">
        <v>1</v>
      </c>
      <c r="H26" s="3">
        <v>1</v>
      </c>
    </row>
    <row r="27" spans="1:8" x14ac:dyDescent="0.25">
      <c r="A27" s="1">
        <v>22</v>
      </c>
      <c r="B27">
        <v>3</v>
      </c>
      <c r="C27">
        <v>0</v>
      </c>
      <c r="D27">
        <v>1</v>
      </c>
      <c r="E27" s="3">
        <v>1</v>
      </c>
      <c r="F27" s="3">
        <v>1</v>
      </c>
      <c r="G27" s="3">
        <v>1</v>
      </c>
      <c r="H27" s="3">
        <v>1</v>
      </c>
    </row>
    <row r="28" spans="1:8" x14ac:dyDescent="0.25">
      <c r="A28" s="1">
        <v>23</v>
      </c>
      <c r="B28">
        <v>3</v>
      </c>
      <c r="C28">
        <v>0</v>
      </c>
      <c r="D28">
        <v>1</v>
      </c>
      <c r="E28" s="3">
        <v>1</v>
      </c>
      <c r="F28" s="3">
        <v>1</v>
      </c>
      <c r="G28" s="3">
        <v>1</v>
      </c>
      <c r="H28" s="3">
        <v>1</v>
      </c>
    </row>
    <row r="29" spans="1:8" x14ac:dyDescent="0.25">
      <c r="A29" s="1">
        <v>24</v>
      </c>
      <c r="B29">
        <v>3</v>
      </c>
      <c r="C29">
        <v>0</v>
      </c>
      <c r="D29">
        <v>1</v>
      </c>
      <c r="E29" s="3">
        <v>1</v>
      </c>
      <c r="F29" s="3">
        <v>1</v>
      </c>
      <c r="G29" s="3">
        <v>1</v>
      </c>
      <c r="H29" s="3">
        <v>1</v>
      </c>
    </row>
    <row r="30" spans="1:8" x14ac:dyDescent="0.25">
      <c r="A30" s="1">
        <v>25</v>
      </c>
      <c r="B30">
        <v>3</v>
      </c>
      <c r="C30">
        <v>0</v>
      </c>
      <c r="D30">
        <v>1</v>
      </c>
      <c r="E30" s="3">
        <v>1</v>
      </c>
      <c r="F30" s="3">
        <v>1</v>
      </c>
      <c r="G30" s="3">
        <v>1</v>
      </c>
      <c r="H30" s="3">
        <v>1</v>
      </c>
    </row>
    <row r="31" spans="1:8" x14ac:dyDescent="0.25">
      <c r="A31" s="1">
        <v>26</v>
      </c>
      <c r="B31">
        <v>3</v>
      </c>
      <c r="C31">
        <v>0</v>
      </c>
      <c r="D31">
        <v>1</v>
      </c>
      <c r="E31" s="3">
        <v>1</v>
      </c>
      <c r="F31" s="3">
        <v>1</v>
      </c>
      <c r="G31" s="3">
        <v>1</v>
      </c>
      <c r="H31" s="3">
        <v>1</v>
      </c>
    </row>
    <row r="32" spans="1:8" x14ac:dyDescent="0.25">
      <c r="A32" s="1">
        <v>27</v>
      </c>
      <c r="B32">
        <v>3</v>
      </c>
      <c r="C32">
        <v>0</v>
      </c>
      <c r="D32">
        <v>1</v>
      </c>
      <c r="E32" s="3">
        <v>1</v>
      </c>
      <c r="F32" s="3">
        <v>1</v>
      </c>
      <c r="G32" s="3">
        <v>1</v>
      </c>
      <c r="H32" s="3">
        <v>1</v>
      </c>
    </row>
    <row r="33" spans="1:8" x14ac:dyDescent="0.25">
      <c r="A33" s="1">
        <v>28</v>
      </c>
      <c r="B33">
        <v>3</v>
      </c>
      <c r="C33">
        <v>0</v>
      </c>
      <c r="D33">
        <v>1</v>
      </c>
      <c r="E33" s="3">
        <v>1</v>
      </c>
      <c r="F33" s="3">
        <v>1</v>
      </c>
      <c r="G33" s="3">
        <v>1</v>
      </c>
      <c r="H33" s="3">
        <v>1</v>
      </c>
    </row>
    <row r="34" spans="1:8" x14ac:dyDescent="0.25">
      <c r="A34" s="1">
        <v>29</v>
      </c>
      <c r="B34">
        <v>3</v>
      </c>
      <c r="C34">
        <v>0</v>
      </c>
      <c r="D34">
        <v>1</v>
      </c>
      <c r="E34" s="3">
        <v>1</v>
      </c>
      <c r="F34" s="3">
        <v>1</v>
      </c>
      <c r="G34" s="3">
        <v>1</v>
      </c>
      <c r="H34" s="3">
        <v>1</v>
      </c>
    </row>
    <row r="35" spans="1:8" x14ac:dyDescent="0.25">
      <c r="A35" s="1">
        <v>0</v>
      </c>
      <c r="B35">
        <v>3</v>
      </c>
      <c r="C35">
        <v>0</v>
      </c>
      <c r="D35">
        <v>1</v>
      </c>
      <c r="E35" s="3">
        <v>1</v>
      </c>
      <c r="F35" s="3">
        <v>1</v>
      </c>
      <c r="G35" s="3">
        <v>1</v>
      </c>
      <c r="H35" s="3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35"/>
  <sheetViews>
    <sheetView workbookViewId="0">
      <selection activeCell="D13" sqref="D13:E1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8" width="7.140625" bestFit="1" customWidth="1"/>
  </cols>
  <sheetData>
    <row r="1" spans="1:8" x14ac:dyDescent="0.25">
      <c r="A1" t="s">
        <v>0</v>
      </c>
      <c r="B1" s="3" t="s">
        <v>179</v>
      </c>
      <c r="C1" t="s">
        <v>178</v>
      </c>
    </row>
    <row r="2" spans="1:8" x14ac:dyDescent="0.25">
      <c r="A2" t="s">
        <v>145</v>
      </c>
      <c r="B2" s="3">
        <v>3</v>
      </c>
    </row>
    <row r="4" spans="1:8" x14ac:dyDescent="0.25">
      <c r="C4" t="s">
        <v>144</v>
      </c>
    </row>
    <row r="5" spans="1:8" x14ac:dyDescent="0.25">
      <c r="A5" s="1" t="s">
        <v>6</v>
      </c>
      <c r="B5" s="1" t="s">
        <v>158</v>
      </c>
      <c r="C5" s="16" t="s">
        <v>142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1</v>
      </c>
      <c r="B6">
        <v>1.5</v>
      </c>
      <c r="C6">
        <v>0</v>
      </c>
      <c r="D6">
        <v>1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1.5</v>
      </c>
      <c r="C7">
        <v>0</v>
      </c>
      <c r="D7">
        <v>1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1.5</v>
      </c>
      <c r="C8">
        <v>0</v>
      </c>
      <c r="D8">
        <v>1</v>
      </c>
      <c r="E8" s="3">
        <v>1</v>
      </c>
      <c r="F8" s="2">
        <v>0</v>
      </c>
      <c r="G8" s="2">
        <v>0</v>
      </c>
      <c r="H8" s="2">
        <v>0</v>
      </c>
    </row>
    <row r="9" spans="1:8" x14ac:dyDescent="0.25">
      <c r="A9" s="1">
        <v>4</v>
      </c>
      <c r="B9">
        <v>1.5</v>
      </c>
      <c r="C9">
        <v>0</v>
      </c>
      <c r="D9">
        <v>1</v>
      </c>
      <c r="E9" s="3">
        <v>1</v>
      </c>
      <c r="F9" s="2">
        <v>0</v>
      </c>
      <c r="G9" s="2">
        <v>0</v>
      </c>
      <c r="H9" s="2">
        <v>0</v>
      </c>
    </row>
    <row r="10" spans="1:8" x14ac:dyDescent="0.25">
      <c r="A10" s="1">
        <v>5</v>
      </c>
      <c r="B10">
        <v>1.5</v>
      </c>
      <c r="C10">
        <v>0</v>
      </c>
      <c r="D10">
        <v>1</v>
      </c>
      <c r="E10" s="3">
        <v>1</v>
      </c>
      <c r="F10" s="2">
        <v>0</v>
      </c>
      <c r="G10" s="2">
        <v>0</v>
      </c>
      <c r="H10" s="2">
        <v>0</v>
      </c>
    </row>
    <row r="11" spans="1:8" x14ac:dyDescent="0.25">
      <c r="A11" s="1">
        <v>6</v>
      </c>
      <c r="B11">
        <v>1.5</v>
      </c>
      <c r="C11">
        <v>0</v>
      </c>
      <c r="D11">
        <v>1</v>
      </c>
      <c r="E11" s="3">
        <v>1</v>
      </c>
      <c r="F11" s="2">
        <v>0</v>
      </c>
      <c r="G11" s="2">
        <v>0</v>
      </c>
      <c r="H11" s="2">
        <v>0</v>
      </c>
    </row>
    <row r="12" spans="1:8" x14ac:dyDescent="0.25">
      <c r="A12" s="1">
        <v>7</v>
      </c>
      <c r="B12">
        <v>1.5</v>
      </c>
      <c r="C12">
        <v>0</v>
      </c>
      <c r="D12">
        <v>1</v>
      </c>
      <c r="E12" s="3">
        <v>1</v>
      </c>
      <c r="F12" s="2">
        <v>0</v>
      </c>
      <c r="G12" s="2">
        <v>0</v>
      </c>
      <c r="H12" s="2">
        <v>0</v>
      </c>
    </row>
    <row r="13" spans="1:8" x14ac:dyDescent="0.25">
      <c r="A13" s="1">
        <v>8</v>
      </c>
      <c r="B13">
        <v>1.5</v>
      </c>
      <c r="C13">
        <v>0</v>
      </c>
      <c r="D13">
        <v>1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1.5</v>
      </c>
      <c r="C14">
        <v>0</v>
      </c>
      <c r="D14">
        <v>1</v>
      </c>
      <c r="E14" s="3">
        <v>1</v>
      </c>
      <c r="F14" s="3">
        <v>1</v>
      </c>
      <c r="G14" s="2">
        <v>0</v>
      </c>
      <c r="H14" s="2">
        <v>0</v>
      </c>
    </row>
    <row r="15" spans="1:8" x14ac:dyDescent="0.25">
      <c r="A15" s="1">
        <v>10</v>
      </c>
      <c r="B15">
        <v>1.5</v>
      </c>
      <c r="C15">
        <v>0</v>
      </c>
      <c r="D15">
        <v>1</v>
      </c>
      <c r="E15" s="3">
        <v>1</v>
      </c>
      <c r="F15" s="3">
        <v>1</v>
      </c>
      <c r="G15" s="2">
        <v>0</v>
      </c>
      <c r="H15" s="2">
        <v>0</v>
      </c>
    </row>
    <row r="16" spans="1:8" x14ac:dyDescent="0.25">
      <c r="A16" s="1">
        <v>11</v>
      </c>
      <c r="B16">
        <v>1.5</v>
      </c>
      <c r="C16">
        <v>0</v>
      </c>
      <c r="D16">
        <v>1</v>
      </c>
      <c r="E16" s="3">
        <v>1</v>
      </c>
      <c r="F16" s="3">
        <v>1</v>
      </c>
      <c r="G16" s="2">
        <v>0</v>
      </c>
      <c r="H16" s="2">
        <v>0</v>
      </c>
    </row>
    <row r="17" spans="1:8" x14ac:dyDescent="0.25">
      <c r="A17" s="1">
        <v>12</v>
      </c>
      <c r="B17">
        <v>1.5</v>
      </c>
      <c r="C17">
        <v>0</v>
      </c>
      <c r="D17">
        <v>1</v>
      </c>
      <c r="E17" s="3">
        <v>1</v>
      </c>
      <c r="F17" s="3">
        <v>1</v>
      </c>
      <c r="G17" s="2">
        <v>0</v>
      </c>
      <c r="H17" s="2">
        <v>0</v>
      </c>
    </row>
    <row r="18" spans="1:8" x14ac:dyDescent="0.25">
      <c r="A18" s="1">
        <v>13</v>
      </c>
      <c r="B18">
        <v>1.5</v>
      </c>
      <c r="C18">
        <v>0</v>
      </c>
      <c r="D18">
        <v>1</v>
      </c>
      <c r="E18" s="3">
        <v>1</v>
      </c>
      <c r="F18" s="3">
        <v>1</v>
      </c>
      <c r="G18" s="2">
        <v>0</v>
      </c>
      <c r="H18" s="2">
        <v>0</v>
      </c>
    </row>
    <row r="19" spans="1:8" x14ac:dyDescent="0.25">
      <c r="A19" s="1">
        <v>14</v>
      </c>
      <c r="B19">
        <v>1.5</v>
      </c>
      <c r="C19">
        <v>0</v>
      </c>
      <c r="D19">
        <v>1</v>
      </c>
      <c r="E19" s="3">
        <v>1</v>
      </c>
      <c r="F19" s="3">
        <v>1</v>
      </c>
      <c r="G19" s="2">
        <v>0</v>
      </c>
      <c r="H19" s="2">
        <v>0</v>
      </c>
    </row>
    <row r="20" spans="1:8" x14ac:dyDescent="0.25">
      <c r="A20" s="1">
        <v>15</v>
      </c>
      <c r="B20">
        <v>1.5</v>
      </c>
      <c r="C20">
        <v>0</v>
      </c>
      <c r="D20">
        <v>1</v>
      </c>
      <c r="E20" s="3">
        <v>1</v>
      </c>
      <c r="F20" s="3">
        <v>1</v>
      </c>
      <c r="G20" s="3">
        <v>1</v>
      </c>
      <c r="H20" s="2">
        <v>0</v>
      </c>
    </row>
    <row r="21" spans="1:8" x14ac:dyDescent="0.25">
      <c r="A21" s="1">
        <v>16</v>
      </c>
      <c r="B21">
        <v>1.5</v>
      </c>
      <c r="C21">
        <v>0</v>
      </c>
      <c r="D21">
        <v>1</v>
      </c>
      <c r="E21" s="3">
        <v>1</v>
      </c>
      <c r="F21" s="3">
        <v>1</v>
      </c>
      <c r="G21" s="3">
        <v>1</v>
      </c>
      <c r="H21" s="2">
        <v>0</v>
      </c>
    </row>
    <row r="22" spans="1:8" x14ac:dyDescent="0.25">
      <c r="A22" s="1">
        <v>17</v>
      </c>
      <c r="B22">
        <v>1.5</v>
      </c>
      <c r="C22">
        <v>0</v>
      </c>
      <c r="D22">
        <v>1</v>
      </c>
      <c r="E22" s="3">
        <v>1</v>
      </c>
      <c r="F22" s="3">
        <v>1</v>
      </c>
      <c r="G22" s="3">
        <v>1</v>
      </c>
      <c r="H22" s="2">
        <v>0</v>
      </c>
    </row>
    <row r="23" spans="1:8" x14ac:dyDescent="0.25">
      <c r="A23" s="1">
        <v>18</v>
      </c>
      <c r="B23">
        <v>1.5</v>
      </c>
      <c r="C23">
        <v>0</v>
      </c>
      <c r="D23">
        <v>1</v>
      </c>
      <c r="E23" s="3">
        <v>1</v>
      </c>
      <c r="F23" s="3">
        <v>1</v>
      </c>
      <c r="G23" s="3">
        <v>1</v>
      </c>
      <c r="H23" s="2">
        <v>0</v>
      </c>
    </row>
    <row r="24" spans="1:8" x14ac:dyDescent="0.25">
      <c r="A24" s="1">
        <v>19</v>
      </c>
      <c r="B24">
        <v>1.5</v>
      </c>
      <c r="C24">
        <v>0</v>
      </c>
      <c r="D24">
        <v>1</v>
      </c>
      <c r="E24" s="3">
        <v>1</v>
      </c>
      <c r="F24" s="3">
        <v>1</v>
      </c>
      <c r="G24" s="3">
        <v>1</v>
      </c>
      <c r="H24" s="2">
        <v>0</v>
      </c>
    </row>
    <row r="25" spans="1:8" x14ac:dyDescent="0.25">
      <c r="A25" s="1">
        <v>20</v>
      </c>
      <c r="B25">
        <v>1.5</v>
      </c>
      <c r="C25">
        <v>0</v>
      </c>
      <c r="D25">
        <v>1</v>
      </c>
      <c r="E25" s="3">
        <v>1</v>
      </c>
      <c r="F25" s="3">
        <v>1</v>
      </c>
      <c r="G25" s="3">
        <v>1</v>
      </c>
      <c r="H25" s="3">
        <v>1</v>
      </c>
    </row>
    <row r="26" spans="1:8" x14ac:dyDescent="0.25">
      <c r="A26" s="1">
        <v>21</v>
      </c>
      <c r="B26">
        <v>1.5</v>
      </c>
      <c r="C26">
        <v>0</v>
      </c>
      <c r="D26">
        <v>1</v>
      </c>
      <c r="E26" s="3">
        <v>1</v>
      </c>
      <c r="F26" s="3">
        <v>1</v>
      </c>
      <c r="G26" s="3">
        <v>1</v>
      </c>
      <c r="H26" s="3">
        <v>1</v>
      </c>
    </row>
    <row r="27" spans="1:8" x14ac:dyDescent="0.25">
      <c r="A27" s="1">
        <v>22</v>
      </c>
      <c r="B27">
        <v>1.5</v>
      </c>
      <c r="C27">
        <v>0</v>
      </c>
      <c r="D27">
        <v>1</v>
      </c>
      <c r="E27" s="3">
        <v>1</v>
      </c>
      <c r="F27" s="3">
        <v>1</v>
      </c>
      <c r="G27" s="3">
        <v>1</v>
      </c>
      <c r="H27" s="3">
        <v>1</v>
      </c>
    </row>
    <row r="28" spans="1:8" x14ac:dyDescent="0.25">
      <c r="A28" s="1">
        <v>23</v>
      </c>
      <c r="B28">
        <v>1.5</v>
      </c>
      <c r="C28">
        <v>0</v>
      </c>
      <c r="D28">
        <v>1</v>
      </c>
      <c r="E28" s="3">
        <v>1</v>
      </c>
      <c r="F28" s="3">
        <v>1</v>
      </c>
      <c r="G28" s="3">
        <v>1</v>
      </c>
      <c r="H28" s="3">
        <v>1</v>
      </c>
    </row>
    <row r="29" spans="1:8" x14ac:dyDescent="0.25">
      <c r="A29" s="1">
        <v>24</v>
      </c>
      <c r="B29">
        <v>1.5</v>
      </c>
      <c r="C29">
        <v>0</v>
      </c>
      <c r="D29">
        <v>1</v>
      </c>
      <c r="E29" s="3">
        <v>1</v>
      </c>
      <c r="F29" s="3">
        <v>1</v>
      </c>
      <c r="G29" s="3">
        <v>1</v>
      </c>
      <c r="H29" s="3">
        <v>1</v>
      </c>
    </row>
    <row r="30" spans="1:8" x14ac:dyDescent="0.25">
      <c r="A30" s="1">
        <v>25</v>
      </c>
      <c r="B30">
        <v>1.5</v>
      </c>
      <c r="C30">
        <v>0</v>
      </c>
      <c r="D30">
        <v>1</v>
      </c>
      <c r="E30" s="3">
        <v>1</v>
      </c>
      <c r="F30" s="3">
        <v>1</v>
      </c>
      <c r="G30" s="3">
        <v>1</v>
      </c>
      <c r="H30" s="3">
        <v>1</v>
      </c>
    </row>
    <row r="31" spans="1:8" x14ac:dyDescent="0.25">
      <c r="A31" s="1">
        <v>26</v>
      </c>
      <c r="B31">
        <v>1.5</v>
      </c>
      <c r="C31">
        <v>0</v>
      </c>
      <c r="D31">
        <v>1</v>
      </c>
      <c r="E31" s="3">
        <v>1</v>
      </c>
      <c r="F31" s="3">
        <v>1</v>
      </c>
      <c r="G31" s="3">
        <v>1</v>
      </c>
      <c r="H31" s="3">
        <v>1</v>
      </c>
    </row>
    <row r="32" spans="1:8" x14ac:dyDescent="0.25">
      <c r="A32" s="1">
        <v>27</v>
      </c>
      <c r="B32">
        <v>1.5</v>
      </c>
      <c r="C32">
        <v>0</v>
      </c>
      <c r="D32">
        <v>1</v>
      </c>
      <c r="E32" s="3">
        <v>1</v>
      </c>
      <c r="F32" s="3">
        <v>1</v>
      </c>
      <c r="G32" s="3">
        <v>1</v>
      </c>
      <c r="H32" s="3">
        <v>1</v>
      </c>
    </row>
    <row r="33" spans="1:8" x14ac:dyDescent="0.25">
      <c r="A33" s="1">
        <v>28</v>
      </c>
      <c r="B33">
        <v>1.5</v>
      </c>
      <c r="C33">
        <v>0</v>
      </c>
      <c r="D33">
        <v>1</v>
      </c>
      <c r="E33" s="3">
        <v>1</v>
      </c>
      <c r="F33" s="3">
        <v>1</v>
      </c>
      <c r="G33" s="3">
        <v>1</v>
      </c>
      <c r="H33" s="3">
        <v>1</v>
      </c>
    </row>
    <row r="34" spans="1:8" x14ac:dyDescent="0.25">
      <c r="A34" s="1">
        <v>29</v>
      </c>
      <c r="B34">
        <v>1.5</v>
      </c>
      <c r="C34">
        <v>0</v>
      </c>
      <c r="D34">
        <v>1</v>
      </c>
      <c r="E34" s="3">
        <v>1</v>
      </c>
      <c r="F34" s="3">
        <v>1</v>
      </c>
      <c r="G34" s="3">
        <v>1</v>
      </c>
      <c r="H34" s="3">
        <v>1</v>
      </c>
    </row>
    <row r="35" spans="1:8" x14ac:dyDescent="0.25">
      <c r="A35" s="1">
        <v>0</v>
      </c>
      <c r="B35">
        <v>1.5</v>
      </c>
      <c r="C35">
        <v>0</v>
      </c>
      <c r="D35">
        <v>1</v>
      </c>
      <c r="E35" s="3">
        <v>1</v>
      </c>
      <c r="F35" s="3">
        <v>1</v>
      </c>
      <c r="G35" s="3">
        <v>1</v>
      </c>
      <c r="H35" s="3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35"/>
  <sheetViews>
    <sheetView workbookViewId="0">
      <selection activeCell="D13" sqref="D13:E13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8" width="7.140625" bestFit="1" customWidth="1"/>
  </cols>
  <sheetData>
    <row r="1" spans="1:8" x14ac:dyDescent="0.25">
      <c r="A1" t="s">
        <v>0</v>
      </c>
      <c r="B1" s="3" t="s">
        <v>181</v>
      </c>
      <c r="C1" t="s">
        <v>180</v>
      </c>
    </row>
    <row r="2" spans="1:8" x14ac:dyDescent="0.25">
      <c r="A2" t="s">
        <v>145</v>
      </c>
      <c r="B2" s="3">
        <v>3</v>
      </c>
    </row>
    <row r="4" spans="1:8" x14ac:dyDescent="0.25">
      <c r="C4" t="s">
        <v>144</v>
      </c>
    </row>
    <row r="5" spans="1:8" x14ac:dyDescent="0.25">
      <c r="A5" s="1" t="s">
        <v>6</v>
      </c>
      <c r="B5" s="1" t="s">
        <v>158</v>
      </c>
      <c r="C5" s="16" t="s">
        <v>142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1</v>
      </c>
      <c r="B6">
        <v>2</v>
      </c>
      <c r="C6">
        <v>0</v>
      </c>
      <c r="D6">
        <v>1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2</v>
      </c>
      <c r="C7">
        <v>0</v>
      </c>
      <c r="D7">
        <v>1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2</v>
      </c>
      <c r="C8">
        <v>0</v>
      </c>
      <c r="D8">
        <v>1</v>
      </c>
      <c r="E8" s="3">
        <v>1</v>
      </c>
      <c r="F8" s="2">
        <v>0</v>
      </c>
      <c r="G8" s="2">
        <v>0</v>
      </c>
      <c r="H8" s="2">
        <v>0</v>
      </c>
    </row>
    <row r="9" spans="1:8" x14ac:dyDescent="0.25">
      <c r="A9" s="1">
        <v>4</v>
      </c>
      <c r="B9">
        <v>2</v>
      </c>
      <c r="C9">
        <v>0</v>
      </c>
      <c r="D9">
        <v>1</v>
      </c>
      <c r="E9" s="3">
        <v>1</v>
      </c>
      <c r="F9" s="2">
        <v>0</v>
      </c>
      <c r="G9" s="2">
        <v>0</v>
      </c>
      <c r="H9" s="2">
        <v>0</v>
      </c>
    </row>
    <row r="10" spans="1:8" x14ac:dyDescent="0.25">
      <c r="A10" s="1">
        <v>5</v>
      </c>
      <c r="B10">
        <v>2</v>
      </c>
      <c r="C10">
        <v>0</v>
      </c>
      <c r="D10">
        <v>1</v>
      </c>
      <c r="E10" s="3">
        <v>1</v>
      </c>
      <c r="F10" s="2">
        <v>0</v>
      </c>
      <c r="G10" s="2">
        <v>0</v>
      </c>
      <c r="H10" s="2">
        <v>0</v>
      </c>
    </row>
    <row r="11" spans="1:8" x14ac:dyDescent="0.25">
      <c r="A11" s="1">
        <v>6</v>
      </c>
      <c r="B11">
        <v>2</v>
      </c>
      <c r="C11">
        <v>0</v>
      </c>
      <c r="D11">
        <v>1</v>
      </c>
      <c r="E11" s="3">
        <v>1</v>
      </c>
      <c r="F11" s="2">
        <v>0</v>
      </c>
      <c r="G11" s="2">
        <v>0</v>
      </c>
      <c r="H11" s="2">
        <v>0</v>
      </c>
    </row>
    <row r="12" spans="1:8" x14ac:dyDescent="0.25">
      <c r="A12" s="1">
        <v>7</v>
      </c>
      <c r="B12">
        <v>2</v>
      </c>
      <c r="C12">
        <v>0</v>
      </c>
      <c r="D12">
        <v>1</v>
      </c>
      <c r="E12" s="3">
        <v>1</v>
      </c>
      <c r="F12" s="2">
        <v>0</v>
      </c>
      <c r="G12" s="2">
        <v>0</v>
      </c>
      <c r="H12" s="2">
        <v>0</v>
      </c>
    </row>
    <row r="13" spans="1:8" x14ac:dyDescent="0.25">
      <c r="A13" s="1">
        <v>8</v>
      </c>
      <c r="B13">
        <v>2</v>
      </c>
      <c r="C13">
        <v>0</v>
      </c>
      <c r="D13">
        <v>1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2</v>
      </c>
      <c r="C14">
        <v>0</v>
      </c>
      <c r="D14">
        <v>1</v>
      </c>
      <c r="E14" s="3">
        <v>1</v>
      </c>
      <c r="F14" s="3">
        <v>1</v>
      </c>
      <c r="G14" s="2">
        <v>0</v>
      </c>
      <c r="H14" s="2">
        <v>0</v>
      </c>
    </row>
    <row r="15" spans="1:8" x14ac:dyDescent="0.25">
      <c r="A15" s="1">
        <v>10</v>
      </c>
      <c r="B15">
        <v>2</v>
      </c>
      <c r="C15">
        <v>0</v>
      </c>
      <c r="D15">
        <v>1</v>
      </c>
      <c r="E15" s="3">
        <v>1</v>
      </c>
      <c r="F15" s="3">
        <v>1</v>
      </c>
      <c r="G15" s="2">
        <v>0</v>
      </c>
      <c r="H15" s="2">
        <v>0</v>
      </c>
    </row>
    <row r="16" spans="1:8" x14ac:dyDescent="0.25">
      <c r="A16" s="1">
        <v>11</v>
      </c>
      <c r="B16">
        <v>2</v>
      </c>
      <c r="C16">
        <v>0</v>
      </c>
      <c r="D16">
        <v>1</v>
      </c>
      <c r="E16" s="3">
        <v>1</v>
      </c>
      <c r="F16" s="3">
        <v>1</v>
      </c>
      <c r="G16" s="2">
        <v>0</v>
      </c>
      <c r="H16" s="2">
        <v>0</v>
      </c>
    </row>
    <row r="17" spans="1:8" x14ac:dyDescent="0.25">
      <c r="A17" s="1">
        <v>12</v>
      </c>
      <c r="B17">
        <v>2</v>
      </c>
      <c r="C17">
        <v>0</v>
      </c>
      <c r="D17">
        <v>1</v>
      </c>
      <c r="E17" s="3">
        <v>1</v>
      </c>
      <c r="F17" s="3">
        <v>1</v>
      </c>
      <c r="G17" s="2">
        <v>0</v>
      </c>
      <c r="H17" s="2">
        <v>0</v>
      </c>
    </row>
    <row r="18" spans="1:8" x14ac:dyDescent="0.25">
      <c r="A18" s="1">
        <v>13</v>
      </c>
      <c r="B18">
        <v>2</v>
      </c>
      <c r="C18">
        <v>0</v>
      </c>
      <c r="D18">
        <v>1</v>
      </c>
      <c r="E18" s="3">
        <v>1</v>
      </c>
      <c r="F18" s="3">
        <v>1</v>
      </c>
      <c r="G18" s="2">
        <v>0</v>
      </c>
      <c r="H18" s="2">
        <v>0</v>
      </c>
    </row>
    <row r="19" spans="1:8" x14ac:dyDescent="0.25">
      <c r="A19" s="1">
        <v>14</v>
      </c>
      <c r="B19">
        <v>2</v>
      </c>
      <c r="C19">
        <v>0</v>
      </c>
      <c r="D19">
        <v>1</v>
      </c>
      <c r="E19" s="3">
        <v>1</v>
      </c>
      <c r="F19" s="3">
        <v>1</v>
      </c>
      <c r="G19" s="2">
        <v>0</v>
      </c>
      <c r="H19" s="2">
        <v>0</v>
      </c>
    </row>
    <row r="20" spans="1:8" x14ac:dyDescent="0.25">
      <c r="A20" s="1">
        <v>15</v>
      </c>
      <c r="B20">
        <v>2</v>
      </c>
      <c r="C20">
        <v>0</v>
      </c>
      <c r="D20">
        <v>1</v>
      </c>
      <c r="E20" s="3">
        <v>1</v>
      </c>
      <c r="F20" s="3">
        <v>1</v>
      </c>
      <c r="G20" s="3">
        <v>1</v>
      </c>
      <c r="H20" s="2">
        <v>0</v>
      </c>
    </row>
    <row r="21" spans="1:8" x14ac:dyDescent="0.25">
      <c r="A21" s="1">
        <v>16</v>
      </c>
      <c r="B21">
        <v>2</v>
      </c>
      <c r="C21">
        <v>0</v>
      </c>
      <c r="D21">
        <v>1</v>
      </c>
      <c r="E21" s="3">
        <v>1</v>
      </c>
      <c r="F21" s="3">
        <v>1</v>
      </c>
      <c r="G21" s="3">
        <v>1</v>
      </c>
      <c r="H21" s="2">
        <v>0</v>
      </c>
    </row>
    <row r="22" spans="1:8" x14ac:dyDescent="0.25">
      <c r="A22" s="1">
        <v>17</v>
      </c>
      <c r="B22">
        <v>2</v>
      </c>
      <c r="C22">
        <v>0</v>
      </c>
      <c r="D22">
        <v>1</v>
      </c>
      <c r="E22" s="3">
        <v>1</v>
      </c>
      <c r="F22" s="3">
        <v>1</v>
      </c>
      <c r="G22" s="3">
        <v>1</v>
      </c>
      <c r="H22" s="2">
        <v>0</v>
      </c>
    </row>
    <row r="23" spans="1:8" x14ac:dyDescent="0.25">
      <c r="A23" s="1">
        <v>18</v>
      </c>
      <c r="B23">
        <v>2</v>
      </c>
      <c r="C23">
        <v>0</v>
      </c>
      <c r="D23">
        <v>1</v>
      </c>
      <c r="E23" s="3">
        <v>1</v>
      </c>
      <c r="F23" s="3">
        <v>1</v>
      </c>
      <c r="G23" s="3">
        <v>1</v>
      </c>
      <c r="H23" s="2">
        <v>0</v>
      </c>
    </row>
    <row r="24" spans="1:8" x14ac:dyDescent="0.25">
      <c r="A24" s="1">
        <v>19</v>
      </c>
      <c r="B24">
        <v>2</v>
      </c>
      <c r="C24">
        <v>0</v>
      </c>
      <c r="D24">
        <v>1</v>
      </c>
      <c r="E24" s="3">
        <v>1</v>
      </c>
      <c r="F24" s="3">
        <v>1</v>
      </c>
      <c r="G24" s="3">
        <v>1</v>
      </c>
      <c r="H24" s="2">
        <v>0</v>
      </c>
    </row>
    <row r="25" spans="1:8" x14ac:dyDescent="0.25">
      <c r="A25" s="1">
        <v>20</v>
      </c>
      <c r="B25">
        <v>2</v>
      </c>
      <c r="C25">
        <v>0</v>
      </c>
      <c r="D25">
        <v>1</v>
      </c>
      <c r="E25" s="3">
        <v>1</v>
      </c>
      <c r="F25" s="3">
        <v>1</v>
      </c>
      <c r="G25" s="3">
        <v>1</v>
      </c>
      <c r="H25" s="3">
        <v>1</v>
      </c>
    </row>
    <row r="26" spans="1:8" x14ac:dyDescent="0.25">
      <c r="A26" s="1">
        <v>21</v>
      </c>
      <c r="B26">
        <v>2</v>
      </c>
      <c r="C26">
        <v>0</v>
      </c>
      <c r="D26">
        <v>1</v>
      </c>
      <c r="E26" s="3">
        <v>1</v>
      </c>
      <c r="F26" s="3">
        <v>1</v>
      </c>
      <c r="G26" s="3">
        <v>1</v>
      </c>
      <c r="H26" s="3">
        <v>1</v>
      </c>
    </row>
    <row r="27" spans="1:8" x14ac:dyDescent="0.25">
      <c r="A27" s="1">
        <v>22</v>
      </c>
      <c r="B27">
        <v>2</v>
      </c>
      <c r="C27">
        <v>0</v>
      </c>
      <c r="D27">
        <v>1</v>
      </c>
      <c r="E27" s="3">
        <v>1</v>
      </c>
      <c r="F27" s="3">
        <v>1</v>
      </c>
      <c r="G27" s="3">
        <v>1</v>
      </c>
      <c r="H27" s="3">
        <v>1</v>
      </c>
    </row>
    <row r="28" spans="1:8" x14ac:dyDescent="0.25">
      <c r="A28" s="1">
        <v>23</v>
      </c>
      <c r="B28">
        <v>2</v>
      </c>
      <c r="C28">
        <v>0</v>
      </c>
      <c r="D28">
        <v>1</v>
      </c>
      <c r="E28" s="3">
        <v>1</v>
      </c>
      <c r="F28" s="3">
        <v>1</v>
      </c>
      <c r="G28" s="3">
        <v>1</v>
      </c>
      <c r="H28" s="3">
        <v>1</v>
      </c>
    </row>
    <row r="29" spans="1:8" x14ac:dyDescent="0.25">
      <c r="A29" s="1">
        <v>24</v>
      </c>
      <c r="B29">
        <v>2</v>
      </c>
      <c r="C29">
        <v>0</v>
      </c>
      <c r="D29">
        <v>1</v>
      </c>
      <c r="E29" s="3">
        <v>1</v>
      </c>
      <c r="F29" s="3">
        <v>1</v>
      </c>
      <c r="G29" s="3">
        <v>1</v>
      </c>
      <c r="H29" s="3">
        <v>1</v>
      </c>
    </row>
    <row r="30" spans="1:8" x14ac:dyDescent="0.25">
      <c r="A30" s="1">
        <v>25</v>
      </c>
      <c r="B30">
        <v>2</v>
      </c>
      <c r="C30">
        <v>0</v>
      </c>
      <c r="D30">
        <v>1</v>
      </c>
      <c r="E30" s="3">
        <v>1</v>
      </c>
      <c r="F30" s="3">
        <v>1</v>
      </c>
      <c r="G30" s="3">
        <v>1</v>
      </c>
      <c r="H30" s="3">
        <v>1</v>
      </c>
    </row>
    <row r="31" spans="1:8" x14ac:dyDescent="0.25">
      <c r="A31" s="1">
        <v>26</v>
      </c>
      <c r="B31">
        <v>2</v>
      </c>
      <c r="C31">
        <v>0</v>
      </c>
      <c r="D31">
        <v>1</v>
      </c>
      <c r="E31" s="3">
        <v>1</v>
      </c>
      <c r="F31" s="3">
        <v>1</v>
      </c>
      <c r="G31" s="3">
        <v>1</v>
      </c>
      <c r="H31" s="3">
        <v>1</v>
      </c>
    </row>
    <row r="32" spans="1:8" x14ac:dyDescent="0.25">
      <c r="A32" s="1">
        <v>27</v>
      </c>
      <c r="B32">
        <v>2</v>
      </c>
      <c r="C32">
        <v>0</v>
      </c>
      <c r="D32">
        <v>1</v>
      </c>
      <c r="E32" s="3">
        <v>1</v>
      </c>
      <c r="F32" s="3">
        <v>1</v>
      </c>
      <c r="G32" s="3">
        <v>1</v>
      </c>
      <c r="H32" s="3">
        <v>1</v>
      </c>
    </row>
    <row r="33" spans="1:8" x14ac:dyDescent="0.25">
      <c r="A33" s="1">
        <v>28</v>
      </c>
      <c r="B33">
        <v>2</v>
      </c>
      <c r="C33">
        <v>0</v>
      </c>
      <c r="D33">
        <v>1</v>
      </c>
      <c r="E33" s="3">
        <v>1</v>
      </c>
      <c r="F33" s="3">
        <v>1</v>
      </c>
      <c r="G33" s="3">
        <v>1</v>
      </c>
      <c r="H33" s="3">
        <v>1</v>
      </c>
    </row>
    <row r="34" spans="1:8" x14ac:dyDescent="0.25">
      <c r="A34" s="1">
        <v>29</v>
      </c>
      <c r="B34">
        <v>2</v>
      </c>
      <c r="C34">
        <v>0</v>
      </c>
      <c r="D34">
        <v>1</v>
      </c>
      <c r="E34" s="3">
        <v>1</v>
      </c>
      <c r="F34" s="3">
        <v>1</v>
      </c>
      <c r="G34" s="3">
        <v>1</v>
      </c>
      <c r="H34" s="3">
        <v>1</v>
      </c>
    </row>
    <row r="35" spans="1:8" x14ac:dyDescent="0.25">
      <c r="A35" s="1">
        <v>0</v>
      </c>
      <c r="B35">
        <v>2</v>
      </c>
      <c r="C35">
        <v>0</v>
      </c>
      <c r="D35">
        <v>1</v>
      </c>
      <c r="E35" s="3">
        <v>1</v>
      </c>
      <c r="F35" s="3">
        <v>1</v>
      </c>
      <c r="G35" s="3">
        <v>1</v>
      </c>
      <c r="H35" s="3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H35"/>
  <sheetViews>
    <sheetView workbookViewId="0">
      <selection activeCell="M21" sqref="M21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0.85546875" customWidth="1"/>
    <col min="4" max="8" width="7.140625" bestFit="1" customWidth="1"/>
  </cols>
  <sheetData>
    <row r="1" spans="1:8" x14ac:dyDescent="0.25">
      <c r="A1" t="s">
        <v>0</v>
      </c>
      <c r="B1" s="3" t="s">
        <v>183</v>
      </c>
      <c r="C1" t="s">
        <v>182</v>
      </c>
    </row>
    <row r="2" spans="1:8" x14ac:dyDescent="0.25">
      <c r="A2" t="s">
        <v>145</v>
      </c>
      <c r="B2" s="3">
        <v>3</v>
      </c>
    </row>
    <row r="4" spans="1:8" x14ac:dyDescent="0.25">
      <c r="C4" t="s">
        <v>144</v>
      </c>
    </row>
    <row r="5" spans="1:8" x14ac:dyDescent="0.25">
      <c r="A5" s="1" t="s">
        <v>6</v>
      </c>
      <c r="B5" s="1" t="s">
        <v>158</v>
      </c>
      <c r="C5" s="16" t="s">
        <v>142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1</v>
      </c>
      <c r="B6">
        <v>8</v>
      </c>
      <c r="C6">
        <v>0</v>
      </c>
      <c r="D6">
        <v>1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>
        <v>2</v>
      </c>
      <c r="B7">
        <v>8</v>
      </c>
      <c r="C7">
        <v>0</v>
      </c>
      <c r="D7">
        <v>1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>
        <v>3</v>
      </c>
      <c r="B8">
        <v>8</v>
      </c>
      <c r="C8">
        <v>0</v>
      </c>
      <c r="D8">
        <v>1</v>
      </c>
      <c r="E8" s="3">
        <v>1</v>
      </c>
      <c r="F8" s="2">
        <v>0</v>
      </c>
      <c r="G8" s="2">
        <v>0</v>
      </c>
      <c r="H8" s="2">
        <v>0</v>
      </c>
    </row>
    <row r="9" spans="1:8" x14ac:dyDescent="0.25">
      <c r="A9" s="1">
        <v>4</v>
      </c>
      <c r="B9">
        <v>8</v>
      </c>
      <c r="C9">
        <v>0</v>
      </c>
      <c r="D9">
        <v>1</v>
      </c>
      <c r="E9" s="3">
        <v>1</v>
      </c>
      <c r="F9" s="2">
        <v>0</v>
      </c>
      <c r="G9" s="2">
        <v>0</v>
      </c>
      <c r="H9" s="2">
        <v>0</v>
      </c>
    </row>
    <row r="10" spans="1:8" x14ac:dyDescent="0.25">
      <c r="A10" s="1">
        <v>5</v>
      </c>
      <c r="B10">
        <v>8</v>
      </c>
      <c r="C10">
        <v>0</v>
      </c>
      <c r="D10">
        <v>1</v>
      </c>
      <c r="E10" s="3">
        <v>1</v>
      </c>
      <c r="F10" s="2">
        <v>0</v>
      </c>
      <c r="G10" s="2">
        <v>0</v>
      </c>
      <c r="H10" s="2">
        <v>0</v>
      </c>
    </row>
    <row r="11" spans="1:8" x14ac:dyDescent="0.25">
      <c r="A11" s="1">
        <v>6</v>
      </c>
      <c r="B11">
        <v>8</v>
      </c>
      <c r="C11">
        <v>0</v>
      </c>
      <c r="D11">
        <v>1</v>
      </c>
      <c r="E11" s="3">
        <v>1</v>
      </c>
      <c r="F11" s="2">
        <v>0</v>
      </c>
      <c r="G11" s="2">
        <v>0</v>
      </c>
      <c r="H11" s="2">
        <v>0</v>
      </c>
    </row>
    <row r="12" spans="1:8" x14ac:dyDescent="0.25">
      <c r="A12" s="1">
        <v>7</v>
      </c>
      <c r="B12">
        <v>8</v>
      </c>
      <c r="C12">
        <v>0</v>
      </c>
      <c r="D12">
        <v>1</v>
      </c>
      <c r="E12" s="3">
        <v>1</v>
      </c>
      <c r="F12" s="2">
        <v>0</v>
      </c>
      <c r="G12" s="2">
        <v>0</v>
      </c>
      <c r="H12" s="2">
        <v>0</v>
      </c>
    </row>
    <row r="13" spans="1:8" x14ac:dyDescent="0.25">
      <c r="A13" s="1">
        <v>8</v>
      </c>
      <c r="B13">
        <v>8</v>
      </c>
      <c r="C13">
        <v>0</v>
      </c>
      <c r="D13">
        <v>1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>
        <v>9</v>
      </c>
      <c r="B14">
        <v>8</v>
      </c>
      <c r="C14">
        <v>0</v>
      </c>
      <c r="D14">
        <v>1</v>
      </c>
      <c r="E14" s="3">
        <v>1</v>
      </c>
      <c r="F14" s="3">
        <v>1</v>
      </c>
      <c r="G14" s="2">
        <v>0</v>
      </c>
      <c r="H14" s="2">
        <v>0</v>
      </c>
    </row>
    <row r="15" spans="1:8" x14ac:dyDescent="0.25">
      <c r="A15" s="1">
        <v>10</v>
      </c>
      <c r="B15">
        <v>8</v>
      </c>
      <c r="C15">
        <v>0</v>
      </c>
      <c r="D15">
        <v>1</v>
      </c>
      <c r="E15" s="3">
        <v>1</v>
      </c>
      <c r="F15" s="3">
        <v>1</v>
      </c>
      <c r="G15" s="2">
        <v>0</v>
      </c>
      <c r="H15" s="2">
        <v>0</v>
      </c>
    </row>
    <row r="16" spans="1:8" x14ac:dyDescent="0.25">
      <c r="A16" s="1">
        <v>11</v>
      </c>
      <c r="B16">
        <v>8</v>
      </c>
      <c r="C16">
        <v>0</v>
      </c>
      <c r="D16">
        <v>1</v>
      </c>
      <c r="E16" s="3">
        <v>1</v>
      </c>
      <c r="F16" s="3">
        <v>1</v>
      </c>
      <c r="G16" s="2">
        <v>0</v>
      </c>
      <c r="H16" s="2">
        <v>0</v>
      </c>
    </row>
    <row r="17" spans="1:8" x14ac:dyDescent="0.25">
      <c r="A17" s="1">
        <v>12</v>
      </c>
      <c r="B17">
        <v>8</v>
      </c>
      <c r="C17">
        <v>0</v>
      </c>
      <c r="D17">
        <v>1</v>
      </c>
      <c r="E17" s="3">
        <v>1</v>
      </c>
      <c r="F17" s="3">
        <v>1</v>
      </c>
      <c r="G17" s="2">
        <v>0</v>
      </c>
      <c r="H17" s="2">
        <v>0</v>
      </c>
    </row>
    <row r="18" spans="1:8" x14ac:dyDescent="0.25">
      <c r="A18" s="1">
        <v>13</v>
      </c>
      <c r="B18">
        <v>8</v>
      </c>
      <c r="C18">
        <v>0</v>
      </c>
      <c r="D18">
        <v>1</v>
      </c>
      <c r="E18" s="3">
        <v>1</v>
      </c>
      <c r="F18" s="3">
        <v>1</v>
      </c>
      <c r="G18" s="2">
        <v>0</v>
      </c>
      <c r="H18" s="2">
        <v>0</v>
      </c>
    </row>
    <row r="19" spans="1:8" x14ac:dyDescent="0.25">
      <c r="A19" s="1">
        <v>14</v>
      </c>
      <c r="B19">
        <v>8</v>
      </c>
      <c r="C19">
        <v>0</v>
      </c>
      <c r="D19">
        <v>1</v>
      </c>
      <c r="E19" s="3">
        <v>1</v>
      </c>
      <c r="F19" s="3">
        <v>1</v>
      </c>
      <c r="G19" s="2">
        <v>0</v>
      </c>
      <c r="H19" s="2">
        <v>0</v>
      </c>
    </row>
    <row r="20" spans="1:8" x14ac:dyDescent="0.25">
      <c r="A20" s="1">
        <v>15</v>
      </c>
      <c r="B20">
        <v>8</v>
      </c>
      <c r="C20">
        <v>0</v>
      </c>
      <c r="D20">
        <v>1</v>
      </c>
      <c r="E20" s="3">
        <v>1</v>
      </c>
      <c r="F20" s="3">
        <v>1</v>
      </c>
      <c r="G20" s="3">
        <v>1</v>
      </c>
      <c r="H20" s="2">
        <v>0</v>
      </c>
    </row>
    <row r="21" spans="1:8" x14ac:dyDescent="0.25">
      <c r="A21" s="1">
        <v>16</v>
      </c>
      <c r="B21">
        <v>8</v>
      </c>
      <c r="C21">
        <v>0</v>
      </c>
      <c r="D21">
        <v>1</v>
      </c>
      <c r="E21" s="3">
        <v>1</v>
      </c>
      <c r="F21" s="3">
        <v>1</v>
      </c>
      <c r="G21" s="3">
        <v>1</v>
      </c>
      <c r="H21" s="2">
        <v>0</v>
      </c>
    </row>
    <row r="22" spans="1:8" x14ac:dyDescent="0.25">
      <c r="A22" s="1">
        <v>17</v>
      </c>
      <c r="B22">
        <v>8</v>
      </c>
      <c r="C22">
        <v>0</v>
      </c>
      <c r="D22">
        <v>1</v>
      </c>
      <c r="E22" s="3">
        <v>1</v>
      </c>
      <c r="F22" s="3">
        <v>1</v>
      </c>
      <c r="G22" s="3">
        <v>1</v>
      </c>
      <c r="H22" s="2">
        <v>0</v>
      </c>
    </row>
    <row r="23" spans="1:8" x14ac:dyDescent="0.25">
      <c r="A23" s="1">
        <v>18</v>
      </c>
      <c r="B23">
        <v>8</v>
      </c>
      <c r="C23">
        <v>0</v>
      </c>
      <c r="D23">
        <v>1</v>
      </c>
      <c r="E23" s="3">
        <v>1</v>
      </c>
      <c r="F23" s="3">
        <v>1</v>
      </c>
      <c r="G23" s="3">
        <v>1</v>
      </c>
      <c r="H23" s="2">
        <v>0</v>
      </c>
    </row>
    <row r="24" spans="1:8" x14ac:dyDescent="0.25">
      <c r="A24" s="1">
        <v>19</v>
      </c>
      <c r="B24">
        <v>8</v>
      </c>
      <c r="C24">
        <v>0</v>
      </c>
      <c r="D24">
        <v>1</v>
      </c>
      <c r="E24" s="3">
        <v>1</v>
      </c>
      <c r="F24" s="3">
        <v>1</v>
      </c>
      <c r="G24" s="3">
        <v>1</v>
      </c>
      <c r="H24" s="2">
        <v>0</v>
      </c>
    </row>
    <row r="25" spans="1:8" x14ac:dyDescent="0.25">
      <c r="A25" s="1">
        <v>20</v>
      </c>
      <c r="B25">
        <v>8</v>
      </c>
      <c r="C25">
        <v>0</v>
      </c>
      <c r="D25">
        <v>1</v>
      </c>
      <c r="E25" s="3">
        <v>1</v>
      </c>
      <c r="F25" s="3">
        <v>1</v>
      </c>
      <c r="G25" s="3">
        <v>1</v>
      </c>
      <c r="H25" s="3">
        <v>1</v>
      </c>
    </row>
    <row r="26" spans="1:8" x14ac:dyDescent="0.25">
      <c r="A26" s="1">
        <v>21</v>
      </c>
      <c r="B26">
        <v>8</v>
      </c>
      <c r="C26">
        <v>0</v>
      </c>
      <c r="D26">
        <v>1</v>
      </c>
      <c r="E26" s="3">
        <v>1</v>
      </c>
      <c r="F26" s="3">
        <v>1</v>
      </c>
      <c r="G26" s="3">
        <v>1</v>
      </c>
      <c r="H26" s="3">
        <v>1</v>
      </c>
    </row>
    <row r="27" spans="1:8" x14ac:dyDescent="0.25">
      <c r="A27" s="1">
        <v>22</v>
      </c>
      <c r="B27">
        <v>8</v>
      </c>
      <c r="C27">
        <v>0</v>
      </c>
      <c r="D27">
        <v>1</v>
      </c>
      <c r="E27" s="3">
        <v>1</v>
      </c>
      <c r="F27" s="3">
        <v>1</v>
      </c>
      <c r="G27" s="3">
        <v>1</v>
      </c>
      <c r="H27" s="3">
        <v>1</v>
      </c>
    </row>
    <row r="28" spans="1:8" x14ac:dyDescent="0.25">
      <c r="A28" s="1">
        <v>23</v>
      </c>
      <c r="B28">
        <v>8</v>
      </c>
      <c r="C28">
        <v>0</v>
      </c>
      <c r="D28">
        <v>1</v>
      </c>
      <c r="E28" s="3">
        <v>1</v>
      </c>
      <c r="F28" s="3">
        <v>1</v>
      </c>
      <c r="G28" s="3">
        <v>1</v>
      </c>
      <c r="H28" s="3">
        <v>1</v>
      </c>
    </row>
    <row r="29" spans="1:8" x14ac:dyDescent="0.25">
      <c r="A29" s="1">
        <v>24</v>
      </c>
      <c r="B29">
        <v>8</v>
      </c>
      <c r="C29">
        <v>0</v>
      </c>
      <c r="D29">
        <v>1</v>
      </c>
      <c r="E29" s="3">
        <v>1</v>
      </c>
      <c r="F29" s="3">
        <v>1</v>
      </c>
      <c r="G29" s="3">
        <v>1</v>
      </c>
      <c r="H29" s="3">
        <v>1</v>
      </c>
    </row>
    <row r="30" spans="1:8" x14ac:dyDescent="0.25">
      <c r="A30" s="1">
        <v>25</v>
      </c>
      <c r="B30">
        <v>8</v>
      </c>
      <c r="C30">
        <v>0</v>
      </c>
      <c r="D30">
        <v>1</v>
      </c>
      <c r="E30" s="3">
        <v>1</v>
      </c>
      <c r="F30" s="3">
        <v>1</v>
      </c>
      <c r="G30" s="3">
        <v>1</v>
      </c>
      <c r="H30" s="3">
        <v>1</v>
      </c>
    </row>
    <row r="31" spans="1:8" x14ac:dyDescent="0.25">
      <c r="A31" s="1">
        <v>26</v>
      </c>
      <c r="B31">
        <v>8</v>
      </c>
      <c r="C31">
        <v>0</v>
      </c>
      <c r="D31">
        <v>1</v>
      </c>
      <c r="E31" s="3">
        <v>1</v>
      </c>
      <c r="F31" s="3">
        <v>1</v>
      </c>
      <c r="G31" s="3">
        <v>1</v>
      </c>
      <c r="H31" s="3">
        <v>1</v>
      </c>
    </row>
    <row r="32" spans="1:8" x14ac:dyDescent="0.25">
      <c r="A32" s="1">
        <v>27</v>
      </c>
      <c r="B32">
        <v>8</v>
      </c>
      <c r="C32">
        <v>0</v>
      </c>
      <c r="D32">
        <v>1</v>
      </c>
      <c r="E32" s="3">
        <v>1</v>
      </c>
      <c r="F32" s="3">
        <v>1</v>
      </c>
      <c r="G32" s="3">
        <v>1</v>
      </c>
      <c r="H32" s="3">
        <v>1</v>
      </c>
    </row>
    <row r="33" spans="1:8" x14ac:dyDescent="0.25">
      <c r="A33" s="1">
        <v>28</v>
      </c>
      <c r="B33">
        <v>8</v>
      </c>
      <c r="C33">
        <v>0</v>
      </c>
      <c r="D33">
        <v>1</v>
      </c>
      <c r="E33" s="3">
        <v>1</v>
      </c>
      <c r="F33" s="3">
        <v>1</v>
      </c>
      <c r="G33" s="3">
        <v>1</v>
      </c>
      <c r="H33" s="3">
        <v>1</v>
      </c>
    </row>
    <row r="34" spans="1:8" x14ac:dyDescent="0.25">
      <c r="A34" s="1">
        <v>29</v>
      </c>
      <c r="B34">
        <v>8</v>
      </c>
      <c r="C34">
        <v>0</v>
      </c>
      <c r="D34">
        <v>1</v>
      </c>
      <c r="E34" s="3">
        <v>1</v>
      </c>
      <c r="F34" s="3">
        <v>1</v>
      </c>
      <c r="G34" s="3">
        <v>1</v>
      </c>
      <c r="H34" s="3">
        <v>1</v>
      </c>
    </row>
    <row r="35" spans="1:8" x14ac:dyDescent="0.25">
      <c r="A35" s="1">
        <v>0</v>
      </c>
      <c r="B35">
        <v>8</v>
      </c>
      <c r="C35">
        <v>0</v>
      </c>
      <c r="D35">
        <v>1</v>
      </c>
      <c r="E35" s="3">
        <v>1</v>
      </c>
      <c r="F35" s="3">
        <v>1</v>
      </c>
      <c r="G35" s="3">
        <v>1</v>
      </c>
      <c r="H35" s="3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1"/>
  <sheetViews>
    <sheetView topLeftCell="A4" zoomScale="75" zoomScaleNormal="75" workbookViewId="0">
      <selection activeCell="G25" sqref="G25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  <col min="33" max="33" width="13.85546875" bestFit="1" customWidth="1"/>
  </cols>
  <sheetData>
    <row r="1" spans="1:32" x14ac:dyDescent="0.25">
      <c r="A1" t="s">
        <v>0</v>
      </c>
      <c r="B1" s="3" t="s">
        <v>78</v>
      </c>
      <c r="C1" t="s">
        <v>79</v>
      </c>
    </row>
    <row r="2" spans="1:32" x14ac:dyDescent="0.25">
      <c r="A2" t="s">
        <v>1</v>
      </c>
      <c r="B2" s="3">
        <v>6</v>
      </c>
    </row>
    <row r="3" spans="1:32" x14ac:dyDescent="0.25">
      <c r="A3" t="s">
        <v>2</v>
      </c>
      <c r="B3" s="3">
        <v>70583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7.1382079288220086E-3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503.83613024004381</v>
      </c>
      <c r="J6">
        <f t="shared" ref="J6:S15" si="0">($H6*J$36)</f>
        <v>13.123931611895369</v>
      </c>
      <c r="K6">
        <f t="shared" si="0"/>
        <v>35.872080810740442</v>
      </c>
      <c r="L6">
        <f t="shared" si="0"/>
        <v>67.950547048574606</v>
      </c>
      <c r="M6">
        <f t="shared" si="0"/>
        <v>83.079699093405836</v>
      </c>
      <c r="N6">
        <f t="shared" si="0"/>
        <v>81.726176599801846</v>
      </c>
      <c r="O6">
        <f t="shared" si="0"/>
        <v>70.753671942870909</v>
      </c>
      <c r="P6">
        <f t="shared" si="0"/>
        <v>56.409765027143614</v>
      </c>
      <c r="Q6">
        <f t="shared" si="0"/>
        <v>42.509418118305085</v>
      </c>
      <c r="R6">
        <f t="shared" si="0"/>
        <v>30.775143080788169</v>
      </c>
      <c r="S6">
        <f t="shared" si="0"/>
        <v>21.635696906517964</v>
      </c>
      <c r="V6" s="1">
        <v>1</v>
      </c>
      <c r="W6">
        <f t="shared" ref="W6:W29" si="1">ROUND(((J6/J$33)*1000000),0)</f>
        <v>585413</v>
      </c>
      <c r="X6">
        <f t="shared" ref="X6:X29" si="2">ROUND(((K6/K$33)*1000000),0)</f>
        <v>433684</v>
      </c>
      <c r="Y6">
        <f t="shared" ref="Y6:Y29" si="3">ROUND(((L6/L$33)*1000000),0)</f>
        <v>276529</v>
      </c>
      <c r="Z6">
        <f t="shared" ref="Z6:Z29" si="4">ROUND(((M6/M$33)*1000000),0)</f>
        <v>176323</v>
      </c>
      <c r="AA6">
        <f t="shared" ref="AA6:AA29" si="5">ROUND(((N6/N$33)*1000000),0)</f>
        <v>112428</v>
      </c>
      <c r="AB6">
        <f t="shared" ref="AB6:AB29" si="6">ROUND(((O6/O$33)*1000000),0)</f>
        <v>71688</v>
      </c>
      <c r="AC6">
        <f t="shared" ref="AC6:AC29" si="7">ROUND(((P6/P$33)*1000000),0)</f>
        <v>45710</v>
      </c>
      <c r="AD6">
        <f t="shared" ref="AD6:AD29" si="8">ROUND(((Q6/Q$33)*1000000),0)</f>
        <v>29146</v>
      </c>
      <c r="AE6">
        <f t="shared" ref="AE6:AE29" si="9">ROUND(((R6/R$33)*1000000),0)</f>
        <v>18584</v>
      </c>
      <c r="AF6">
        <f t="shared" ref="AF6:AF29" si="10">ROUND(((S6/S$33)*1000000),0)</f>
        <v>11850</v>
      </c>
    </row>
    <row r="7" spans="1:32" x14ac:dyDescent="0.25">
      <c r="A7" s="1">
        <v>2</v>
      </c>
      <c r="B7" s="10">
        <v>2.9742533036758369E-2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2099.3172093335161</v>
      </c>
      <c r="J7">
        <f t="shared" si="0"/>
        <v>54.683048382897375</v>
      </c>
      <c r="K7">
        <f t="shared" si="0"/>
        <v>149.4670033780852</v>
      </c>
      <c r="L7">
        <f t="shared" si="0"/>
        <v>283.12727936906089</v>
      </c>
      <c r="M7">
        <f t="shared" si="0"/>
        <v>346.16541288919103</v>
      </c>
      <c r="N7">
        <f t="shared" si="0"/>
        <v>340.52573583250773</v>
      </c>
      <c r="O7">
        <f t="shared" si="0"/>
        <v>294.80696642862881</v>
      </c>
      <c r="P7">
        <f t="shared" si="0"/>
        <v>235.04068761309841</v>
      </c>
      <c r="Q7">
        <f t="shared" si="0"/>
        <v>177.12257549293787</v>
      </c>
      <c r="R7">
        <f t="shared" si="0"/>
        <v>128.2297628366174</v>
      </c>
      <c r="S7">
        <f t="shared" si="0"/>
        <v>90.148737110491524</v>
      </c>
      <c r="V7" s="1">
        <v>2</v>
      </c>
      <c r="W7">
        <f t="shared" si="1"/>
        <v>2439219</v>
      </c>
      <c r="X7">
        <f t="shared" si="2"/>
        <v>1807018</v>
      </c>
      <c r="Y7">
        <f t="shared" si="3"/>
        <v>1152206</v>
      </c>
      <c r="Z7">
        <f t="shared" si="4"/>
        <v>734679</v>
      </c>
      <c r="AA7">
        <f t="shared" si="5"/>
        <v>468452</v>
      </c>
      <c r="AB7">
        <f t="shared" si="6"/>
        <v>298698</v>
      </c>
      <c r="AC7">
        <f t="shared" si="7"/>
        <v>190458</v>
      </c>
      <c r="AD7">
        <f t="shared" si="8"/>
        <v>121442</v>
      </c>
      <c r="AE7">
        <f t="shared" si="9"/>
        <v>77435</v>
      </c>
      <c r="AF7">
        <f t="shared" si="10"/>
        <v>49374</v>
      </c>
    </row>
    <row r="8" spans="1:32" x14ac:dyDescent="0.25">
      <c r="A8" s="1">
        <v>3</v>
      </c>
      <c r="B8" s="10">
        <v>7.6606687384603064E-2</v>
      </c>
      <c r="C8">
        <v>0</v>
      </c>
      <c r="D8" s="3">
        <v>1</v>
      </c>
      <c r="E8" s="2">
        <v>0</v>
      </c>
      <c r="F8" s="2">
        <v>0</v>
      </c>
      <c r="G8" s="2">
        <v>0</v>
      </c>
      <c r="H8">
        <f t="shared" si="11"/>
        <v>5407.1298156674384</v>
      </c>
      <c r="J8">
        <f t="shared" si="0"/>
        <v>140.84500427480441</v>
      </c>
      <c r="K8">
        <f t="shared" si="0"/>
        <v>384.97635651769406</v>
      </c>
      <c r="L8">
        <f t="shared" si="0"/>
        <v>729.23993910919262</v>
      </c>
      <c r="M8">
        <f t="shared" si="0"/>
        <v>891.60481172838786</v>
      </c>
      <c r="N8">
        <f t="shared" si="0"/>
        <v>877.07891453269474</v>
      </c>
      <c r="O8">
        <f t="shared" si="0"/>
        <v>759.32285552443261</v>
      </c>
      <c r="P8">
        <f t="shared" si="0"/>
        <v>605.38517201563855</v>
      </c>
      <c r="Q8">
        <f t="shared" si="0"/>
        <v>456.20773969633973</v>
      </c>
      <c r="R8">
        <f t="shared" si="0"/>
        <v>330.27642073679863</v>
      </c>
      <c r="S8">
        <f t="shared" si="0"/>
        <v>232.19260153145558</v>
      </c>
      <c r="V8" s="1">
        <v>3</v>
      </c>
      <c r="W8">
        <f t="shared" si="1"/>
        <v>6282603</v>
      </c>
      <c r="X8">
        <f t="shared" si="2"/>
        <v>4654267</v>
      </c>
      <c r="Y8">
        <f t="shared" si="3"/>
        <v>2967691</v>
      </c>
      <c r="Z8">
        <f t="shared" si="4"/>
        <v>1892284</v>
      </c>
      <c r="AA8">
        <f t="shared" si="5"/>
        <v>1206573</v>
      </c>
      <c r="AB8">
        <f t="shared" si="6"/>
        <v>769345</v>
      </c>
      <c r="AC8">
        <f t="shared" si="7"/>
        <v>490556</v>
      </c>
      <c r="AD8">
        <f t="shared" si="8"/>
        <v>312792</v>
      </c>
      <c r="AE8">
        <f t="shared" si="9"/>
        <v>199445</v>
      </c>
      <c r="AF8">
        <f t="shared" si="10"/>
        <v>127172</v>
      </c>
    </row>
    <row r="9" spans="1:32" x14ac:dyDescent="0.25">
      <c r="A9" s="1">
        <v>4</v>
      </c>
      <c r="B9" s="10">
        <v>4.3436571613439938E-2</v>
      </c>
      <c r="C9">
        <v>0</v>
      </c>
      <c r="D9" s="3">
        <v>1</v>
      </c>
      <c r="E9" s="2">
        <v>0</v>
      </c>
      <c r="F9" s="2">
        <v>0</v>
      </c>
      <c r="G9" s="2">
        <v>0</v>
      </c>
      <c r="H9">
        <f t="shared" si="11"/>
        <v>3065.883534191431</v>
      </c>
      <c r="J9">
        <f t="shared" si="0"/>
        <v>79.86018353545721</v>
      </c>
      <c r="K9">
        <f t="shared" si="0"/>
        <v>218.28450818411073</v>
      </c>
      <c r="L9">
        <f t="shared" si="0"/>
        <v>413.48456538095155</v>
      </c>
      <c r="M9">
        <f t="shared" si="0"/>
        <v>505.54667716008845</v>
      </c>
      <c r="N9">
        <f t="shared" si="0"/>
        <v>497.31038349785916</v>
      </c>
      <c r="O9">
        <f t="shared" si="0"/>
        <v>430.54180669790645</v>
      </c>
      <c r="P9">
        <f t="shared" si="0"/>
        <v>343.25797493310034</v>
      </c>
      <c r="Q9">
        <f t="shared" si="0"/>
        <v>258.6732416249655</v>
      </c>
      <c r="R9">
        <f t="shared" si="0"/>
        <v>187.26923055085584</v>
      </c>
      <c r="S9">
        <f t="shared" si="0"/>
        <v>131.6549626261359</v>
      </c>
      <c r="V9" s="1">
        <v>4</v>
      </c>
      <c r="W9">
        <f t="shared" si="1"/>
        <v>3562283</v>
      </c>
      <c r="X9">
        <f t="shared" si="2"/>
        <v>2639004</v>
      </c>
      <c r="Y9">
        <f t="shared" si="3"/>
        <v>1682703</v>
      </c>
      <c r="Z9">
        <f t="shared" si="4"/>
        <v>1072939</v>
      </c>
      <c r="AA9">
        <f t="shared" si="5"/>
        <v>684136</v>
      </c>
      <c r="AB9">
        <f t="shared" si="6"/>
        <v>436224</v>
      </c>
      <c r="AC9">
        <f t="shared" si="7"/>
        <v>278149</v>
      </c>
      <c r="AD9">
        <f t="shared" si="8"/>
        <v>177356</v>
      </c>
      <c r="AE9">
        <f t="shared" si="9"/>
        <v>113087</v>
      </c>
      <c r="AF9">
        <f t="shared" si="10"/>
        <v>72107</v>
      </c>
    </row>
    <row r="10" spans="1:32" x14ac:dyDescent="0.25">
      <c r="A10" s="1">
        <v>5</v>
      </c>
      <c r="B10" s="10">
        <v>0.1284767963480645</v>
      </c>
      <c r="C10">
        <v>0</v>
      </c>
      <c r="D10" s="3">
        <v>1</v>
      </c>
      <c r="E10" s="2">
        <v>0</v>
      </c>
      <c r="F10" s="2">
        <v>0</v>
      </c>
      <c r="G10" s="2">
        <v>0</v>
      </c>
      <c r="H10">
        <f t="shared" si="11"/>
        <v>9068.2777166354372</v>
      </c>
      <c r="J10">
        <f t="shared" si="0"/>
        <v>236.21064359576053</v>
      </c>
      <c r="K10">
        <f t="shared" si="0"/>
        <v>645.64244511484469</v>
      </c>
      <c r="L10">
        <f t="shared" si="0"/>
        <v>1223.0056453875231</v>
      </c>
      <c r="M10">
        <f t="shared" si="0"/>
        <v>1495.3071817905759</v>
      </c>
      <c r="N10">
        <f t="shared" si="0"/>
        <v>1470.9458525189611</v>
      </c>
      <c r="O10">
        <f t="shared" si="0"/>
        <v>1273.4575949207624</v>
      </c>
      <c r="P10">
        <f t="shared" si="0"/>
        <v>1015.2892666759994</v>
      </c>
      <c r="Q10">
        <f t="shared" si="0"/>
        <v>765.10433836038339</v>
      </c>
      <c r="R10">
        <f t="shared" si="0"/>
        <v>553.9053820789253</v>
      </c>
      <c r="S10">
        <f t="shared" si="0"/>
        <v>389.40936619170168</v>
      </c>
      <c r="V10" s="1">
        <v>5</v>
      </c>
      <c r="W10">
        <f t="shared" si="1"/>
        <v>10536530</v>
      </c>
      <c r="X10">
        <f t="shared" si="2"/>
        <v>7805653</v>
      </c>
      <c r="Y10">
        <f t="shared" si="3"/>
        <v>4977104</v>
      </c>
      <c r="Z10">
        <f t="shared" si="4"/>
        <v>3173542</v>
      </c>
      <c r="AA10">
        <f t="shared" si="5"/>
        <v>2023540</v>
      </c>
      <c r="AB10">
        <f t="shared" si="6"/>
        <v>1290266</v>
      </c>
      <c r="AC10">
        <f t="shared" si="7"/>
        <v>822710</v>
      </c>
      <c r="AD10">
        <f t="shared" si="8"/>
        <v>524583</v>
      </c>
      <c r="AE10">
        <f t="shared" si="9"/>
        <v>334489</v>
      </c>
      <c r="AF10">
        <f t="shared" si="10"/>
        <v>213280</v>
      </c>
    </row>
    <row r="11" spans="1:32" x14ac:dyDescent="0.25">
      <c r="A11" s="1">
        <v>6</v>
      </c>
      <c r="B11" s="10">
        <v>3.364445824339498E-2</v>
      </c>
      <c r="C11">
        <v>0</v>
      </c>
      <c r="D11" s="3">
        <v>1</v>
      </c>
      <c r="E11" s="2">
        <v>0</v>
      </c>
      <c r="F11" s="2">
        <v>0</v>
      </c>
      <c r="G11" s="2">
        <v>0</v>
      </c>
      <c r="H11">
        <f t="shared" si="11"/>
        <v>2374.7267961935477</v>
      </c>
      <c r="J11">
        <f t="shared" si="0"/>
        <v>61.856921724393089</v>
      </c>
      <c r="K11">
        <f t="shared" si="0"/>
        <v>169.07559109724852</v>
      </c>
      <c r="L11">
        <f t="shared" si="0"/>
        <v>320.27076902043825</v>
      </c>
      <c r="M11">
        <f t="shared" si="0"/>
        <v>391.57888014662933</v>
      </c>
      <c r="N11">
        <f t="shared" si="0"/>
        <v>385.19933342122727</v>
      </c>
      <c r="O11">
        <f t="shared" si="0"/>
        <v>333.4827151275806</v>
      </c>
      <c r="P11">
        <f t="shared" si="0"/>
        <v>265.87569357742916</v>
      </c>
      <c r="Q11">
        <f t="shared" si="0"/>
        <v>200.35929985417991</v>
      </c>
      <c r="R11">
        <f t="shared" si="0"/>
        <v>145.05223532861612</v>
      </c>
      <c r="S11">
        <f t="shared" si="0"/>
        <v>101.97535689580559</v>
      </c>
      <c r="V11" s="1">
        <v>6</v>
      </c>
      <c r="W11">
        <f t="shared" si="1"/>
        <v>2759221</v>
      </c>
      <c r="X11">
        <f t="shared" si="2"/>
        <v>2044081</v>
      </c>
      <c r="Y11">
        <f t="shared" si="3"/>
        <v>1303364</v>
      </c>
      <c r="Z11">
        <f t="shared" si="4"/>
        <v>831061</v>
      </c>
      <c r="AA11">
        <f t="shared" si="5"/>
        <v>529908</v>
      </c>
      <c r="AB11">
        <f t="shared" si="6"/>
        <v>337884</v>
      </c>
      <c r="AC11">
        <f t="shared" si="7"/>
        <v>215445</v>
      </c>
      <c r="AD11">
        <f t="shared" si="8"/>
        <v>137374</v>
      </c>
      <c r="AE11">
        <f t="shared" si="9"/>
        <v>87593</v>
      </c>
      <c r="AF11">
        <f t="shared" si="10"/>
        <v>55852</v>
      </c>
    </row>
    <row r="12" spans="1:32" x14ac:dyDescent="0.25">
      <c r="A12" s="1">
        <v>7</v>
      </c>
      <c r="B12" s="10">
        <v>1.9490131302367326E-2</v>
      </c>
      <c r="C12">
        <v>0</v>
      </c>
      <c r="D12" s="3">
        <v>1</v>
      </c>
      <c r="E12" s="2">
        <v>0</v>
      </c>
      <c r="F12" s="2">
        <v>0</v>
      </c>
      <c r="G12" s="2">
        <v>0</v>
      </c>
      <c r="H12">
        <f t="shared" si="11"/>
        <v>1375.671937714993</v>
      </c>
      <c r="J12">
        <f t="shared" si="0"/>
        <v>35.833524726330239</v>
      </c>
      <c r="K12">
        <f t="shared" si="0"/>
        <v>97.944970511084705</v>
      </c>
      <c r="L12">
        <f t="shared" si="0"/>
        <v>185.53187260026519</v>
      </c>
      <c r="M12">
        <f t="shared" si="0"/>
        <v>226.8404423123695</v>
      </c>
      <c r="N12">
        <f t="shared" si="0"/>
        <v>223.14479049273936</v>
      </c>
      <c r="O12">
        <f t="shared" si="0"/>
        <v>193.18551239214855</v>
      </c>
      <c r="P12">
        <f t="shared" si="0"/>
        <v>154.02097250144868</v>
      </c>
      <c r="Q12">
        <f t="shared" si="0"/>
        <v>116.06752688832437</v>
      </c>
      <c r="R12">
        <f t="shared" si="0"/>
        <v>84.028314315675502</v>
      </c>
      <c r="S12">
        <f t="shared" si="0"/>
        <v>59.074010974606956</v>
      </c>
      <c r="V12" s="1">
        <v>7</v>
      </c>
      <c r="W12">
        <f t="shared" si="1"/>
        <v>1598408</v>
      </c>
      <c r="X12">
        <f t="shared" si="2"/>
        <v>1184130</v>
      </c>
      <c r="Y12">
        <f t="shared" si="3"/>
        <v>755035</v>
      </c>
      <c r="Z12">
        <f t="shared" si="4"/>
        <v>481431</v>
      </c>
      <c r="AA12">
        <f t="shared" si="5"/>
        <v>306974</v>
      </c>
      <c r="AB12">
        <f t="shared" si="6"/>
        <v>195735</v>
      </c>
      <c r="AC12">
        <f t="shared" si="7"/>
        <v>124806</v>
      </c>
      <c r="AD12">
        <f t="shared" si="8"/>
        <v>79580</v>
      </c>
      <c r="AE12">
        <f t="shared" si="9"/>
        <v>50742</v>
      </c>
      <c r="AF12">
        <f t="shared" si="10"/>
        <v>32355</v>
      </c>
    </row>
    <row r="13" spans="1:32" x14ac:dyDescent="0.25">
      <c r="A13" s="1">
        <v>8</v>
      </c>
      <c r="B13" s="10">
        <v>3.5817898382060954E-3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252.81347215010084</v>
      </c>
      <c r="J13">
        <f t="shared" si="0"/>
        <v>6.5852893826470522</v>
      </c>
      <c r="K13">
        <f t="shared" si="0"/>
        <v>17.999791516919515</v>
      </c>
      <c r="L13">
        <f t="shared" si="0"/>
        <v>34.096033814931836</v>
      </c>
      <c r="M13">
        <f t="shared" si="0"/>
        <v>41.687497049849696</v>
      </c>
      <c r="N13">
        <f t="shared" si="0"/>
        <v>41.008330351188647</v>
      </c>
      <c r="O13">
        <f t="shared" si="0"/>
        <v>35.502577916998909</v>
      </c>
      <c r="P13">
        <f t="shared" si="0"/>
        <v>28.305132767848612</v>
      </c>
      <c r="Q13">
        <f t="shared" si="0"/>
        <v>21.330255907707368</v>
      </c>
      <c r="R13">
        <f t="shared" si="0"/>
        <v>15.442264480840999</v>
      </c>
      <c r="S13">
        <f t="shared" si="0"/>
        <v>10.856298961168218</v>
      </c>
      <c r="V13" s="1">
        <v>8</v>
      </c>
      <c r="W13">
        <f t="shared" si="1"/>
        <v>293747</v>
      </c>
      <c r="X13">
        <f t="shared" si="2"/>
        <v>217613</v>
      </c>
      <c r="Y13">
        <f t="shared" si="3"/>
        <v>138756</v>
      </c>
      <c r="Z13">
        <f t="shared" si="4"/>
        <v>88475</v>
      </c>
      <c r="AA13">
        <f t="shared" si="5"/>
        <v>56414</v>
      </c>
      <c r="AB13">
        <f t="shared" si="6"/>
        <v>35971</v>
      </c>
      <c r="AC13">
        <f t="shared" si="7"/>
        <v>22936</v>
      </c>
      <c r="AD13">
        <f t="shared" si="8"/>
        <v>14625</v>
      </c>
      <c r="AE13">
        <f t="shared" si="9"/>
        <v>9325</v>
      </c>
      <c r="AF13">
        <f t="shared" si="10"/>
        <v>5946</v>
      </c>
    </row>
    <row r="14" spans="1:32" x14ac:dyDescent="0.25">
      <c r="A14" s="1">
        <v>9</v>
      </c>
      <c r="B14" s="10">
        <v>1.8786502862983643E-2</v>
      </c>
      <c r="C14">
        <v>0</v>
      </c>
      <c r="D14" s="3">
        <v>0</v>
      </c>
      <c r="E14" s="3">
        <v>1</v>
      </c>
      <c r="F14" s="2">
        <v>0</v>
      </c>
      <c r="G14" s="2">
        <v>0</v>
      </c>
      <c r="H14">
        <f t="shared" si="11"/>
        <v>1326.0077315779745</v>
      </c>
      <c r="J14">
        <f t="shared" si="0"/>
        <v>34.539870687286296</v>
      </c>
      <c r="K14">
        <f t="shared" si="0"/>
        <v>94.40898269873864</v>
      </c>
      <c r="L14">
        <f t="shared" si="0"/>
        <v>178.83384168665094</v>
      </c>
      <c r="M14">
        <f t="shared" si="0"/>
        <v>218.65109848819682</v>
      </c>
      <c r="N14">
        <f t="shared" si="0"/>
        <v>215.08886627883044</v>
      </c>
      <c r="O14">
        <f t="shared" si="0"/>
        <v>186.21117145584537</v>
      </c>
      <c r="P14">
        <f t="shared" si="0"/>
        <v>148.46054118201533</v>
      </c>
      <c r="Q14">
        <f t="shared" si="0"/>
        <v>111.87728252616168</v>
      </c>
      <c r="R14">
        <f t="shared" si="0"/>
        <v>80.99474256858322</v>
      </c>
      <c r="S14">
        <f t="shared" si="0"/>
        <v>56.94133400566583</v>
      </c>
      <c r="V14" s="1">
        <v>9</v>
      </c>
      <c r="W14">
        <f t="shared" si="1"/>
        <v>1540703</v>
      </c>
      <c r="X14">
        <f t="shared" si="2"/>
        <v>1141381</v>
      </c>
      <c r="Y14">
        <f t="shared" si="3"/>
        <v>727776</v>
      </c>
      <c r="Z14">
        <f t="shared" si="4"/>
        <v>464051</v>
      </c>
      <c r="AA14">
        <f t="shared" si="5"/>
        <v>295892</v>
      </c>
      <c r="AB14">
        <f t="shared" si="6"/>
        <v>188669</v>
      </c>
      <c r="AC14">
        <f t="shared" si="7"/>
        <v>120301</v>
      </c>
      <c r="AD14">
        <f t="shared" si="8"/>
        <v>76707</v>
      </c>
      <c r="AE14">
        <f t="shared" si="9"/>
        <v>48911</v>
      </c>
      <c r="AF14">
        <f t="shared" si="10"/>
        <v>31187</v>
      </c>
    </row>
    <row r="15" spans="1:32" x14ac:dyDescent="0.25">
      <c r="A15" s="1">
        <v>10</v>
      </c>
      <c r="B15" s="10">
        <v>6.7006347209464398E-2</v>
      </c>
      <c r="C15">
        <v>0</v>
      </c>
      <c r="D15" s="3">
        <v>0</v>
      </c>
      <c r="E15" s="3">
        <v>1</v>
      </c>
      <c r="F15" s="2">
        <v>0</v>
      </c>
      <c r="G15" s="2">
        <v>0</v>
      </c>
      <c r="H15">
        <f t="shared" si="11"/>
        <v>4729.5090050856252</v>
      </c>
      <c r="J15">
        <f t="shared" si="0"/>
        <v>123.19432651845555</v>
      </c>
      <c r="K15">
        <f t="shared" si="0"/>
        <v>336.73116920917511</v>
      </c>
      <c r="L15">
        <f t="shared" si="0"/>
        <v>637.85168406564196</v>
      </c>
      <c r="M15">
        <f t="shared" si="0"/>
        <v>779.86901180521579</v>
      </c>
      <c r="N15">
        <f t="shared" si="0"/>
        <v>767.16349817117737</v>
      </c>
      <c r="O15">
        <f t="shared" si="0"/>
        <v>664.16461327863385</v>
      </c>
      <c r="P15">
        <f t="shared" si="0"/>
        <v>529.51838039787322</v>
      </c>
      <c r="Q15">
        <f t="shared" si="0"/>
        <v>399.03584464196291</v>
      </c>
      <c r="R15">
        <f t="shared" si="0"/>
        <v>288.88622232002467</v>
      </c>
      <c r="S15">
        <f t="shared" si="0"/>
        <v>203.09425467746507</v>
      </c>
      <c r="V15" s="1">
        <v>10</v>
      </c>
      <c r="W15">
        <f t="shared" si="1"/>
        <v>5495268</v>
      </c>
      <c r="X15">
        <f t="shared" si="2"/>
        <v>4070994</v>
      </c>
      <c r="Y15">
        <f t="shared" si="3"/>
        <v>2595781</v>
      </c>
      <c r="Z15">
        <f t="shared" si="4"/>
        <v>1655143</v>
      </c>
      <c r="AA15">
        <f t="shared" si="5"/>
        <v>1055366</v>
      </c>
      <c r="AB15">
        <f t="shared" si="6"/>
        <v>672931</v>
      </c>
      <c r="AC15">
        <f t="shared" si="7"/>
        <v>429080</v>
      </c>
      <c r="AD15">
        <f t="shared" si="8"/>
        <v>273593</v>
      </c>
      <c r="AE15">
        <f t="shared" si="9"/>
        <v>174451</v>
      </c>
      <c r="AF15">
        <f t="shared" si="10"/>
        <v>111235</v>
      </c>
    </row>
    <row r="16" spans="1:32" x14ac:dyDescent="0.25">
      <c r="A16" s="1">
        <v>11</v>
      </c>
      <c r="B16" s="10">
        <v>0.15432744677203283</v>
      </c>
      <c r="C16">
        <v>0</v>
      </c>
      <c r="D16" s="3">
        <v>0</v>
      </c>
      <c r="E16" s="3">
        <v>1</v>
      </c>
      <c r="F16" s="2">
        <v>0</v>
      </c>
      <c r="G16" s="2">
        <v>0</v>
      </c>
      <c r="H16">
        <f t="shared" si="11"/>
        <v>10892.894175510393</v>
      </c>
      <c r="J16">
        <f t="shared" ref="J16:S29" si="12">($H16*J$36)</f>
        <v>283.73828241913134</v>
      </c>
      <c r="K16">
        <f t="shared" si="12"/>
        <v>775.55132844598984</v>
      </c>
      <c r="L16">
        <f t="shared" si="12"/>
        <v>1469.0850332935006</v>
      </c>
      <c r="M16">
        <f t="shared" si="12"/>
        <v>1796.1760104948321</v>
      </c>
      <c r="N16">
        <f t="shared" si="12"/>
        <v>1766.9129695930674</v>
      </c>
      <c r="O16">
        <f t="shared" si="12"/>
        <v>1529.6883544958941</v>
      </c>
      <c r="P16">
        <f t="shared" si="12"/>
        <v>1219.5743100307859</v>
      </c>
      <c r="Q16">
        <f t="shared" si="12"/>
        <v>919.04999509385948</v>
      </c>
      <c r="R16">
        <f t="shared" si="12"/>
        <v>665.35596932181465</v>
      </c>
      <c r="S16">
        <f t="shared" si="12"/>
        <v>467.76192232151834</v>
      </c>
      <c r="V16" s="1">
        <v>11</v>
      </c>
      <c r="W16">
        <f t="shared" si="1"/>
        <v>12656572</v>
      </c>
      <c r="X16">
        <f t="shared" si="2"/>
        <v>9376219</v>
      </c>
      <c r="Y16">
        <f t="shared" si="3"/>
        <v>5978541</v>
      </c>
      <c r="Z16">
        <f t="shared" si="4"/>
        <v>3812086</v>
      </c>
      <c r="AA16">
        <f t="shared" si="5"/>
        <v>2430693</v>
      </c>
      <c r="AB16">
        <f t="shared" si="6"/>
        <v>1549879</v>
      </c>
      <c r="AC16">
        <f t="shared" si="7"/>
        <v>988246</v>
      </c>
      <c r="AD16">
        <f t="shared" si="8"/>
        <v>630134</v>
      </c>
      <c r="AE16">
        <f t="shared" si="9"/>
        <v>401791</v>
      </c>
      <c r="AF16">
        <f t="shared" si="10"/>
        <v>256193</v>
      </c>
    </row>
    <row r="17" spans="1:32" x14ac:dyDescent="0.25">
      <c r="A17" s="1">
        <v>12</v>
      </c>
      <c r="B17" s="10">
        <v>0.12789603577077321</v>
      </c>
      <c r="C17">
        <v>0</v>
      </c>
      <c r="D17" s="3">
        <v>0</v>
      </c>
      <c r="E17" s="3">
        <v>1</v>
      </c>
      <c r="F17" s="2">
        <v>0</v>
      </c>
      <c r="G17" s="2">
        <v>0</v>
      </c>
      <c r="H17">
        <f t="shared" si="11"/>
        <v>9027.2858928084861</v>
      </c>
      <c r="J17">
        <f t="shared" si="12"/>
        <v>235.14288791040414</v>
      </c>
      <c r="K17">
        <f t="shared" si="12"/>
        <v>642.7239128210224</v>
      </c>
      <c r="L17">
        <f t="shared" si="12"/>
        <v>1217.4772271452009</v>
      </c>
      <c r="M17">
        <f t="shared" si="12"/>
        <v>1488.5478642576898</v>
      </c>
      <c r="N17">
        <f t="shared" si="12"/>
        <v>1464.2966568139343</v>
      </c>
      <c r="O17">
        <f t="shared" si="12"/>
        <v>1267.7011160155869</v>
      </c>
      <c r="P17">
        <f t="shared" si="12"/>
        <v>1010.6997999598855</v>
      </c>
      <c r="Q17">
        <f t="shared" si="12"/>
        <v>761.64579604095593</v>
      </c>
      <c r="R17">
        <f t="shared" si="12"/>
        <v>551.40153376853141</v>
      </c>
      <c r="S17">
        <f t="shared" si="12"/>
        <v>387.64909807527511</v>
      </c>
      <c r="V17" s="1">
        <v>12</v>
      </c>
      <c r="W17">
        <f t="shared" si="1"/>
        <v>10488901</v>
      </c>
      <c r="X17">
        <f t="shared" si="2"/>
        <v>7770369</v>
      </c>
      <c r="Y17">
        <f t="shared" si="3"/>
        <v>4954606</v>
      </c>
      <c r="Z17">
        <f t="shared" si="4"/>
        <v>3159196</v>
      </c>
      <c r="AA17">
        <f t="shared" si="5"/>
        <v>2014393</v>
      </c>
      <c r="AB17">
        <f t="shared" si="6"/>
        <v>1284433</v>
      </c>
      <c r="AC17">
        <f t="shared" si="7"/>
        <v>818991</v>
      </c>
      <c r="AD17">
        <f t="shared" si="8"/>
        <v>522212</v>
      </c>
      <c r="AE17">
        <f t="shared" si="9"/>
        <v>332977</v>
      </c>
      <c r="AF17">
        <f t="shared" si="10"/>
        <v>212315</v>
      </c>
    </row>
    <row r="18" spans="1:32" x14ac:dyDescent="0.25">
      <c r="A18" s="1">
        <v>13</v>
      </c>
      <c r="B18" s="10">
        <v>0.15605152907258679</v>
      </c>
      <c r="C18">
        <v>0</v>
      </c>
      <c r="D18" s="3">
        <v>0</v>
      </c>
      <c r="E18" s="3">
        <v>1</v>
      </c>
      <c r="F18" s="2">
        <v>0</v>
      </c>
      <c r="G18" s="2">
        <v>0</v>
      </c>
      <c r="H18">
        <f t="shared" si="11"/>
        <v>11014.585076530393</v>
      </c>
      <c r="J18">
        <f t="shared" si="12"/>
        <v>286.90808896320652</v>
      </c>
      <c r="K18">
        <f t="shared" si="12"/>
        <v>784.21546659194109</v>
      </c>
      <c r="L18">
        <f t="shared" si="12"/>
        <v>1485.4970426728266</v>
      </c>
      <c r="M18">
        <f t="shared" si="12"/>
        <v>1816.2421447641832</v>
      </c>
      <c r="N18">
        <f t="shared" si="12"/>
        <v>1786.6521892925582</v>
      </c>
      <c r="O18">
        <f t="shared" si="12"/>
        <v>1546.7773990729461</v>
      </c>
      <c r="P18">
        <f t="shared" si="12"/>
        <v>1233.1988889771371</v>
      </c>
      <c r="Q18">
        <f t="shared" si="12"/>
        <v>929.31724089496515</v>
      </c>
      <c r="R18">
        <f t="shared" si="12"/>
        <v>672.78905056737017</v>
      </c>
      <c r="S18">
        <f t="shared" si="12"/>
        <v>472.98756473325926</v>
      </c>
      <c r="V18" s="1">
        <v>13</v>
      </c>
      <c r="W18">
        <f t="shared" si="1"/>
        <v>12797966</v>
      </c>
      <c r="X18">
        <f t="shared" si="2"/>
        <v>9480966</v>
      </c>
      <c r="Y18">
        <f t="shared" si="3"/>
        <v>6045331</v>
      </c>
      <c r="Z18">
        <f t="shared" si="4"/>
        <v>3854673</v>
      </c>
      <c r="AA18">
        <f t="shared" si="5"/>
        <v>2457848</v>
      </c>
      <c r="AB18">
        <f t="shared" si="6"/>
        <v>1567193</v>
      </c>
      <c r="AC18">
        <f t="shared" si="7"/>
        <v>999286</v>
      </c>
      <c r="AD18">
        <f t="shared" si="8"/>
        <v>637173</v>
      </c>
      <c r="AE18">
        <f t="shared" si="9"/>
        <v>406280</v>
      </c>
      <c r="AF18">
        <f t="shared" si="10"/>
        <v>259055</v>
      </c>
    </row>
    <row r="19" spans="1:32" x14ac:dyDescent="0.25">
      <c r="A19" s="1">
        <v>14</v>
      </c>
      <c r="B19" s="10">
        <v>6.8625628375591538E-2</v>
      </c>
      <c r="C19">
        <v>0</v>
      </c>
      <c r="D19" s="3">
        <v>0</v>
      </c>
      <c r="E19" s="3">
        <v>1</v>
      </c>
      <c r="F19" s="2">
        <v>0</v>
      </c>
      <c r="G19" s="2">
        <v>0</v>
      </c>
      <c r="H19">
        <f t="shared" si="11"/>
        <v>4843.8027276343773</v>
      </c>
      <c r="J19">
        <f t="shared" si="12"/>
        <v>126.17145123891601</v>
      </c>
      <c r="K19">
        <f t="shared" si="12"/>
        <v>344.8686436881805</v>
      </c>
      <c r="L19">
        <f t="shared" si="12"/>
        <v>653.26606287905815</v>
      </c>
      <c r="M19">
        <f t="shared" si="12"/>
        <v>798.71539361013231</v>
      </c>
      <c r="N19">
        <f t="shared" si="12"/>
        <v>785.70283743773177</v>
      </c>
      <c r="O19">
        <f t="shared" si="12"/>
        <v>680.2148726089664</v>
      </c>
      <c r="P19">
        <f t="shared" si="12"/>
        <v>542.3147672508386</v>
      </c>
      <c r="Q19">
        <f t="shared" si="12"/>
        <v>408.67897928140945</v>
      </c>
      <c r="R19">
        <f t="shared" si="12"/>
        <v>295.86747168576181</v>
      </c>
      <c r="S19">
        <f t="shared" si="12"/>
        <v>208.00224795338264</v>
      </c>
      <c r="V19" s="1">
        <v>14</v>
      </c>
      <c r="W19">
        <f t="shared" si="1"/>
        <v>5628067</v>
      </c>
      <c r="X19">
        <f t="shared" si="2"/>
        <v>4169374</v>
      </c>
      <c r="Y19">
        <f t="shared" si="3"/>
        <v>2658511</v>
      </c>
      <c r="Z19">
        <f t="shared" si="4"/>
        <v>1695141</v>
      </c>
      <c r="AA19">
        <f t="shared" si="5"/>
        <v>1080870</v>
      </c>
      <c r="AB19">
        <f t="shared" si="6"/>
        <v>689193</v>
      </c>
      <c r="AC19">
        <f t="shared" si="7"/>
        <v>439449</v>
      </c>
      <c r="AD19">
        <f t="shared" si="8"/>
        <v>280205</v>
      </c>
      <c r="AE19">
        <f t="shared" si="9"/>
        <v>178667</v>
      </c>
      <c r="AF19">
        <f t="shared" si="10"/>
        <v>113923</v>
      </c>
    </row>
    <row r="20" spans="1:32" x14ac:dyDescent="0.25">
      <c r="A20" s="1">
        <v>15</v>
      </c>
      <c r="B20" s="10">
        <v>4.2124595807717475E-3</v>
      </c>
      <c r="C20">
        <v>0</v>
      </c>
      <c r="D20" s="3">
        <v>0</v>
      </c>
      <c r="E20" s="3">
        <v>0</v>
      </c>
      <c r="F20" s="3">
        <v>1</v>
      </c>
      <c r="G20" s="2">
        <v>0</v>
      </c>
      <c r="H20">
        <f t="shared" si="11"/>
        <v>297.32803458961223</v>
      </c>
      <c r="J20">
        <f t="shared" si="12"/>
        <v>7.7448054199571583</v>
      </c>
      <c r="K20">
        <f t="shared" si="12"/>
        <v>21.169135446907468</v>
      </c>
      <c r="L20">
        <f t="shared" si="12"/>
        <v>40.099551006030502</v>
      </c>
      <c r="M20">
        <f t="shared" si="12"/>
        <v>49.027694051972716</v>
      </c>
      <c r="N20">
        <f t="shared" si="12"/>
        <v>48.228941920789964</v>
      </c>
      <c r="O20">
        <f t="shared" si="12"/>
        <v>41.753754755041619</v>
      </c>
      <c r="P20">
        <f t="shared" si="12"/>
        <v>33.289007200002978</v>
      </c>
      <c r="Q20">
        <f t="shared" si="12"/>
        <v>25.086017024308994</v>
      </c>
      <c r="R20">
        <f t="shared" si="12"/>
        <v>18.161287484613986</v>
      </c>
      <c r="S20">
        <f t="shared" si="12"/>
        <v>12.767840279986865</v>
      </c>
      <c r="V20" s="1">
        <v>15</v>
      </c>
      <c r="W20">
        <f t="shared" si="1"/>
        <v>345469</v>
      </c>
      <c r="X20">
        <f t="shared" si="2"/>
        <v>255929</v>
      </c>
      <c r="Y20">
        <f t="shared" si="3"/>
        <v>163188</v>
      </c>
      <c r="Z20">
        <f t="shared" si="4"/>
        <v>104053</v>
      </c>
      <c r="AA20">
        <f t="shared" si="5"/>
        <v>66347</v>
      </c>
      <c r="AB20">
        <f t="shared" si="6"/>
        <v>42305</v>
      </c>
      <c r="AC20">
        <f t="shared" si="7"/>
        <v>26975</v>
      </c>
      <c r="AD20">
        <f t="shared" si="8"/>
        <v>17200</v>
      </c>
      <c r="AE20">
        <f t="shared" si="9"/>
        <v>10967</v>
      </c>
      <c r="AF20">
        <f t="shared" si="10"/>
        <v>6993</v>
      </c>
    </row>
    <row r="21" spans="1:32" x14ac:dyDescent="0.25">
      <c r="A21" s="1">
        <v>16</v>
      </c>
      <c r="B21" s="10">
        <v>6.9216957635230159E-3</v>
      </c>
      <c r="C21">
        <v>0</v>
      </c>
      <c r="D21" s="3">
        <v>0</v>
      </c>
      <c r="E21" s="3">
        <v>0</v>
      </c>
      <c r="F21" s="3">
        <v>1</v>
      </c>
      <c r="G21" s="2">
        <v>0</v>
      </c>
      <c r="H21">
        <f t="shared" si="11"/>
        <v>488.55405207674505</v>
      </c>
      <c r="J21">
        <f t="shared" si="12"/>
        <v>12.725863794473822</v>
      </c>
      <c r="K21">
        <f t="shared" si="12"/>
        <v>34.784028743952923</v>
      </c>
      <c r="L21">
        <f t="shared" si="12"/>
        <v>65.889508728951739</v>
      </c>
      <c r="M21">
        <f t="shared" si="12"/>
        <v>80.559771721933146</v>
      </c>
      <c r="N21">
        <f t="shared" si="12"/>
        <v>79.247303522178981</v>
      </c>
      <c r="O21">
        <f t="shared" si="12"/>
        <v>68.607610793075636</v>
      </c>
      <c r="P21">
        <f t="shared" si="12"/>
        <v>54.698775309301404</v>
      </c>
      <c r="Q21">
        <f t="shared" si="12"/>
        <v>41.220046016207561</v>
      </c>
      <c r="R21">
        <f t="shared" si="12"/>
        <v>29.841688503357929</v>
      </c>
      <c r="S21">
        <f t="shared" si="12"/>
        <v>20.979454943311946</v>
      </c>
      <c r="V21" s="1">
        <v>16</v>
      </c>
      <c r="W21">
        <f t="shared" si="1"/>
        <v>567656</v>
      </c>
      <c r="X21">
        <f t="shared" si="2"/>
        <v>420530</v>
      </c>
      <c r="Y21">
        <f t="shared" si="3"/>
        <v>268142</v>
      </c>
      <c r="Z21">
        <f t="shared" si="4"/>
        <v>170975</v>
      </c>
      <c r="AA21">
        <f t="shared" si="5"/>
        <v>109018</v>
      </c>
      <c r="AB21">
        <f t="shared" si="6"/>
        <v>69513</v>
      </c>
      <c r="AC21">
        <f t="shared" si="7"/>
        <v>44324</v>
      </c>
      <c r="AD21">
        <f t="shared" si="8"/>
        <v>28262</v>
      </c>
      <c r="AE21">
        <f t="shared" si="9"/>
        <v>18021</v>
      </c>
      <c r="AF21">
        <f t="shared" si="10"/>
        <v>11490</v>
      </c>
    </row>
    <row r="22" spans="1:32" x14ac:dyDescent="0.25">
      <c r="A22" s="1">
        <v>17</v>
      </c>
      <c r="B22" s="10">
        <v>3.1673966775664926E-2</v>
      </c>
      <c r="C22">
        <v>0</v>
      </c>
      <c r="D22" s="3">
        <v>0</v>
      </c>
      <c r="E22" s="3">
        <v>0</v>
      </c>
      <c r="F22" s="3">
        <v>1</v>
      </c>
      <c r="G22" s="2">
        <v>0</v>
      </c>
      <c r="H22">
        <f t="shared" si="11"/>
        <v>2235.6435969267573</v>
      </c>
      <c r="J22">
        <f t="shared" si="12"/>
        <v>58.234080316272291</v>
      </c>
      <c r="K22">
        <f t="shared" si="12"/>
        <v>159.17315761924922</v>
      </c>
      <c r="L22">
        <f t="shared" si="12"/>
        <v>301.51312361112298</v>
      </c>
      <c r="M22">
        <f t="shared" si="12"/>
        <v>368.64485527126362</v>
      </c>
      <c r="N22">
        <f t="shared" si="12"/>
        <v>362.63894637647985</v>
      </c>
      <c r="O22">
        <f t="shared" si="12"/>
        <v>313.95127134446204</v>
      </c>
      <c r="P22">
        <f t="shared" si="12"/>
        <v>250.30386353394834</v>
      </c>
      <c r="Q22">
        <f t="shared" si="12"/>
        <v>188.62463948346235</v>
      </c>
      <c r="R22">
        <f t="shared" si="12"/>
        <v>136.55680377723061</v>
      </c>
      <c r="S22">
        <f t="shared" si="12"/>
        <v>96.002855593266105</v>
      </c>
      <c r="V22" s="1">
        <v>17</v>
      </c>
      <c r="W22">
        <f t="shared" si="1"/>
        <v>2597619</v>
      </c>
      <c r="X22">
        <f t="shared" si="2"/>
        <v>1924363</v>
      </c>
      <c r="Y22">
        <f t="shared" si="3"/>
        <v>1227028</v>
      </c>
      <c r="Z22">
        <f t="shared" si="4"/>
        <v>782388</v>
      </c>
      <c r="AA22">
        <f t="shared" si="5"/>
        <v>498872</v>
      </c>
      <c r="AB22">
        <f t="shared" si="6"/>
        <v>318095</v>
      </c>
      <c r="AC22">
        <f t="shared" si="7"/>
        <v>202826</v>
      </c>
      <c r="AD22">
        <f t="shared" si="8"/>
        <v>129328</v>
      </c>
      <c r="AE22">
        <f t="shared" si="9"/>
        <v>82463</v>
      </c>
      <c r="AF22">
        <f t="shared" si="10"/>
        <v>52581</v>
      </c>
    </row>
    <row r="23" spans="1:32" x14ac:dyDescent="0.25">
      <c r="A23" s="1">
        <v>18</v>
      </c>
      <c r="B23" s="10">
        <v>1.4065107682151813E-2</v>
      </c>
      <c r="C23">
        <v>0</v>
      </c>
      <c r="D23" s="3">
        <v>0</v>
      </c>
      <c r="E23" s="3">
        <v>0</v>
      </c>
      <c r="F23" s="3">
        <v>1</v>
      </c>
      <c r="G23" s="2">
        <v>0</v>
      </c>
      <c r="H23">
        <f t="shared" si="11"/>
        <v>992.75749552932143</v>
      </c>
      <c r="J23">
        <f t="shared" si="12"/>
        <v>25.859363186828141</v>
      </c>
      <c r="K23">
        <f t="shared" si="12"/>
        <v>70.682261488729026</v>
      </c>
      <c r="L23">
        <f t="shared" si="12"/>
        <v>133.88959397503089</v>
      </c>
      <c r="M23">
        <f t="shared" si="12"/>
        <v>163.7000386653574</v>
      </c>
      <c r="N23">
        <f t="shared" si="12"/>
        <v>161.03306120930893</v>
      </c>
      <c r="O23">
        <f t="shared" si="12"/>
        <v>139.41286450426361</v>
      </c>
      <c r="P23">
        <f t="shared" si="12"/>
        <v>111.14966492193366</v>
      </c>
      <c r="Q23">
        <f t="shared" si="12"/>
        <v>83.760454907096744</v>
      </c>
      <c r="R23">
        <f t="shared" si="12"/>
        <v>60.639267681902261</v>
      </c>
      <c r="S23">
        <f t="shared" si="12"/>
        <v>42.630924988870831</v>
      </c>
      <c r="V23" s="1">
        <v>18</v>
      </c>
      <c r="W23">
        <f t="shared" si="1"/>
        <v>1153496</v>
      </c>
      <c r="X23">
        <f t="shared" si="2"/>
        <v>854531</v>
      </c>
      <c r="Y23">
        <f t="shared" si="3"/>
        <v>544873</v>
      </c>
      <c r="Z23">
        <f t="shared" si="4"/>
        <v>347426</v>
      </c>
      <c r="AA23">
        <f t="shared" si="5"/>
        <v>221529</v>
      </c>
      <c r="AB23">
        <f t="shared" si="6"/>
        <v>141253</v>
      </c>
      <c r="AC23">
        <f t="shared" si="7"/>
        <v>90067</v>
      </c>
      <c r="AD23">
        <f t="shared" si="8"/>
        <v>57429</v>
      </c>
      <c r="AE23">
        <f t="shared" si="9"/>
        <v>36618</v>
      </c>
      <c r="AF23">
        <f t="shared" si="10"/>
        <v>23349</v>
      </c>
    </row>
    <row r="24" spans="1:32" x14ac:dyDescent="0.25">
      <c r="A24" s="1">
        <v>19</v>
      </c>
      <c r="B24" s="10">
        <v>5.7307702815954731E-3</v>
      </c>
      <c r="C24">
        <v>0</v>
      </c>
      <c r="D24" s="3">
        <v>0</v>
      </c>
      <c r="E24" s="3">
        <v>0</v>
      </c>
      <c r="F24" s="3">
        <v>1</v>
      </c>
      <c r="G24" s="2">
        <v>0</v>
      </c>
      <c r="H24">
        <f t="shared" si="11"/>
        <v>404.49495878585327</v>
      </c>
      <c r="J24">
        <f t="shared" si="12"/>
        <v>10.536291182477928</v>
      </c>
      <c r="K24">
        <f t="shared" si="12"/>
        <v>28.799196759053753</v>
      </c>
      <c r="L24">
        <f t="shared" si="12"/>
        <v>54.55276443710838</v>
      </c>
      <c r="M24">
        <f t="shared" si="12"/>
        <v>66.698907529155605</v>
      </c>
      <c r="N24">
        <f t="shared" si="12"/>
        <v>65.612258532774135</v>
      </c>
      <c r="O24">
        <f t="shared" si="12"/>
        <v>56.803198299502846</v>
      </c>
      <c r="P24">
        <f t="shared" si="12"/>
        <v>45.287473863581688</v>
      </c>
      <c r="Q24">
        <f t="shared" si="12"/>
        <v>34.127852882607364</v>
      </c>
      <c r="R24">
        <f t="shared" si="12"/>
        <v>24.707220234803987</v>
      </c>
      <c r="S24">
        <f t="shared" si="12"/>
        <v>17.369795064787603</v>
      </c>
      <c r="V24" s="1">
        <v>19</v>
      </c>
      <c r="W24">
        <f t="shared" si="1"/>
        <v>469987</v>
      </c>
      <c r="X24">
        <f t="shared" si="2"/>
        <v>348175</v>
      </c>
      <c r="Y24">
        <f t="shared" si="3"/>
        <v>222006</v>
      </c>
      <c r="Z24">
        <f t="shared" si="4"/>
        <v>141557</v>
      </c>
      <c r="AA24">
        <f t="shared" si="5"/>
        <v>90261</v>
      </c>
      <c r="AB24">
        <f t="shared" si="6"/>
        <v>57553</v>
      </c>
      <c r="AC24">
        <f t="shared" si="7"/>
        <v>36697</v>
      </c>
      <c r="AD24">
        <f t="shared" si="8"/>
        <v>23399</v>
      </c>
      <c r="AE24">
        <f t="shared" si="9"/>
        <v>14920</v>
      </c>
      <c r="AF24">
        <f t="shared" si="10"/>
        <v>9513</v>
      </c>
    </row>
    <row r="25" spans="1:32" x14ac:dyDescent="0.25">
      <c r="A25" s="1">
        <v>20</v>
      </c>
      <c r="B25" s="10">
        <v>1.0210437699574107E-3</v>
      </c>
      <c r="C25">
        <v>0</v>
      </c>
      <c r="D25">
        <v>0</v>
      </c>
      <c r="E25">
        <v>0</v>
      </c>
      <c r="F25" s="3">
        <v>0</v>
      </c>
      <c r="G25" s="3">
        <v>1</v>
      </c>
      <c r="H25">
        <f t="shared" si="11"/>
        <v>72.068332414903921</v>
      </c>
      <c r="J25">
        <f t="shared" si="12"/>
        <v>1.8772370801314351</v>
      </c>
      <c r="K25">
        <f t="shared" si="12"/>
        <v>5.1311148389676742</v>
      </c>
      <c r="L25">
        <f t="shared" si="12"/>
        <v>9.7195939682573282</v>
      </c>
      <c r="M25">
        <f t="shared" si="12"/>
        <v>11.883656236286917</v>
      </c>
      <c r="N25">
        <f t="shared" si="12"/>
        <v>11.690049420210372</v>
      </c>
      <c r="O25">
        <f t="shared" si="12"/>
        <v>10.120550796395856</v>
      </c>
      <c r="P25">
        <f t="shared" si="12"/>
        <v>8.0688093874608402</v>
      </c>
      <c r="Q25">
        <f t="shared" si="12"/>
        <v>6.0805144606333812</v>
      </c>
      <c r="R25">
        <f t="shared" si="12"/>
        <v>4.4020527876906854</v>
      </c>
      <c r="S25">
        <f t="shared" si="12"/>
        <v>3.0947534388694371</v>
      </c>
      <c r="V25" s="1">
        <v>20</v>
      </c>
      <c r="W25">
        <f t="shared" si="1"/>
        <v>83737</v>
      </c>
      <c r="X25">
        <f t="shared" si="2"/>
        <v>62034</v>
      </c>
      <c r="Y25">
        <f t="shared" si="3"/>
        <v>39555</v>
      </c>
      <c r="Z25">
        <f t="shared" si="4"/>
        <v>25221</v>
      </c>
      <c r="AA25">
        <f t="shared" si="5"/>
        <v>16082</v>
      </c>
      <c r="AB25">
        <f t="shared" si="6"/>
        <v>10254</v>
      </c>
      <c r="AC25">
        <f t="shared" si="7"/>
        <v>6538</v>
      </c>
      <c r="AD25">
        <f t="shared" si="8"/>
        <v>4169</v>
      </c>
      <c r="AE25">
        <f t="shared" si="9"/>
        <v>2658</v>
      </c>
      <c r="AF25">
        <f t="shared" si="10"/>
        <v>1695</v>
      </c>
    </row>
    <row r="26" spans="1:32" x14ac:dyDescent="0.25">
      <c r="A26" s="1">
        <v>21</v>
      </c>
      <c r="B26" s="10">
        <v>1.1313279917522976E-3</v>
      </c>
      <c r="C26">
        <v>0</v>
      </c>
      <c r="D26">
        <v>0</v>
      </c>
      <c r="E26">
        <v>0</v>
      </c>
      <c r="F26" s="3">
        <v>0</v>
      </c>
      <c r="G26" s="3">
        <v>1</v>
      </c>
      <c r="H26">
        <f t="shared" si="11"/>
        <v>79.852523641852414</v>
      </c>
      <c r="J26">
        <f t="shared" si="12"/>
        <v>2.0799998182219248</v>
      </c>
      <c r="K26">
        <f t="shared" si="12"/>
        <v>5.6853330063037815</v>
      </c>
      <c r="L26">
        <f t="shared" si="12"/>
        <v>10.769419537435667</v>
      </c>
      <c r="M26">
        <f t="shared" si="12"/>
        <v>13.167224892850506</v>
      </c>
      <c r="N26">
        <f t="shared" si="12"/>
        <v>12.952706361063598</v>
      </c>
      <c r="O26">
        <f t="shared" si="12"/>
        <v>11.213684216878598</v>
      </c>
      <c r="P26">
        <f t="shared" si="12"/>
        <v>8.9403316378189341</v>
      </c>
      <c r="Q26">
        <f t="shared" si="12"/>
        <v>6.7372784751980843</v>
      </c>
      <c r="R26">
        <f t="shared" si="12"/>
        <v>4.8775240459020051</v>
      </c>
      <c r="S26">
        <f t="shared" si="12"/>
        <v>3.429021650179322</v>
      </c>
      <c r="V26" s="1">
        <v>21</v>
      </c>
      <c r="W26">
        <f t="shared" si="1"/>
        <v>92782</v>
      </c>
      <c r="X26">
        <f t="shared" si="2"/>
        <v>68734</v>
      </c>
      <c r="Y26">
        <f t="shared" si="3"/>
        <v>43827</v>
      </c>
      <c r="Z26">
        <f t="shared" si="4"/>
        <v>27945</v>
      </c>
      <c r="AA26">
        <f t="shared" si="5"/>
        <v>17819</v>
      </c>
      <c r="AB26">
        <f t="shared" si="6"/>
        <v>11362</v>
      </c>
      <c r="AC26">
        <f t="shared" si="7"/>
        <v>7245</v>
      </c>
      <c r="AD26">
        <f t="shared" si="8"/>
        <v>4619</v>
      </c>
      <c r="AE26">
        <f t="shared" si="9"/>
        <v>2945</v>
      </c>
      <c r="AF26">
        <f t="shared" si="10"/>
        <v>1878</v>
      </c>
    </row>
    <row r="27" spans="1:32" x14ac:dyDescent="0.25">
      <c r="A27" s="1">
        <v>22</v>
      </c>
      <c r="B27" s="10">
        <v>4.3296239549424484E-4</v>
      </c>
      <c r="C27">
        <v>0</v>
      </c>
      <c r="D27">
        <v>0</v>
      </c>
      <c r="E27">
        <v>0</v>
      </c>
      <c r="F27" s="3">
        <v>0</v>
      </c>
      <c r="G27" s="3">
        <v>1</v>
      </c>
      <c r="H27">
        <f t="shared" si="11"/>
        <v>30.559784761170285</v>
      </c>
      <c r="J27">
        <f t="shared" si="12"/>
        <v>0.79602176423663973</v>
      </c>
      <c r="K27">
        <f t="shared" si="12"/>
        <v>2.1757928872414314</v>
      </c>
      <c r="L27">
        <f t="shared" si="12"/>
        <v>4.1214870621106057</v>
      </c>
      <c r="M27">
        <f t="shared" si="12"/>
        <v>5.0391338967843842</v>
      </c>
      <c r="N27">
        <f t="shared" si="12"/>
        <v>4.9570370530065597</v>
      </c>
      <c r="O27">
        <f t="shared" si="12"/>
        <v>4.2915084009684614</v>
      </c>
      <c r="P27">
        <f t="shared" si="12"/>
        <v>3.4214899928601636</v>
      </c>
      <c r="Q27">
        <f t="shared" si="12"/>
        <v>2.578375368592706</v>
      </c>
      <c r="R27">
        <f t="shared" si="12"/>
        <v>1.8666421324231541</v>
      </c>
      <c r="S27">
        <f t="shared" si="12"/>
        <v>1.3122962029461804</v>
      </c>
      <c r="V27" s="1">
        <v>22</v>
      </c>
      <c r="W27">
        <f t="shared" si="1"/>
        <v>35508</v>
      </c>
      <c r="X27">
        <f t="shared" si="2"/>
        <v>26305</v>
      </c>
      <c r="Y27">
        <f t="shared" si="3"/>
        <v>16773</v>
      </c>
      <c r="Z27">
        <f t="shared" si="4"/>
        <v>10695</v>
      </c>
      <c r="AA27">
        <f t="shared" si="5"/>
        <v>6819</v>
      </c>
      <c r="AB27">
        <f t="shared" si="6"/>
        <v>4348</v>
      </c>
      <c r="AC27">
        <f t="shared" si="7"/>
        <v>2773</v>
      </c>
      <c r="AD27">
        <f t="shared" si="8"/>
        <v>1768</v>
      </c>
      <c r="AE27">
        <f t="shared" si="9"/>
        <v>1127</v>
      </c>
      <c r="AF27">
        <f t="shared" si="10"/>
        <v>719</v>
      </c>
    </row>
    <row r="28" spans="1:32" x14ac:dyDescent="0.25">
      <c r="A28" s="1">
        <v>23</v>
      </c>
      <c r="B28" s="10">
        <v>0</v>
      </c>
      <c r="C28">
        <v>0</v>
      </c>
      <c r="D28">
        <v>0</v>
      </c>
      <c r="E28">
        <v>0</v>
      </c>
      <c r="F28" s="3">
        <v>0</v>
      </c>
      <c r="G28" s="3">
        <v>1</v>
      </c>
      <c r="H28">
        <f t="shared" si="11"/>
        <v>0</v>
      </c>
      <c r="J28">
        <f t="shared" si="12"/>
        <v>0</v>
      </c>
      <c r="K28">
        <f t="shared" si="12"/>
        <v>0</v>
      </c>
      <c r="L28">
        <f t="shared" si="12"/>
        <v>0</v>
      </c>
      <c r="M28">
        <f t="shared" si="12"/>
        <v>0</v>
      </c>
      <c r="N28">
        <f t="shared" si="12"/>
        <v>0</v>
      </c>
      <c r="O28">
        <f t="shared" si="12"/>
        <v>0</v>
      </c>
      <c r="P28">
        <f t="shared" si="12"/>
        <v>0</v>
      </c>
      <c r="Q28">
        <f t="shared" si="12"/>
        <v>0</v>
      </c>
      <c r="R28">
        <f t="shared" si="12"/>
        <v>0</v>
      </c>
      <c r="S28">
        <f t="shared" si="12"/>
        <v>0</v>
      </c>
      <c r="V28" s="1">
        <v>23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</row>
    <row r="29" spans="1:32" x14ac:dyDescent="0.25">
      <c r="A29" s="1">
        <v>24</v>
      </c>
      <c r="B29" s="10">
        <v>0</v>
      </c>
      <c r="C29">
        <v>0</v>
      </c>
      <c r="D29">
        <v>0</v>
      </c>
      <c r="E29">
        <v>0</v>
      </c>
      <c r="F29">
        <v>0</v>
      </c>
      <c r="G29" s="3">
        <v>1</v>
      </c>
      <c r="H29">
        <f t="shared" si="11"/>
        <v>0</v>
      </c>
      <c r="J29">
        <f t="shared" si="12"/>
        <v>0</v>
      </c>
      <c r="K29">
        <f t="shared" si="12"/>
        <v>0</v>
      </c>
      <c r="L29">
        <f t="shared" si="12"/>
        <v>0</v>
      </c>
      <c r="M29">
        <f t="shared" si="12"/>
        <v>0</v>
      </c>
      <c r="N29">
        <f t="shared" si="12"/>
        <v>0</v>
      </c>
      <c r="O29">
        <f t="shared" si="12"/>
        <v>0</v>
      </c>
      <c r="P29">
        <f t="shared" si="12"/>
        <v>0</v>
      </c>
      <c r="Q29">
        <f t="shared" si="12"/>
        <v>0</v>
      </c>
      <c r="R29">
        <f t="shared" si="12"/>
        <v>0</v>
      </c>
      <c r="S29">
        <f t="shared" si="12"/>
        <v>0</v>
      </c>
      <c r="V29" s="1">
        <v>24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</row>
    <row r="31" spans="1:32" x14ac:dyDescent="0.25">
      <c r="I31" t="s">
        <v>24</v>
      </c>
      <c r="J31" s="3">
        <v>2</v>
      </c>
      <c r="K31" s="3">
        <v>4</v>
      </c>
      <c r="L31" s="3">
        <v>7</v>
      </c>
      <c r="M31" s="3">
        <v>10</v>
      </c>
      <c r="N31" s="3">
        <v>13</v>
      </c>
      <c r="O31" s="3">
        <v>16</v>
      </c>
      <c r="P31" s="3">
        <v>19</v>
      </c>
      <c r="Q31" s="3">
        <v>22</v>
      </c>
      <c r="R31" s="3">
        <v>25</v>
      </c>
      <c r="S31" s="3">
        <v>28</v>
      </c>
      <c r="V31" s="1" t="s">
        <v>25</v>
      </c>
      <c r="W31">
        <f>ROUND((274*(J$33*$O$41)),0)</f>
        <v>166</v>
      </c>
      <c r="X31">
        <f t="shared" ref="X31:AF31" si="13">ROUND((274*(K$33*$O$41)),0)</f>
        <v>614</v>
      </c>
      <c r="Y31">
        <f t="shared" si="13"/>
        <v>1825</v>
      </c>
      <c r="Z31">
        <f t="shared" si="13"/>
        <v>3499</v>
      </c>
      <c r="AA31">
        <f t="shared" si="13"/>
        <v>5398</v>
      </c>
      <c r="AB31">
        <f t="shared" si="13"/>
        <v>7329</v>
      </c>
      <c r="AC31">
        <f t="shared" si="13"/>
        <v>9164</v>
      </c>
      <c r="AD31">
        <f t="shared" si="13"/>
        <v>10830</v>
      </c>
      <c r="AE31">
        <f t="shared" si="13"/>
        <v>12296</v>
      </c>
      <c r="AF31">
        <f t="shared" si="13"/>
        <v>13557</v>
      </c>
    </row>
    <row r="32" spans="1:32" x14ac:dyDescent="0.25">
      <c r="I32" t="s">
        <v>26</v>
      </c>
      <c r="J32">
        <f>($I$41*(1-(EXP(-$J$41*(J31-$K$41)))))</f>
        <v>10.074189062031147</v>
      </c>
      <c r="K32">
        <f t="shared" ref="K32:S32" si="14">($I$41*(1-(EXP(-$J$41*(K31-$K$41)))))</f>
        <v>15.635536060451388</v>
      </c>
      <c r="L32">
        <f t="shared" si="14"/>
        <v>22.559418195298679</v>
      </c>
      <c r="M32">
        <f t="shared" si="14"/>
        <v>28.088250376752537</v>
      </c>
      <c r="N32">
        <f t="shared" si="14"/>
        <v>32.503112544442239</v>
      </c>
      <c r="O32">
        <f t="shared" si="14"/>
        <v>36.028451588929634</v>
      </c>
      <c r="P32">
        <f t="shared" si="14"/>
        <v>38.843491992578514</v>
      </c>
      <c r="Q32">
        <f t="shared" si="14"/>
        <v>41.091347411355081</v>
      </c>
      <c r="R32">
        <f t="shared" si="14"/>
        <v>42.88629642067432</v>
      </c>
      <c r="S32">
        <f t="shared" si="14"/>
        <v>44.319592316461808</v>
      </c>
      <c r="V32" s="1" t="s">
        <v>27</v>
      </c>
      <c r="W32">
        <f>ROUND((726*(J$33*$O$41)),0)</f>
        <v>441</v>
      </c>
      <c r="X32">
        <f t="shared" ref="X32:AF32" si="15">ROUND((726*(K$33*$O$41)),0)</f>
        <v>1627</v>
      </c>
      <c r="Y32">
        <f t="shared" si="15"/>
        <v>4835</v>
      </c>
      <c r="Z32">
        <f t="shared" si="15"/>
        <v>9270</v>
      </c>
      <c r="AA32">
        <f t="shared" si="15"/>
        <v>14302</v>
      </c>
      <c r="AB32">
        <f t="shared" si="15"/>
        <v>19418</v>
      </c>
      <c r="AC32">
        <f t="shared" si="15"/>
        <v>24280</v>
      </c>
      <c r="AD32">
        <f t="shared" si="15"/>
        <v>28695</v>
      </c>
      <c r="AE32">
        <f t="shared" si="15"/>
        <v>32581</v>
      </c>
      <c r="AF32">
        <f t="shared" si="15"/>
        <v>35922</v>
      </c>
    </row>
    <row r="33" spans="8:33" x14ac:dyDescent="0.25">
      <c r="I33" t="s">
        <v>28</v>
      </c>
      <c r="J33">
        <f>($L$41*(J32^$M$41))</f>
        <v>22.41825735006714</v>
      </c>
      <c r="K33">
        <f t="shared" ref="K33:S33" si="16">($L$41*(K32^$M$41))</f>
        <v>82.7147203051112</v>
      </c>
      <c r="L33">
        <f t="shared" si="16"/>
        <v>245.72633916762459</v>
      </c>
      <c r="M33">
        <f t="shared" si="16"/>
        <v>471.17928073553622</v>
      </c>
      <c r="N33">
        <f t="shared" si="16"/>
        <v>726.91723940956581</v>
      </c>
      <c r="O33">
        <f t="shared" si="16"/>
        <v>986.9730345219117</v>
      </c>
      <c r="P33">
        <f t="shared" si="16"/>
        <v>1234.0794238023616</v>
      </c>
      <c r="Q33">
        <f t="shared" si="16"/>
        <v>1458.5002156255007</v>
      </c>
      <c r="R33">
        <f t="shared" si="16"/>
        <v>1655.9756062282204</v>
      </c>
      <c r="S33">
        <f t="shared" si="16"/>
        <v>1825.817056715983</v>
      </c>
      <c r="V33" t="s">
        <v>29</v>
      </c>
    </row>
    <row r="34" spans="8:33" x14ac:dyDescent="0.25">
      <c r="H34">
        <v>100</v>
      </c>
      <c r="I34" t="s">
        <v>30</v>
      </c>
      <c r="J34">
        <f>($H$34*(EXP(-$N$41*J31)))</f>
        <v>74.081822068171789</v>
      </c>
      <c r="K34">
        <f t="shared" ref="K34:S34" si="17">($H$34*(EXP(-$N$41*K31)))</f>
        <v>54.881163609402641</v>
      </c>
      <c r="L34">
        <f t="shared" si="17"/>
        <v>34.99377491111553</v>
      </c>
      <c r="M34">
        <f t="shared" si="17"/>
        <v>22.313016014842983</v>
      </c>
      <c r="N34">
        <f t="shared" si="17"/>
        <v>14.227407158651358</v>
      </c>
      <c r="O34">
        <f t="shared" si="17"/>
        <v>9.071795328941251</v>
      </c>
      <c r="P34">
        <f t="shared" si="17"/>
        <v>5.7844320874838457</v>
      </c>
      <c r="Q34">
        <f t="shared" si="17"/>
        <v>3.6883167401240016</v>
      </c>
      <c r="R34">
        <f t="shared" si="17"/>
        <v>2.3517745856009107</v>
      </c>
      <c r="S34">
        <f t="shared" si="17"/>
        <v>1.4995576820477703</v>
      </c>
    </row>
    <row r="35" spans="8:33" x14ac:dyDescent="0.25">
      <c r="I35" t="s">
        <v>31</v>
      </c>
      <c r="J35">
        <f>(J33*J34)</f>
        <v>1660.7853520861584</v>
      </c>
      <c r="K35">
        <f t="shared" ref="K35:S35" si="18">(K33*K34)</f>
        <v>4539.4800979707861</v>
      </c>
      <c r="L35">
        <f t="shared" si="18"/>
        <v>8598.892202564286</v>
      </c>
      <c r="M35">
        <f t="shared" si="18"/>
        <v>10513.430836914218</v>
      </c>
      <c r="N35">
        <f t="shared" si="18"/>
        <v>10342.147535722739</v>
      </c>
      <c r="O35">
        <f t="shared" si="18"/>
        <v>8953.6173643668499</v>
      </c>
      <c r="P35">
        <f t="shared" si="18"/>
        <v>7138.448617545956</v>
      </c>
      <c r="Q35">
        <f t="shared" si="18"/>
        <v>5379.4107607659998</v>
      </c>
      <c r="R35">
        <f t="shared" si="18"/>
        <v>3894.4813451025898</v>
      </c>
      <c r="S35">
        <f t="shared" si="18"/>
        <v>2737.9179934123017</v>
      </c>
      <c r="T35" t="s">
        <v>32</v>
      </c>
      <c r="U35">
        <f>SUM(J35:S35)</f>
        <v>63758.612106451881</v>
      </c>
      <c r="W35">
        <f>SUM(W6:W29)</f>
        <v>82011155</v>
      </c>
      <c r="X35">
        <f t="shared" ref="X35:AF35" si="19">SUM(X6:X29)</f>
        <v>60755354</v>
      </c>
      <c r="Y35">
        <f t="shared" si="19"/>
        <v>38739326</v>
      </c>
      <c r="Z35">
        <f t="shared" si="19"/>
        <v>24701284</v>
      </c>
      <c r="AA35">
        <f t="shared" si="19"/>
        <v>15750234</v>
      </c>
      <c r="AB35">
        <f t="shared" si="19"/>
        <v>10042792</v>
      </c>
      <c r="AC35">
        <f t="shared" si="19"/>
        <v>6403568</v>
      </c>
      <c r="AD35">
        <f t="shared" si="19"/>
        <v>4083096</v>
      </c>
      <c r="AE35">
        <f t="shared" si="19"/>
        <v>2603496</v>
      </c>
      <c r="AF35">
        <f t="shared" si="19"/>
        <v>1660062</v>
      </c>
    </row>
    <row r="36" spans="8:33" x14ac:dyDescent="0.25">
      <c r="I36" t="s">
        <v>33</v>
      </c>
      <c r="J36">
        <f>(J35/$U$35)</f>
        <v>2.6048016059592043E-2</v>
      </c>
      <c r="K36">
        <f t="shared" ref="K36:S36" si="20">(K35/$U$35)</f>
        <v>7.1197912689687073E-2</v>
      </c>
      <c r="L36">
        <f t="shared" si="20"/>
        <v>0.13486636422084453</v>
      </c>
      <c r="M36">
        <f t="shared" si="20"/>
        <v>0.16489428627086347</v>
      </c>
      <c r="N36">
        <f t="shared" si="20"/>
        <v>0.16220785230480564</v>
      </c>
      <c r="O36">
        <f t="shared" si="20"/>
        <v>0.14042992889208158</v>
      </c>
      <c r="P36">
        <f t="shared" si="20"/>
        <v>0.11196053963074895</v>
      </c>
      <c r="Q36">
        <f t="shared" si="20"/>
        <v>8.4371515988843876E-2</v>
      </c>
      <c r="R36">
        <f t="shared" si="20"/>
        <v>6.1081651818272534E-2</v>
      </c>
      <c r="S36">
        <f t="shared" si="20"/>
        <v>4.2941932124260361E-2</v>
      </c>
      <c r="W36">
        <v>0</v>
      </c>
      <c r="X36">
        <v>0.8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</row>
    <row r="37" spans="8:33" x14ac:dyDescent="0.25">
      <c r="W37">
        <f>W35*W36</f>
        <v>0</v>
      </c>
      <c r="X37">
        <f t="shared" ref="X37:AF37" si="21">X35*X36</f>
        <v>48604283.200000003</v>
      </c>
      <c r="Y37">
        <f t="shared" si="21"/>
        <v>38739326</v>
      </c>
      <c r="Z37">
        <f t="shared" si="21"/>
        <v>24701284</v>
      </c>
      <c r="AA37">
        <f t="shared" si="21"/>
        <v>15750234</v>
      </c>
      <c r="AB37">
        <f t="shared" si="21"/>
        <v>10042792</v>
      </c>
      <c r="AC37">
        <f t="shared" si="21"/>
        <v>6403568</v>
      </c>
      <c r="AD37">
        <f t="shared" si="21"/>
        <v>4083096</v>
      </c>
      <c r="AE37">
        <f t="shared" si="21"/>
        <v>2603496</v>
      </c>
      <c r="AF37">
        <f t="shared" si="21"/>
        <v>1660062</v>
      </c>
      <c r="AG37">
        <f>SUM(X37:AF37)</f>
        <v>152588141.19999999</v>
      </c>
    </row>
    <row r="39" spans="8:33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33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33" x14ac:dyDescent="0.25">
      <c r="I41" s="3">
        <v>50</v>
      </c>
      <c r="J41" s="3">
        <v>7.4999999999999997E-2</v>
      </c>
      <c r="K41" s="3">
        <v>-1</v>
      </c>
      <c r="L41" s="3">
        <v>2.35E-2</v>
      </c>
      <c r="M41" s="3">
        <v>2.97</v>
      </c>
      <c r="N41" s="3">
        <v>0.15</v>
      </c>
      <c r="O41" s="3">
        <v>2.7099999999999999E-2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</cols>
  <sheetData>
    <row r="1" spans="1:32" x14ac:dyDescent="0.25">
      <c r="A1" t="s">
        <v>0</v>
      </c>
      <c r="B1" s="3" t="s">
        <v>80</v>
      </c>
      <c r="C1" t="s">
        <v>81</v>
      </c>
    </row>
    <row r="2" spans="1:32" x14ac:dyDescent="0.25">
      <c r="A2" t="s">
        <v>1</v>
      </c>
      <c r="B2" s="3">
        <v>7</v>
      </c>
    </row>
    <row r="3" spans="1:32" x14ac:dyDescent="0.25">
      <c r="A3" t="s">
        <v>2</v>
      </c>
      <c r="B3" s="3">
        <v>44517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5.7601084979363665E-3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256.42275000263322</v>
      </c>
      <c r="J6">
        <f t="shared" ref="J6:S15" si="0">($H6*J$36)</f>
        <v>1.7081842533177292</v>
      </c>
      <c r="K6">
        <f t="shared" si="0"/>
        <v>17.915719985204408</v>
      </c>
      <c r="L6">
        <f t="shared" si="0"/>
        <v>35.65949524367057</v>
      </c>
      <c r="M6">
        <f t="shared" si="0"/>
        <v>43.377963157586031</v>
      </c>
      <c r="N6">
        <f t="shared" si="0"/>
        <v>42.10242531783922</v>
      </c>
      <c r="O6">
        <f t="shared" si="0"/>
        <v>36.167783121421571</v>
      </c>
      <c r="P6">
        <f t="shared" si="0"/>
        <v>28.91689058656317</v>
      </c>
      <c r="Q6">
        <f t="shared" si="0"/>
        <v>22.117501836880358</v>
      </c>
      <c r="R6">
        <f t="shared" si="0"/>
        <v>16.447159754173899</v>
      </c>
      <c r="S6">
        <f t="shared" si="0"/>
        <v>12.009626745976302</v>
      </c>
      <c r="V6" s="1">
        <v>1</v>
      </c>
      <c r="W6">
        <f t="shared" ref="W6:W29" si="1">ROUND(((J6/J$33)*1000000),0)</f>
        <v>176258</v>
      </c>
      <c r="X6">
        <f t="shared" ref="X6:X29" si="2">ROUND(((K6/K$33)*1000000),0)</f>
        <v>124207</v>
      </c>
      <c r="Y6">
        <f t="shared" ref="Y6:Y29" si="3">ROUND(((L6/L$33)*1000000),0)</f>
        <v>87527</v>
      </c>
      <c r="Z6">
        <f t="shared" ref="Z6:Z29" si="4">ROUND(((M6/M$33)*1000000),0)</f>
        <v>61679</v>
      </c>
      <c r="AA6">
        <f t="shared" ref="AA6:AA29" si="5">ROUND(((N6/N$33)*1000000),0)</f>
        <v>43465</v>
      </c>
      <c r="AB6">
        <f t="shared" ref="AB6:AB29" si="6">ROUND(((O6/O$33)*1000000),0)</f>
        <v>30629</v>
      </c>
      <c r="AC6">
        <f t="shared" ref="AC6:AC29" si="7">ROUND(((P6/P$33)*1000000),0)</f>
        <v>21584</v>
      </c>
      <c r="AD6">
        <f t="shared" ref="AD6:AD29" si="8">ROUND(((Q6/Q$33)*1000000),0)</f>
        <v>15210</v>
      </c>
      <c r="AE6">
        <f t="shared" ref="AE6:AE29" si="9">ROUND(((R6/R$33)*1000000),0)</f>
        <v>10718</v>
      </c>
      <c r="AF6">
        <f t="shared" ref="AF6:AF29" si="10">ROUND(((S6/S$33)*1000000),0)</f>
        <v>7553</v>
      </c>
    </row>
    <row r="7" spans="1:32" x14ac:dyDescent="0.25">
      <c r="A7" s="1">
        <v>2</v>
      </c>
      <c r="B7" s="10">
        <v>2.4686179276870144E-2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1098.9546428684282</v>
      </c>
      <c r="J7">
        <f t="shared" si="0"/>
        <v>7.3207896570759825</v>
      </c>
      <c r="K7">
        <f t="shared" si="0"/>
        <v>76.78165707944747</v>
      </c>
      <c r="L7">
        <f t="shared" si="0"/>
        <v>152.82640818715959</v>
      </c>
      <c r="M7">
        <f t="shared" si="0"/>
        <v>185.90555638965444</v>
      </c>
      <c r="N7">
        <f t="shared" si="0"/>
        <v>180.43896564788241</v>
      </c>
      <c r="O7">
        <f t="shared" si="0"/>
        <v>155.00478480609249</v>
      </c>
      <c r="P7">
        <f t="shared" si="0"/>
        <v>123.92953108527074</v>
      </c>
      <c r="Q7">
        <f t="shared" si="0"/>
        <v>94.789293586630109</v>
      </c>
      <c r="R7">
        <f t="shared" si="0"/>
        <v>70.487827517888149</v>
      </c>
      <c r="S7">
        <f t="shared" si="0"/>
        <v>51.469828911327014</v>
      </c>
      <c r="V7" s="1">
        <v>2</v>
      </c>
      <c r="W7">
        <f t="shared" si="1"/>
        <v>755393</v>
      </c>
      <c r="X7">
        <f t="shared" si="2"/>
        <v>532317</v>
      </c>
      <c r="Y7">
        <f t="shared" si="3"/>
        <v>375117</v>
      </c>
      <c r="Z7">
        <f t="shared" si="4"/>
        <v>264341</v>
      </c>
      <c r="AA7">
        <f t="shared" si="5"/>
        <v>186278</v>
      </c>
      <c r="AB7">
        <f t="shared" si="6"/>
        <v>131268</v>
      </c>
      <c r="AC7">
        <f t="shared" si="7"/>
        <v>92503</v>
      </c>
      <c r="AD7">
        <f t="shared" si="8"/>
        <v>65186</v>
      </c>
      <c r="AE7">
        <f t="shared" si="9"/>
        <v>45936</v>
      </c>
      <c r="AF7">
        <f t="shared" si="10"/>
        <v>32370</v>
      </c>
    </row>
    <row r="8" spans="1:32" x14ac:dyDescent="0.25">
      <c r="A8" s="1">
        <v>3</v>
      </c>
      <c r="B8" s="10">
        <v>2.6478478889268679E-2</v>
      </c>
      <c r="C8">
        <v>0</v>
      </c>
      <c r="D8" s="3">
        <v>1</v>
      </c>
      <c r="E8" s="2">
        <v>0</v>
      </c>
      <c r="F8" s="2">
        <v>0</v>
      </c>
      <c r="G8" s="2">
        <v>0</v>
      </c>
      <c r="H8">
        <f t="shared" si="11"/>
        <v>1178.7424447135738</v>
      </c>
      <c r="J8">
        <f t="shared" si="0"/>
        <v>7.8523035992566719</v>
      </c>
      <c r="K8">
        <f t="shared" si="0"/>
        <v>82.356263529452107</v>
      </c>
      <c r="L8">
        <f t="shared" si="0"/>
        <v>163.9221192360844</v>
      </c>
      <c r="M8">
        <f t="shared" si="0"/>
        <v>199.40292481280707</v>
      </c>
      <c r="N8">
        <f t="shared" si="0"/>
        <v>193.53944120406959</v>
      </c>
      <c r="O8">
        <f t="shared" si="0"/>
        <v>166.25865332142723</v>
      </c>
      <c r="P8">
        <f t="shared" si="0"/>
        <v>132.92723170299973</v>
      </c>
      <c r="Q8">
        <f t="shared" si="0"/>
        <v>101.6713149901621</v>
      </c>
      <c r="R8">
        <f t="shared" si="0"/>
        <v>75.605480781368115</v>
      </c>
      <c r="S8">
        <f t="shared" si="0"/>
        <v>55.206711535947015</v>
      </c>
      <c r="V8" s="1">
        <v>3</v>
      </c>
      <c r="W8">
        <f t="shared" si="1"/>
        <v>810237</v>
      </c>
      <c r="X8">
        <f t="shared" si="2"/>
        <v>570965</v>
      </c>
      <c r="Y8">
        <f t="shared" si="3"/>
        <v>402352</v>
      </c>
      <c r="Z8">
        <f t="shared" si="4"/>
        <v>283533</v>
      </c>
      <c r="AA8">
        <f t="shared" si="5"/>
        <v>199802</v>
      </c>
      <c r="AB8">
        <f t="shared" si="6"/>
        <v>140798</v>
      </c>
      <c r="AC8">
        <f t="shared" si="7"/>
        <v>99219</v>
      </c>
      <c r="AD8">
        <f t="shared" si="8"/>
        <v>69918</v>
      </c>
      <c r="AE8">
        <f t="shared" si="9"/>
        <v>49271</v>
      </c>
      <c r="AF8">
        <f t="shared" si="10"/>
        <v>34720</v>
      </c>
    </row>
    <row r="9" spans="1:32" x14ac:dyDescent="0.25">
      <c r="A9" s="1">
        <v>4</v>
      </c>
      <c r="B9" s="10">
        <v>3.5955989641637355E-2</v>
      </c>
      <c r="C9">
        <v>0</v>
      </c>
      <c r="D9" s="3">
        <v>1</v>
      </c>
      <c r="E9" s="2">
        <v>0</v>
      </c>
      <c r="F9" s="2">
        <v>0</v>
      </c>
      <c r="G9" s="2">
        <v>0</v>
      </c>
      <c r="H9">
        <f t="shared" si="11"/>
        <v>1600.65279087677</v>
      </c>
      <c r="J9">
        <f t="shared" si="0"/>
        <v>10.662899030513856</v>
      </c>
      <c r="K9">
        <f t="shared" si="0"/>
        <v>111.83425493482804</v>
      </c>
      <c r="L9">
        <f t="shared" si="0"/>
        <v>222.59518932096336</v>
      </c>
      <c r="M9">
        <f t="shared" si="0"/>
        <v>270.77573183357083</v>
      </c>
      <c r="N9">
        <f t="shared" si="0"/>
        <v>262.81351630067178</v>
      </c>
      <c r="O9">
        <f t="shared" si="0"/>
        <v>225.76804512288663</v>
      </c>
      <c r="P9">
        <f t="shared" si="0"/>
        <v>180.50622115387665</v>
      </c>
      <c r="Q9">
        <f t="shared" si="0"/>
        <v>138.06279295445151</v>
      </c>
      <c r="R9">
        <f t="shared" si="0"/>
        <v>102.66714697601597</v>
      </c>
      <c r="S9">
        <f t="shared" si="0"/>
        <v>74.966993248991628</v>
      </c>
      <c r="V9" s="1">
        <v>4</v>
      </c>
      <c r="W9">
        <f t="shared" si="1"/>
        <v>1100248</v>
      </c>
      <c r="X9">
        <f t="shared" si="2"/>
        <v>775331</v>
      </c>
      <c r="Y9">
        <f t="shared" si="3"/>
        <v>546367</v>
      </c>
      <c r="Z9">
        <f t="shared" si="4"/>
        <v>385018</v>
      </c>
      <c r="AA9">
        <f t="shared" si="5"/>
        <v>271318</v>
      </c>
      <c r="AB9">
        <f t="shared" si="6"/>
        <v>191194</v>
      </c>
      <c r="AC9">
        <f t="shared" si="7"/>
        <v>134732</v>
      </c>
      <c r="AD9">
        <f t="shared" si="8"/>
        <v>94944</v>
      </c>
      <c r="AE9">
        <f t="shared" si="9"/>
        <v>66906</v>
      </c>
      <c r="AF9">
        <f t="shared" si="10"/>
        <v>47148</v>
      </c>
    </row>
    <row r="10" spans="1:32" x14ac:dyDescent="0.25">
      <c r="A10" s="1">
        <v>5</v>
      </c>
      <c r="B10" s="10">
        <v>0.27283262767944927</v>
      </c>
      <c r="C10">
        <v>0</v>
      </c>
      <c r="D10" s="3">
        <v>1</v>
      </c>
      <c r="E10" s="2">
        <v>0</v>
      </c>
      <c r="F10" s="2">
        <v>0</v>
      </c>
      <c r="G10" s="2">
        <v>0</v>
      </c>
      <c r="H10">
        <f t="shared" si="11"/>
        <v>12145.690086406043</v>
      </c>
      <c r="J10">
        <f t="shared" si="0"/>
        <v>80.909656226146069</v>
      </c>
      <c r="K10">
        <f t="shared" si="0"/>
        <v>848.59390445227359</v>
      </c>
      <c r="L10">
        <f t="shared" si="0"/>
        <v>1689.0434950208023</v>
      </c>
      <c r="M10">
        <f t="shared" si="0"/>
        <v>2054.6355465190545</v>
      </c>
      <c r="N10">
        <f t="shared" si="0"/>
        <v>1994.218569886172</v>
      </c>
      <c r="O10">
        <f t="shared" si="0"/>
        <v>1713.1189993891835</v>
      </c>
      <c r="P10">
        <f t="shared" si="0"/>
        <v>1369.6740687918752</v>
      </c>
      <c r="Q10">
        <f t="shared" si="0"/>
        <v>1047.6150138531257</v>
      </c>
      <c r="R10">
        <f t="shared" si="0"/>
        <v>779.03425173372887</v>
      </c>
      <c r="S10">
        <f t="shared" si="0"/>
        <v>568.84658053368253</v>
      </c>
      <c r="V10" s="1">
        <v>5</v>
      </c>
      <c r="W10">
        <f t="shared" si="1"/>
        <v>8348635</v>
      </c>
      <c r="X10">
        <f t="shared" si="2"/>
        <v>5883183</v>
      </c>
      <c r="Y10">
        <f t="shared" si="3"/>
        <v>4145809</v>
      </c>
      <c r="Z10">
        <f t="shared" si="4"/>
        <v>2921502</v>
      </c>
      <c r="AA10">
        <f t="shared" si="5"/>
        <v>2058748</v>
      </c>
      <c r="AB10">
        <f t="shared" si="6"/>
        <v>1450775</v>
      </c>
      <c r="AC10">
        <f t="shared" si="7"/>
        <v>1022344</v>
      </c>
      <c r="AD10">
        <f t="shared" si="8"/>
        <v>720434</v>
      </c>
      <c r="AE10">
        <f t="shared" si="9"/>
        <v>507681</v>
      </c>
      <c r="AF10">
        <f t="shared" si="10"/>
        <v>357757</v>
      </c>
    </row>
    <row r="11" spans="1:32" x14ac:dyDescent="0.25">
      <c r="A11" s="1">
        <v>6</v>
      </c>
      <c r="B11" s="10">
        <v>0.21304667325495522</v>
      </c>
      <c r="C11">
        <v>0</v>
      </c>
      <c r="D11" s="3">
        <v>1</v>
      </c>
      <c r="E11" s="2">
        <v>0</v>
      </c>
      <c r="F11" s="2">
        <v>0</v>
      </c>
      <c r="G11" s="2">
        <v>0</v>
      </c>
      <c r="H11">
        <f t="shared" si="11"/>
        <v>9484.1987532908406</v>
      </c>
      <c r="J11">
        <f t="shared" si="0"/>
        <v>63.179881525881321</v>
      </c>
      <c r="K11">
        <f t="shared" si="0"/>
        <v>662.64108448348895</v>
      </c>
      <c r="L11">
        <f t="shared" si="0"/>
        <v>1318.9225227852367</v>
      </c>
      <c r="M11">
        <f t="shared" si="0"/>
        <v>1604.4021994743005</v>
      </c>
      <c r="N11">
        <f t="shared" si="0"/>
        <v>1557.2244260927353</v>
      </c>
      <c r="O11">
        <f t="shared" si="0"/>
        <v>1337.7223494637565</v>
      </c>
      <c r="P11">
        <f t="shared" si="0"/>
        <v>1069.5366836496128</v>
      </c>
      <c r="Q11">
        <f t="shared" si="0"/>
        <v>818.05059553060119</v>
      </c>
      <c r="R11">
        <f t="shared" si="0"/>
        <v>608.3240743425049</v>
      </c>
      <c r="S11">
        <f t="shared" si="0"/>
        <v>444.19493594272399</v>
      </c>
      <c r="V11" s="1">
        <v>6</v>
      </c>
      <c r="W11">
        <f t="shared" si="1"/>
        <v>6519194</v>
      </c>
      <c r="X11">
        <f t="shared" si="2"/>
        <v>4593998</v>
      </c>
      <c r="Y11">
        <f t="shared" si="3"/>
        <v>3237336</v>
      </c>
      <c r="Z11">
        <f t="shared" si="4"/>
        <v>2281312</v>
      </c>
      <c r="AA11">
        <f t="shared" si="5"/>
        <v>1607613</v>
      </c>
      <c r="AB11">
        <f t="shared" si="6"/>
        <v>1132866</v>
      </c>
      <c r="AC11">
        <f t="shared" si="7"/>
        <v>798317</v>
      </c>
      <c r="AD11">
        <f t="shared" si="8"/>
        <v>562565</v>
      </c>
      <c r="AE11">
        <f t="shared" si="9"/>
        <v>396433</v>
      </c>
      <c r="AF11">
        <f t="shared" si="10"/>
        <v>279361</v>
      </c>
    </row>
    <row r="12" spans="1:32" x14ac:dyDescent="0.25">
      <c r="A12" s="1">
        <v>7</v>
      </c>
      <c r="B12" s="10">
        <v>4.1065583682763487E-2</v>
      </c>
      <c r="C12">
        <v>0</v>
      </c>
      <c r="D12" s="3">
        <v>1</v>
      </c>
      <c r="E12" s="2">
        <v>0</v>
      </c>
      <c r="F12" s="2">
        <v>0</v>
      </c>
      <c r="G12" s="2">
        <v>0</v>
      </c>
      <c r="H12">
        <f t="shared" si="11"/>
        <v>1828.1165888055821</v>
      </c>
      <c r="J12">
        <f t="shared" si="0"/>
        <v>12.178170502401013</v>
      </c>
      <c r="K12">
        <f t="shared" si="0"/>
        <v>127.72667364737154</v>
      </c>
      <c r="L12">
        <f t="shared" si="0"/>
        <v>254.22750049564041</v>
      </c>
      <c r="M12">
        <f t="shared" si="0"/>
        <v>309.25483029944127</v>
      </c>
      <c r="N12">
        <f t="shared" si="0"/>
        <v>300.161129040616</v>
      </c>
      <c r="O12">
        <f t="shared" si="0"/>
        <v>257.85124098354896</v>
      </c>
      <c r="P12">
        <f t="shared" si="0"/>
        <v>206.15739975267113</v>
      </c>
      <c r="Q12">
        <f t="shared" si="0"/>
        <v>157.68246776280068</v>
      </c>
      <c r="R12">
        <f t="shared" si="0"/>
        <v>117.25685644129503</v>
      </c>
      <c r="S12">
        <f t="shared" si="0"/>
        <v>85.620319879796256</v>
      </c>
      <c r="V12" s="1">
        <v>7</v>
      </c>
      <c r="W12">
        <f t="shared" si="1"/>
        <v>1256600</v>
      </c>
      <c r="X12">
        <f t="shared" si="2"/>
        <v>885511</v>
      </c>
      <c r="Y12">
        <f t="shared" si="3"/>
        <v>624009</v>
      </c>
      <c r="Z12">
        <f t="shared" si="4"/>
        <v>439732</v>
      </c>
      <c r="AA12">
        <f t="shared" si="5"/>
        <v>309874</v>
      </c>
      <c r="AB12">
        <f t="shared" si="6"/>
        <v>218364</v>
      </c>
      <c r="AC12">
        <f t="shared" si="7"/>
        <v>153879</v>
      </c>
      <c r="AD12">
        <f t="shared" si="8"/>
        <v>108437</v>
      </c>
      <c r="AE12">
        <f t="shared" si="9"/>
        <v>76414</v>
      </c>
      <c r="AF12">
        <f t="shared" si="10"/>
        <v>53848</v>
      </c>
    </row>
    <row r="13" spans="1:32" x14ac:dyDescent="0.25">
      <c r="A13" s="1">
        <v>8</v>
      </c>
      <c r="B13" s="10">
        <v>2.4082728748509477E-3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107.20908356973963</v>
      </c>
      <c r="J13">
        <f t="shared" si="0"/>
        <v>0.71418338803625303</v>
      </c>
      <c r="K13">
        <f t="shared" si="0"/>
        <v>7.4904739188941303</v>
      </c>
      <c r="L13">
        <f t="shared" si="0"/>
        <v>14.909058597937008</v>
      </c>
      <c r="M13">
        <f t="shared" si="0"/>
        <v>18.136111859025657</v>
      </c>
      <c r="N13">
        <f t="shared" si="0"/>
        <v>17.602815796736422</v>
      </c>
      <c r="O13">
        <f t="shared" si="0"/>
        <v>15.121571245752904</v>
      </c>
      <c r="P13">
        <f t="shared" si="0"/>
        <v>12.090008938130616</v>
      </c>
      <c r="Q13">
        <f t="shared" si="0"/>
        <v>9.2472181300591547</v>
      </c>
      <c r="R13">
        <f t="shared" si="0"/>
        <v>6.8764761494523432</v>
      </c>
      <c r="S13">
        <f t="shared" si="0"/>
        <v>5.0211655457151592</v>
      </c>
      <c r="V13" s="1">
        <v>8</v>
      </c>
      <c r="W13">
        <f t="shared" si="1"/>
        <v>73693</v>
      </c>
      <c r="X13">
        <f t="shared" si="2"/>
        <v>51930</v>
      </c>
      <c r="Y13">
        <f t="shared" si="3"/>
        <v>36595</v>
      </c>
      <c r="Z13">
        <f t="shared" si="4"/>
        <v>25788</v>
      </c>
      <c r="AA13">
        <f t="shared" si="5"/>
        <v>18172</v>
      </c>
      <c r="AB13">
        <f t="shared" si="6"/>
        <v>12806</v>
      </c>
      <c r="AC13">
        <f t="shared" si="7"/>
        <v>9024</v>
      </c>
      <c r="AD13">
        <f t="shared" si="8"/>
        <v>6359</v>
      </c>
      <c r="AE13">
        <f t="shared" si="9"/>
        <v>4481</v>
      </c>
      <c r="AF13">
        <f t="shared" si="10"/>
        <v>3158</v>
      </c>
    </row>
    <row r="14" spans="1:32" x14ac:dyDescent="0.25">
      <c r="A14" s="1">
        <v>9</v>
      </c>
      <c r="B14" s="10">
        <v>1.889456429151623E-2</v>
      </c>
      <c r="C14">
        <v>0</v>
      </c>
      <c r="D14" s="3">
        <v>0</v>
      </c>
      <c r="E14" s="3">
        <v>1</v>
      </c>
      <c r="F14" s="2">
        <v>0</v>
      </c>
      <c r="G14" s="2">
        <v>0</v>
      </c>
      <c r="H14">
        <f t="shared" si="11"/>
        <v>841.12931856542798</v>
      </c>
      <c r="J14">
        <f t="shared" si="0"/>
        <v>5.6032620232119861</v>
      </c>
      <c r="K14">
        <f t="shared" si="0"/>
        <v>58.767942168193947</v>
      </c>
      <c r="L14">
        <f t="shared" si="0"/>
        <v>116.97186359005873</v>
      </c>
      <c r="M14">
        <f t="shared" si="0"/>
        <v>142.29032560926009</v>
      </c>
      <c r="N14">
        <f t="shared" si="0"/>
        <v>138.10624960999857</v>
      </c>
      <c r="O14">
        <f t="shared" si="0"/>
        <v>118.63917211180019</v>
      </c>
      <c r="P14">
        <f t="shared" si="0"/>
        <v>94.854471663911042</v>
      </c>
      <c r="Q14">
        <f t="shared" si="0"/>
        <v>72.550814029697975</v>
      </c>
      <c r="R14">
        <f t="shared" si="0"/>
        <v>53.950705529142638</v>
      </c>
      <c r="S14">
        <f t="shared" si="0"/>
        <v>39.394512230152948</v>
      </c>
      <c r="V14" s="1">
        <v>9</v>
      </c>
      <c r="W14">
        <f t="shared" si="1"/>
        <v>578171</v>
      </c>
      <c r="X14">
        <f t="shared" si="2"/>
        <v>407430</v>
      </c>
      <c r="Y14">
        <f t="shared" si="3"/>
        <v>287111</v>
      </c>
      <c r="Z14">
        <f t="shared" si="4"/>
        <v>202324</v>
      </c>
      <c r="AA14">
        <f t="shared" si="5"/>
        <v>142575</v>
      </c>
      <c r="AB14">
        <f t="shared" si="6"/>
        <v>100471</v>
      </c>
      <c r="AC14">
        <f t="shared" si="7"/>
        <v>70801</v>
      </c>
      <c r="AD14">
        <f t="shared" si="8"/>
        <v>49892</v>
      </c>
      <c r="AE14">
        <f t="shared" si="9"/>
        <v>35159</v>
      </c>
      <c r="AF14">
        <f t="shared" si="10"/>
        <v>24776</v>
      </c>
    </row>
    <row r="15" spans="1:32" x14ac:dyDescent="0.25">
      <c r="A15" s="1">
        <v>10</v>
      </c>
      <c r="B15" s="10">
        <v>8.2690698844438262E-2</v>
      </c>
      <c r="C15">
        <v>0</v>
      </c>
      <c r="D15" s="3">
        <v>0</v>
      </c>
      <c r="E15" s="3">
        <v>1</v>
      </c>
      <c r="F15" s="2">
        <v>0</v>
      </c>
      <c r="G15" s="2">
        <v>0</v>
      </c>
      <c r="H15">
        <f t="shared" si="11"/>
        <v>3681.1418404578581</v>
      </c>
      <c r="J15">
        <f t="shared" si="0"/>
        <v>24.522272403812003</v>
      </c>
      <c r="K15">
        <f t="shared" si="0"/>
        <v>257.19366335001763</v>
      </c>
      <c r="L15">
        <f t="shared" si="0"/>
        <v>511.91893055407803</v>
      </c>
      <c r="M15">
        <f t="shared" si="0"/>
        <v>622.72335481773609</v>
      </c>
      <c r="N15">
        <f t="shared" si="0"/>
        <v>604.41204776354141</v>
      </c>
      <c r="O15">
        <f t="shared" si="0"/>
        <v>519.21578613248334</v>
      </c>
      <c r="P15">
        <f t="shared" si="0"/>
        <v>415.12375884373188</v>
      </c>
      <c r="Q15">
        <f t="shared" si="0"/>
        <v>317.51340868666188</v>
      </c>
      <c r="R15">
        <f t="shared" si="0"/>
        <v>236.11137438921622</v>
      </c>
      <c r="S15">
        <f t="shared" si="0"/>
        <v>172.40724351658008</v>
      </c>
      <c r="V15" s="1">
        <v>10</v>
      </c>
      <c r="W15">
        <f t="shared" si="1"/>
        <v>2530322</v>
      </c>
      <c r="X15">
        <f t="shared" si="2"/>
        <v>1783088</v>
      </c>
      <c r="Y15">
        <f t="shared" si="3"/>
        <v>1256521</v>
      </c>
      <c r="Z15">
        <f t="shared" si="4"/>
        <v>885455</v>
      </c>
      <c r="AA15">
        <f t="shared" si="5"/>
        <v>623970</v>
      </c>
      <c r="AB15">
        <f t="shared" si="6"/>
        <v>439704</v>
      </c>
      <c r="AC15">
        <f t="shared" si="7"/>
        <v>309854</v>
      </c>
      <c r="AD15">
        <f t="shared" si="8"/>
        <v>218351</v>
      </c>
      <c r="AE15">
        <f t="shared" si="9"/>
        <v>153869</v>
      </c>
      <c r="AF15">
        <f t="shared" si="10"/>
        <v>108430</v>
      </c>
    </row>
    <row r="16" spans="1:32" x14ac:dyDescent="0.25">
      <c r="A16" s="1">
        <v>11</v>
      </c>
      <c r="B16" s="10">
        <v>5.9973058518874814E-2</v>
      </c>
      <c r="C16">
        <v>0</v>
      </c>
      <c r="D16" s="3">
        <v>0</v>
      </c>
      <c r="E16" s="3">
        <v>1</v>
      </c>
      <c r="F16" s="2">
        <v>0</v>
      </c>
      <c r="G16" s="2">
        <v>0</v>
      </c>
      <c r="H16">
        <f t="shared" si="11"/>
        <v>2669.82064608475</v>
      </c>
      <c r="J16">
        <f t="shared" ref="J16:S29" si="12">($H16*J$36)</f>
        <v>17.785261201580994</v>
      </c>
      <c r="K16">
        <f t="shared" si="12"/>
        <v>186.53477160462833</v>
      </c>
      <c r="L16">
        <f t="shared" si="12"/>
        <v>371.27929027176788</v>
      </c>
      <c r="M16">
        <f t="shared" si="12"/>
        <v>451.642382050881</v>
      </c>
      <c r="N16">
        <f t="shared" si="12"/>
        <v>438.36174583828517</v>
      </c>
      <c r="O16">
        <f t="shared" si="12"/>
        <v>376.5714785435195</v>
      </c>
      <c r="P16">
        <f t="shared" si="12"/>
        <v>301.0766849188978</v>
      </c>
      <c r="Q16">
        <f t="shared" si="12"/>
        <v>230.282855336799</v>
      </c>
      <c r="R16">
        <f t="shared" si="12"/>
        <v>171.24442617005215</v>
      </c>
      <c r="S16">
        <f t="shared" si="12"/>
        <v>125.04175014833856</v>
      </c>
      <c r="V16" s="1">
        <v>11</v>
      </c>
      <c r="W16">
        <f t="shared" si="1"/>
        <v>1835166</v>
      </c>
      <c r="X16">
        <f t="shared" si="2"/>
        <v>1293220</v>
      </c>
      <c r="Y16">
        <f t="shared" si="3"/>
        <v>911316</v>
      </c>
      <c r="Z16">
        <f t="shared" si="4"/>
        <v>642194</v>
      </c>
      <c r="AA16">
        <f t="shared" si="5"/>
        <v>452546</v>
      </c>
      <c r="AB16">
        <f t="shared" si="6"/>
        <v>318904</v>
      </c>
      <c r="AC16">
        <f t="shared" si="7"/>
        <v>224728</v>
      </c>
      <c r="AD16">
        <f t="shared" si="8"/>
        <v>158363</v>
      </c>
      <c r="AE16">
        <f t="shared" si="9"/>
        <v>111597</v>
      </c>
      <c r="AF16">
        <f t="shared" si="10"/>
        <v>78641</v>
      </c>
    </row>
    <row r="17" spans="1:32" x14ac:dyDescent="0.25">
      <c r="A17" s="1">
        <v>12</v>
      </c>
      <c r="B17" s="10">
        <v>4.4732463292030109E-2</v>
      </c>
      <c r="C17">
        <v>0</v>
      </c>
      <c r="D17" s="3">
        <v>0</v>
      </c>
      <c r="E17" s="3">
        <v>1</v>
      </c>
      <c r="F17" s="2">
        <v>0</v>
      </c>
      <c r="G17" s="2">
        <v>0</v>
      </c>
      <c r="H17">
        <f t="shared" si="11"/>
        <v>1991.3550683713042</v>
      </c>
      <c r="J17">
        <f t="shared" si="12"/>
        <v>13.265598978723146</v>
      </c>
      <c r="K17">
        <f t="shared" si="12"/>
        <v>139.13180400604665</v>
      </c>
      <c r="L17">
        <f t="shared" si="12"/>
        <v>276.92830136295078</v>
      </c>
      <c r="M17">
        <f t="shared" si="12"/>
        <v>336.86920052372727</v>
      </c>
      <c r="N17">
        <f t="shared" si="12"/>
        <v>326.96349308531512</v>
      </c>
      <c r="O17">
        <f t="shared" si="12"/>
        <v>280.87561743198432</v>
      </c>
      <c r="P17">
        <f t="shared" si="12"/>
        <v>224.56586488718219</v>
      </c>
      <c r="Q17">
        <f t="shared" si="12"/>
        <v>171.76244846500961</v>
      </c>
      <c r="R17">
        <f t="shared" si="12"/>
        <v>127.7271027490751</v>
      </c>
      <c r="S17">
        <f t="shared" si="12"/>
        <v>93.265636881290348</v>
      </c>
      <c r="V17" s="1">
        <v>12</v>
      </c>
      <c r="W17">
        <f t="shared" si="1"/>
        <v>1368806</v>
      </c>
      <c r="X17">
        <f t="shared" si="2"/>
        <v>964581</v>
      </c>
      <c r="Y17">
        <f t="shared" si="3"/>
        <v>679729</v>
      </c>
      <c r="Z17">
        <f t="shared" si="4"/>
        <v>478997</v>
      </c>
      <c r="AA17">
        <f t="shared" si="5"/>
        <v>337543</v>
      </c>
      <c r="AB17">
        <f t="shared" si="6"/>
        <v>237863</v>
      </c>
      <c r="AC17">
        <f t="shared" si="7"/>
        <v>167619</v>
      </c>
      <c r="AD17">
        <f t="shared" si="8"/>
        <v>118119</v>
      </c>
      <c r="AE17">
        <f t="shared" si="9"/>
        <v>83237</v>
      </c>
      <c r="AF17">
        <f t="shared" si="10"/>
        <v>58656</v>
      </c>
    </row>
    <row r="18" spans="1:32" x14ac:dyDescent="0.25">
      <c r="A18" s="1">
        <v>13</v>
      </c>
      <c r="B18" s="10">
        <v>0.10006322502285799</v>
      </c>
      <c r="C18">
        <v>0</v>
      </c>
      <c r="D18" s="3">
        <v>0</v>
      </c>
      <c r="E18" s="3">
        <v>1</v>
      </c>
      <c r="F18" s="2">
        <v>0</v>
      </c>
      <c r="G18" s="2">
        <v>0</v>
      </c>
      <c r="H18">
        <f t="shared" si="11"/>
        <v>4454.5145883425694</v>
      </c>
      <c r="J18">
        <f t="shared" si="12"/>
        <v>29.674167662201363</v>
      </c>
      <c r="K18">
        <f t="shared" si="12"/>
        <v>311.22759596772914</v>
      </c>
      <c r="L18">
        <f t="shared" si="12"/>
        <v>619.46820933100446</v>
      </c>
      <c r="M18">
        <f t="shared" si="12"/>
        <v>753.5515850136901</v>
      </c>
      <c r="N18">
        <f t="shared" si="12"/>
        <v>731.39324720990021</v>
      </c>
      <c r="O18">
        <f t="shared" si="12"/>
        <v>628.29806458564269</v>
      </c>
      <c r="P18">
        <f t="shared" si="12"/>
        <v>502.33729638274605</v>
      </c>
      <c r="Q18">
        <f t="shared" si="12"/>
        <v>384.21994378059429</v>
      </c>
      <c r="R18">
        <f t="shared" si="12"/>
        <v>285.71611942004392</v>
      </c>
      <c r="S18">
        <f t="shared" si="12"/>
        <v>208.62835898901784</v>
      </c>
      <c r="V18" s="1">
        <v>13</v>
      </c>
      <c r="W18">
        <f t="shared" si="1"/>
        <v>3061919</v>
      </c>
      <c r="X18">
        <f t="shared" si="2"/>
        <v>2157698</v>
      </c>
      <c r="Y18">
        <f t="shared" si="3"/>
        <v>1520504</v>
      </c>
      <c r="Z18">
        <f t="shared" si="4"/>
        <v>1071481</v>
      </c>
      <c r="AA18">
        <f t="shared" si="5"/>
        <v>755060</v>
      </c>
      <c r="AB18">
        <f t="shared" si="6"/>
        <v>532082</v>
      </c>
      <c r="AC18">
        <f t="shared" si="7"/>
        <v>374952</v>
      </c>
      <c r="AD18">
        <f t="shared" si="8"/>
        <v>264224</v>
      </c>
      <c r="AE18">
        <f t="shared" si="9"/>
        <v>186195</v>
      </c>
      <c r="AF18">
        <f t="shared" si="10"/>
        <v>131210</v>
      </c>
    </row>
    <row r="19" spans="1:32" x14ac:dyDescent="0.25">
      <c r="A19" s="1">
        <v>14</v>
      </c>
      <c r="B19" s="10">
        <v>3.0545947322342899E-2</v>
      </c>
      <c r="C19">
        <v>0</v>
      </c>
      <c r="D19" s="3">
        <v>0</v>
      </c>
      <c r="E19" s="3">
        <v>1</v>
      </c>
      <c r="F19" s="2">
        <v>0</v>
      </c>
      <c r="G19" s="2">
        <v>0</v>
      </c>
      <c r="H19">
        <f t="shared" si="11"/>
        <v>1359.813936948739</v>
      </c>
      <c r="J19">
        <f t="shared" si="12"/>
        <v>9.0585283658098597</v>
      </c>
      <c r="K19">
        <f t="shared" si="12"/>
        <v>95.007349098712311</v>
      </c>
      <c r="L19">
        <f t="shared" si="12"/>
        <v>189.10287256650417</v>
      </c>
      <c r="M19">
        <f t="shared" si="12"/>
        <v>230.03403113619476</v>
      </c>
      <c r="N19">
        <f t="shared" si="12"/>
        <v>223.26983360857528</v>
      </c>
      <c r="O19">
        <f t="shared" si="12"/>
        <v>191.79833129682672</v>
      </c>
      <c r="P19">
        <f t="shared" si="12"/>
        <v>153.34673242692622</v>
      </c>
      <c r="Q19">
        <f t="shared" si="12"/>
        <v>117.28946533788596</v>
      </c>
      <c r="R19">
        <f t="shared" si="12"/>
        <v>87.219550748591516</v>
      </c>
      <c r="S19">
        <f t="shared" si="12"/>
        <v>63.687242362712382</v>
      </c>
      <c r="V19" s="1">
        <v>14</v>
      </c>
      <c r="W19">
        <f t="shared" si="1"/>
        <v>934701</v>
      </c>
      <c r="X19">
        <f t="shared" si="2"/>
        <v>658673</v>
      </c>
      <c r="Y19">
        <f t="shared" si="3"/>
        <v>464159</v>
      </c>
      <c r="Z19">
        <f t="shared" si="4"/>
        <v>327087</v>
      </c>
      <c r="AA19">
        <f t="shared" si="5"/>
        <v>230494</v>
      </c>
      <c r="AB19">
        <f t="shared" si="6"/>
        <v>162427</v>
      </c>
      <c r="AC19">
        <f t="shared" si="7"/>
        <v>114460</v>
      </c>
      <c r="AD19">
        <f t="shared" si="8"/>
        <v>80659</v>
      </c>
      <c r="AE19">
        <f t="shared" si="9"/>
        <v>56839</v>
      </c>
      <c r="AF19">
        <f t="shared" si="10"/>
        <v>40054</v>
      </c>
    </row>
    <row r="20" spans="1:32" x14ac:dyDescent="0.25">
      <c r="A20" s="1">
        <v>15</v>
      </c>
      <c r="B20" s="10">
        <v>1.9918376738818143E-3</v>
      </c>
      <c r="C20">
        <v>0</v>
      </c>
      <c r="D20" s="3">
        <v>0</v>
      </c>
      <c r="E20" s="3">
        <v>0</v>
      </c>
      <c r="F20" s="3">
        <v>1</v>
      </c>
      <c r="G20" s="2">
        <v>0</v>
      </c>
      <c r="H20">
        <f t="shared" si="11"/>
        <v>88.670637728196724</v>
      </c>
      <c r="J20">
        <f t="shared" si="12"/>
        <v>0.59068778841733494</v>
      </c>
      <c r="K20">
        <f t="shared" si="12"/>
        <v>6.1952315714247685</v>
      </c>
      <c r="L20">
        <f t="shared" si="12"/>
        <v>12.331004890515358</v>
      </c>
      <c r="M20">
        <f t="shared" si="12"/>
        <v>15.000040583348696</v>
      </c>
      <c r="N20">
        <f t="shared" si="12"/>
        <v>14.558961335522072</v>
      </c>
      <c r="O20">
        <f t="shared" si="12"/>
        <v>12.506770146403262</v>
      </c>
      <c r="P20">
        <f t="shared" si="12"/>
        <v>9.9994213828559051</v>
      </c>
      <c r="Q20">
        <f t="shared" si="12"/>
        <v>7.648202013318258</v>
      </c>
      <c r="R20">
        <f t="shared" si="12"/>
        <v>5.6874054435698662</v>
      </c>
      <c r="S20">
        <f t="shared" si="12"/>
        <v>4.1529125728212151</v>
      </c>
      <c r="V20" s="1">
        <v>15</v>
      </c>
      <c r="W20">
        <f t="shared" si="1"/>
        <v>60950</v>
      </c>
      <c r="X20">
        <f t="shared" si="2"/>
        <v>42951</v>
      </c>
      <c r="Y20">
        <f t="shared" si="3"/>
        <v>30267</v>
      </c>
      <c r="Z20">
        <f t="shared" si="4"/>
        <v>21329</v>
      </c>
      <c r="AA20">
        <f t="shared" si="5"/>
        <v>15030</v>
      </c>
      <c r="AB20">
        <f t="shared" si="6"/>
        <v>10592</v>
      </c>
      <c r="AC20">
        <f t="shared" si="7"/>
        <v>7464</v>
      </c>
      <c r="AD20">
        <f t="shared" si="8"/>
        <v>5260</v>
      </c>
      <c r="AE20">
        <f t="shared" si="9"/>
        <v>3706</v>
      </c>
      <c r="AF20">
        <f t="shared" si="10"/>
        <v>2612</v>
      </c>
    </row>
    <row r="21" spans="1:32" x14ac:dyDescent="0.25">
      <c r="A21" s="1">
        <v>16</v>
      </c>
      <c r="B21" s="10">
        <v>9.0168971828946971E-3</v>
      </c>
      <c r="C21">
        <v>0</v>
      </c>
      <c r="D21" s="3">
        <v>0</v>
      </c>
      <c r="E21" s="3">
        <v>0</v>
      </c>
      <c r="F21" s="3">
        <v>1</v>
      </c>
      <c r="G21" s="2">
        <v>0</v>
      </c>
      <c r="H21">
        <f t="shared" si="11"/>
        <v>401.40521189092323</v>
      </c>
      <c r="J21">
        <f t="shared" si="12"/>
        <v>2.6739985517848952</v>
      </c>
      <c r="K21">
        <f t="shared" si="12"/>
        <v>28.045340660162069</v>
      </c>
      <c r="L21">
        <f t="shared" si="12"/>
        <v>55.821518348360129</v>
      </c>
      <c r="M21">
        <f t="shared" si="12"/>
        <v>67.904039296391119</v>
      </c>
      <c r="N21">
        <f t="shared" si="12"/>
        <v>65.907307193513347</v>
      </c>
      <c r="O21">
        <f t="shared" si="12"/>
        <v>56.617194251797464</v>
      </c>
      <c r="P21">
        <f t="shared" si="12"/>
        <v>45.266617696779385</v>
      </c>
      <c r="Q21">
        <f t="shared" si="12"/>
        <v>34.622826996589318</v>
      </c>
      <c r="R21">
        <f t="shared" si="12"/>
        <v>25.746450523833175</v>
      </c>
      <c r="S21">
        <f t="shared" si="12"/>
        <v>18.799918371712387</v>
      </c>
      <c r="V21" s="1">
        <v>16</v>
      </c>
      <c r="W21">
        <f t="shared" si="1"/>
        <v>275916</v>
      </c>
      <c r="X21">
        <f t="shared" si="2"/>
        <v>194434</v>
      </c>
      <c r="Y21">
        <f t="shared" si="3"/>
        <v>137016</v>
      </c>
      <c r="Z21">
        <f t="shared" si="4"/>
        <v>96553</v>
      </c>
      <c r="AA21">
        <f t="shared" si="5"/>
        <v>68040</v>
      </c>
      <c r="AB21">
        <f t="shared" si="6"/>
        <v>47947</v>
      </c>
      <c r="AC21">
        <f t="shared" si="7"/>
        <v>33788</v>
      </c>
      <c r="AD21">
        <f t="shared" si="8"/>
        <v>23810</v>
      </c>
      <c r="AE21">
        <f t="shared" si="9"/>
        <v>16778</v>
      </c>
      <c r="AF21">
        <f t="shared" si="10"/>
        <v>11824</v>
      </c>
    </row>
    <row r="22" spans="1:32" x14ac:dyDescent="0.25">
      <c r="A22" s="1">
        <v>17</v>
      </c>
      <c r="B22" s="10">
        <v>1.4736952822670386E-2</v>
      </c>
      <c r="C22">
        <v>0</v>
      </c>
      <c r="D22" s="3">
        <v>0</v>
      </c>
      <c r="E22" s="3">
        <v>0</v>
      </c>
      <c r="F22" s="3">
        <v>1</v>
      </c>
      <c r="G22" s="2">
        <v>0</v>
      </c>
      <c r="H22">
        <f t="shared" si="11"/>
        <v>656.04492880681755</v>
      </c>
      <c r="J22">
        <f t="shared" si="12"/>
        <v>4.3703049625871664</v>
      </c>
      <c r="K22">
        <f t="shared" si="12"/>
        <v>45.83648386149671</v>
      </c>
      <c r="L22">
        <f t="shared" si="12"/>
        <v>91.233055640268546</v>
      </c>
      <c r="M22">
        <f t="shared" si="12"/>
        <v>110.98037421098965</v>
      </c>
      <c r="N22">
        <f t="shared" si="12"/>
        <v>107.71697370827098</v>
      </c>
      <c r="O22">
        <f t="shared" si="12"/>
        <v>92.53348504666522</v>
      </c>
      <c r="P22">
        <f t="shared" si="12"/>
        <v>73.98243496718429</v>
      </c>
      <c r="Q22">
        <f t="shared" si="12"/>
        <v>56.586535000548217</v>
      </c>
      <c r="R22">
        <f t="shared" si="12"/>
        <v>42.079245113355064</v>
      </c>
      <c r="S22">
        <f t="shared" si="12"/>
        <v>30.726036295451816</v>
      </c>
      <c r="V22" s="1">
        <v>17</v>
      </c>
      <c r="W22">
        <f t="shared" si="1"/>
        <v>450948</v>
      </c>
      <c r="X22">
        <f t="shared" si="2"/>
        <v>317778</v>
      </c>
      <c r="Y22">
        <f t="shared" si="3"/>
        <v>223934</v>
      </c>
      <c r="Z22">
        <f t="shared" si="4"/>
        <v>157804</v>
      </c>
      <c r="AA22">
        <f t="shared" si="5"/>
        <v>111203</v>
      </c>
      <c r="AB22">
        <f t="shared" si="6"/>
        <v>78363</v>
      </c>
      <c r="AC22">
        <f t="shared" si="7"/>
        <v>55222</v>
      </c>
      <c r="AD22">
        <f t="shared" si="8"/>
        <v>38914</v>
      </c>
      <c r="AE22">
        <f t="shared" si="9"/>
        <v>27422</v>
      </c>
      <c r="AF22">
        <f t="shared" si="10"/>
        <v>19324</v>
      </c>
    </row>
    <row r="23" spans="1:32" x14ac:dyDescent="0.25">
      <c r="A23" s="1">
        <v>18</v>
      </c>
      <c r="B23" s="10">
        <v>1.1391207022191478E-2</v>
      </c>
      <c r="C23">
        <v>0</v>
      </c>
      <c r="D23" s="3">
        <v>0</v>
      </c>
      <c r="E23" s="3">
        <v>0</v>
      </c>
      <c r="F23" s="3">
        <v>1</v>
      </c>
      <c r="G23" s="2">
        <v>0</v>
      </c>
      <c r="H23">
        <f t="shared" si="11"/>
        <v>507.10236300689803</v>
      </c>
      <c r="J23">
        <f t="shared" si="12"/>
        <v>3.3781100596561684</v>
      </c>
      <c r="K23">
        <f t="shared" si="12"/>
        <v>35.430179028084552</v>
      </c>
      <c r="L23">
        <f t="shared" si="12"/>
        <v>70.520319673324195</v>
      </c>
      <c r="M23">
        <f t="shared" si="12"/>
        <v>85.784383871603239</v>
      </c>
      <c r="N23">
        <f t="shared" si="12"/>
        <v>83.261876595498933</v>
      </c>
      <c r="O23">
        <f t="shared" si="12"/>
        <v>71.525511232546805</v>
      </c>
      <c r="P23">
        <f t="shared" si="12"/>
        <v>57.186125439757298</v>
      </c>
      <c r="Q23">
        <f t="shared" si="12"/>
        <v>43.739634822480696</v>
      </c>
      <c r="R23">
        <f t="shared" si="12"/>
        <v>32.525950119511194</v>
      </c>
      <c r="S23">
        <f t="shared" si="12"/>
        <v>23.750272164435046</v>
      </c>
      <c r="V23" s="1">
        <v>18</v>
      </c>
      <c r="W23">
        <f t="shared" si="1"/>
        <v>348569</v>
      </c>
      <c r="X23">
        <f t="shared" si="2"/>
        <v>245633</v>
      </c>
      <c r="Y23">
        <f t="shared" si="3"/>
        <v>173094</v>
      </c>
      <c r="Z23">
        <f t="shared" si="4"/>
        <v>121977</v>
      </c>
      <c r="AA23">
        <f t="shared" si="5"/>
        <v>85956</v>
      </c>
      <c r="AB23">
        <f t="shared" si="6"/>
        <v>60572</v>
      </c>
      <c r="AC23">
        <f t="shared" si="7"/>
        <v>42685</v>
      </c>
      <c r="AD23">
        <f t="shared" si="8"/>
        <v>30079</v>
      </c>
      <c r="AE23">
        <f t="shared" si="9"/>
        <v>21197</v>
      </c>
      <c r="AF23">
        <f t="shared" si="10"/>
        <v>14937</v>
      </c>
    </row>
    <row r="24" spans="1:32" x14ac:dyDescent="0.25">
      <c r="A24" s="1">
        <v>19</v>
      </c>
      <c r="B24" s="10">
        <v>2.5402600630744184E-3</v>
      </c>
      <c r="C24">
        <v>0</v>
      </c>
      <c r="D24" s="3">
        <v>0</v>
      </c>
      <c r="E24" s="3">
        <v>0</v>
      </c>
      <c r="F24" s="3">
        <v>1</v>
      </c>
      <c r="G24" s="2">
        <v>0</v>
      </c>
      <c r="H24">
        <f t="shared" si="11"/>
        <v>113.08475722788388</v>
      </c>
      <c r="J24">
        <f t="shared" si="12"/>
        <v>0.7533247404333111</v>
      </c>
      <c r="K24">
        <f t="shared" si="12"/>
        <v>7.9009949197907865</v>
      </c>
      <c r="L24">
        <f t="shared" si="12"/>
        <v>15.726160656408045</v>
      </c>
      <c r="M24">
        <f t="shared" si="12"/>
        <v>19.13007497449167</v>
      </c>
      <c r="N24">
        <f t="shared" si="12"/>
        <v>18.567551224390456</v>
      </c>
      <c r="O24">
        <f t="shared" si="12"/>
        <v>15.950320218134758</v>
      </c>
      <c r="P24">
        <f t="shared" si="12"/>
        <v>12.752610880794299</v>
      </c>
      <c r="Q24">
        <f t="shared" si="12"/>
        <v>9.7540188056060035</v>
      </c>
      <c r="R24">
        <f t="shared" si="12"/>
        <v>7.2533465453821018</v>
      </c>
      <c r="S24">
        <f t="shared" si="12"/>
        <v>5.2963542624524731</v>
      </c>
      <c r="V24" s="1">
        <v>19</v>
      </c>
      <c r="W24">
        <f t="shared" si="1"/>
        <v>77732</v>
      </c>
      <c r="X24">
        <f t="shared" si="2"/>
        <v>54776</v>
      </c>
      <c r="Y24">
        <f t="shared" si="3"/>
        <v>38600</v>
      </c>
      <c r="Z24">
        <f t="shared" si="4"/>
        <v>27201</v>
      </c>
      <c r="AA24">
        <f t="shared" si="5"/>
        <v>19168</v>
      </c>
      <c r="AB24">
        <f t="shared" si="6"/>
        <v>13508</v>
      </c>
      <c r="AC24">
        <f t="shared" si="7"/>
        <v>9519</v>
      </c>
      <c r="AD24">
        <f t="shared" si="8"/>
        <v>6708</v>
      </c>
      <c r="AE24">
        <f t="shared" si="9"/>
        <v>4727</v>
      </c>
      <c r="AF24">
        <f t="shared" si="10"/>
        <v>3331</v>
      </c>
    </row>
    <row r="25" spans="1:32" x14ac:dyDescent="0.25">
      <c r="A25" s="1">
        <v>20</v>
      </c>
      <c r="B25" s="10">
        <v>1.1160198773947627E-3</v>
      </c>
      <c r="C25">
        <v>0</v>
      </c>
      <c r="D25">
        <v>0</v>
      </c>
      <c r="E25">
        <v>0</v>
      </c>
      <c r="F25" s="3">
        <v>0</v>
      </c>
      <c r="G25" s="3">
        <v>1</v>
      </c>
      <c r="H25">
        <f t="shared" si="11"/>
        <v>49.681856881982654</v>
      </c>
      <c r="J25">
        <f t="shared" si="12"/>
        <v>0.33096035979848248</v>
      </c>
      <c r="K25">
        <f t="shared" si="12"/>
        <v>3.4711671886892308</v>
      </c>
      <c r="L25">
        <f t="shared" si="12"/>
        <v>6.9090201207248159</v>
      </c>
      <c r="M25">
        <f t="shared" si="12"/>
        <v>8.4044717459935772</v>
      </c>
      <c r="N25">
        <f t="shared" si="12"/>
        <v>8.157336542891656</v>
      </c>
      <c r="O25">
        <f t="shared" si="12"/>
        <v>7.0075007960822591</v>
      </c>
      <c r="P25">
        <f t="shared" si="12"/>
        <v>5.6026418076353597</v>
      </c>
      <c r="Q25">
        <f t="shared" si="12"/>
        <v>4.2852615878879483</v>
      </c>
      <c r="R25">
        <f t="shared" si="12"/>
        <v>3.1866339356144553</v>
      </c>
      <c r="S25">
        <f t="shared" si="12"/>
        <v>2.3268627966648769</v>
      </c>
      <c r="V25" s="1">
        <v>20</v>
      </c>
      <c r="W25">
        <f t="shared" si="1"/>
        <v>34150</v>
      </c>
      <c r="X25">
        <f t="shared" si="2"/>
        <v>24065</v>
      </c>
      <c r="Y25">
        <f t="shared" si="3"/>
        <v>16958</v>
      </c>
      <c r="Z25">
        <f t="shared" si="4"/>
        <v>11950</v>
      </c>
      <c r="AA25">
        <f t="shared" si="5"/>
        <v>8421</v>
      </c>
      <c r="AB25">
        <f t="shared" si="6"/>
        <v>5934</v>
      </c>
      <c r="AC25">
        <f t="shared" si="7"/>
        <v>4182</v>
      </c>
      <c r="AD25">
        <f t="shared" si="8"/>
        <v>2947</v>
      </c>
      <c r="AE25">
        <f t="shared" si="9"/>
        <v>2077</v>
      </c>
      <c r="AF25">
        <f t="shared" si="10"/>
        <v>1463</v>
      </c>
    </row>
    <row r="26" spans="1:32" x14ac:dyDescent="0.25">
      <c r="A26" s="1">
        <v>21</v>
      </c>
      <c r="B26" s="10">
        <v>7.2954268100556776E-5</v>
      </c>
      <c r="C26">
        <v>0</v>
      </c>
      <c r="D26">
        <v>0</v>
      </c>
      <c r="E26">
        <v>0</v>
      </c>
      <c r="F26" s="3">
        <v>0</v>
      </c>
      <c r="G26" s="3">
        <v>1</v>
      </c>
      <c r="H26">
        <f t="shared" si="11"/>
        <v>3.2477051530324861</v>
      </c>
      <c r="J26">
        <f t="shared" si="12"/>
        <v>2.163489316674113E-2</v>
      </c>
      <c r="K26">
        <f t="shared" si="12"/>
        <v>0.22691035064415285</v>
      </c>
      <c r="L26">
        <f t="shared" si="12"/>
        <v>0.45164294687665996</v>
      </c>
      <c r="M26">
        <f t="shared" si="12"/>
        <v>0.54940068489827365</v>
      </c>
      <c r="N26">
        <f t="shared" si="12"/>
        <v>0.53324544588382927</v>
      </c>
      <c r="O26">
        <f t="shared" si="12"/>
        <v>0.45808063292354517</v>
      </c>
      <c r="P26">
        <f t="shared" si="12"/>
        <v>0.36624493952542586</v>
      </c>
      <c r="Q26">
        <f t="shared" si="12"/>
        <v>0.28012773705571825</v>
      </c>
      <c r="R26">
        <f t="shared" si="12"/>
        <v>0.20831039947052502</v>
      </c>
      <c r="S26">
        <f t="shared" si="12"/>
        <v>0.15210712258761547</v>
      </c>
      <c r="V26" s="1">
        <v>21</v>
      </c>
      <c r="W26">
        <f t="shared" si="1"/>
        <v>2232</v>
      </c>
      <c r="X26">
        <f t="shared" si="2"/>
        <v>1573</v>
      </c>
      <c r="Y26">
        <f t="shared" si="3"/>
        <v>1109</v>
      </c>
      <c r="Z26">
        <f t="shared" si="4"/>
        <v>781</v>
      </c>
      <c r="AA26">
        <f t="shared" si="5"/>
        <v>551</v>
      </c>
      <c r="AB26">
        <f t="shared" si="6"/>
        <v>388</v>
      </c>
      <c r="AC26">
        <f t="shared" si="7"/>
        <v>273</v>
      </c>
      <c r="AD26">
        <f t="shared" si="8"/>
        <v>193</v>
      </c>
      <c r="AE26">
        <f t="shared" si="9"/>
        <v>136</v>
      </c>
      <c r="AF26">
        <f t="shared" si="10"/>
        <v>96</v>
      </c>
    </row>
    <row r="27" spans="1:32" x14ac:dyDescent="0.25">
      <c r="A27" s="1">
        <v>22</v>
      </c>
      <c r="B27" s="10">
        <v>0</v>
      </c>
      <c r="C27">
        <v>0</v>
      </c>
      <c r="D27">
        <v>0</v>
      </c>
      <c r="E27">
        <v>0</v>
      </c>
      <c r="F27" s="3">
        <v>0</v>
      </c>
      <c r="G27" s="3">
        <v>1</v>
      </c>
      <c r="H27">
        <f t="shared" si="11"/>
        <v>0</v>
      </c>
      <c r="J27">
        <f t="shared" si="12"/>
        <v>0</v>
      </c>
      <c r="K27">
        <f t="shared" si="12"/>
        <v>0</v>
      </c>
      <c r="L27">
        <f t="shared" si="12"/>
        <v>0</v>
      </c>
      <c r="M27">
        <f t="shared" si="12"/>
        <v>0</v>
      </c>
      <c r="N27">
        <f t="shared" si="12"/>
        <v>0</v>
      </c>
      <c r="O27">
        <f t="shared" si="12"/>
        <v>0</v>
      </c>
      <c r="P27">
        <f t="shared" si="12"/>
        <v>0</v>
      </c>
      <c r="Q27">
        <f t="shared" si="12"/>
        <v>0</v>
      </c>
      <c r="R27">
        <f t="shared" si="12"/>
        <v>0</v>
      </c>
      <c r="S27">
        <f t="shared" si="12"/>
        <v>0</v>
      </c>
      <c r="V27" s="1">
        <v>22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</row>
    <row r="28" spans="1:32" x14ac:dyDescent="0.25">
      <c r="A28" s="1">
        <v>23</v>
      </c>
      <c r="B28" s="10">
        <v>0</v>
      </c>
      <c r="C28">
        <v>0</v>
      </c>
      <c r="D28">
        <v>0</v>
      </c>
      <c r="E28">
        <v>0</v>
      </c>
      <c r="F28" s="3">
        <v>0</v>
      </c>
      <c r="G28" s="3">
        <v>1</v>
      </c>
      <c r="H28">
        <f t="shared" si="11"/>
        <v>0</v>
      </c>
      <c r="J28">
        <f t="shared" si="12"/>
        <v>0</v>
      </c>
      <c r="K28">
        <f t="shared" si="12"/>
        <v>0</v>
      </c>
      <c r="L28">
        <f t="shared" si="12"/>
        <v>0</v>
      </c>
      <c r="M28">
        <f t="shared" si="12"/>
        <v>0</v>
      </c>
      <c r="N28">
        <f t="shared" si="12"/>
        <v>0</v>
      </c>
      <c r="O28">
        <f t="shared" si="12"/>
        <v>0</v>
      </c>
      <c r="P28">
        <f t="shared" si="12"/>
        <v>0</v>
      </c>
      <c r="Q28">
        <f t="shared" si="12"/>
        <v>0</v>
      </c>
      <c r="R28">
        <f t="shared" si="12"/>
        <v>0</v>
      </c>
      <c r="S28">
        <f t="shared" si="12"/>
        <v>0</v>
      </c>
      <c r="V28" s="1">
        <v>23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</row>
    <row r="29" spans="1:32" x14ac:dyDescent="0.25">
      <c r="A29" s="1">
        <v>24</v>
      </c>
      <c r="B29" s="10">
        <v>0</v>
      </c>
      <c r="C29">
        <v>0</v>
      </c>
      <c r="D29">
        <v>0</v>
      </c>
      <c r="E29">
        <v>0</v>
      </c>
      <c r="F29">
        <v>0</v>
      </c>
      <c r="G29" s="3">
        <v>1</v>
      </c>
      <c r="H29">
        <f t="shared" si="11"/>
        <v>0</v>
      </c>
      <c r="J29">
        <f t="shared" si="12"/>
        <v>0</v>
      </c>
      <c r="K29">
        <f t="shared" si="12"/>
        <v>0</v>
      </c>
      <c r="L29">
        <f t="shared" si="12"/>
        <v>0</v>
      </c>
      <c r="M29">
        <f t="shared" si="12"/>
        <v>0</v>
      </c>
      <c r="N29">
        <f t="shared" si="12"/>
        <v>0</v>
      </c>
      <c r="O29">
        <f t="shared" si="12"/>
        <v>0</v>
      </c>
      <c r="P29">
        <f t="shared" si="12"/>
        <v>0</v>
      </c>
      <c r="Q29">
        <f t="shared" si="12"/>
        <v>0</v>
      </c>
      <c r="R29">
        <f t="shared" si="12"/>
        <v>0</v>
      </c>
      <c r="S29">
        <f t="shared" si="12"/>
        <v>0</v>
      </c>
      <c r="V29" s="1">
        <v>24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</row>
    <row r="31" spans="1:32" x14ac:dyDescent="0.25">
      <c r="I31" t="s">
        <v>24</v>
      </c>
      <c r="J31" s="3">
        <v>2</v>
      </c>
      <c r="K31" s="3">
        <v>7</v>
      </c>
      <c r="L31" s="3">
        <v>12</v>
      </c>
      <c r="M31" s="3">
        <v>17</v>
      </c>
      <c r="N31" s="3">
        <v>22</v>
      </c>
      <c r="O31" s="3">
        <v>27</v>
      </c>
      <c r="P31" s="3">
        <v>32</v>
      </c>
      <c r="Q31" s="3">
        <v>37</v>
      </c>
      <c r="R31" s="3">
        <v>42</v>
      </c>
      <c r="S31" s="3">
        <v>47</v>
      </c>
      <c r="V31" s="1" t="s">
        <v>25</v>
      </c>
      <c r="W31">
        <f>ROUND((274*(J$33*$O$41)),0)</f>
        <v>72</v>
      </c>
      <c r="X31">
        <f t="shared" ref="X31:AF31" si="13">ROUND((274*(K$33*$O$41)),0)</f>
        <v>1071</v>
      </c>
      <c r="Y31">
        <f t="shared" si="13"/>
        <v>3025</v>
      </c>
      <c r="Z31">
        <f t="shared" si="13"/>
        <v>5222</v>
      </c>
      <c r="AA31">
        <f t="shared" si="13"/>
        <v>7193</v>
      </c>
      <c r="AB31">
        <f t="shared" si="13"/>
        <v>8768</v>
      </c>
      <c r="AC31">
        <f t="shared" si="13"/>
        <v>9948</v>
      </c>
      <c r="AD31">
        <f t="shared" si="13"/>
        <v>10798</v>
      </c>
      <c r="AE31">
        <f t="shared" si="13"/>
        <v>11394</v>
      </c>
      <c r="AF31">
        <f t="shared" si="13"/>
        <v>11807</v>
      </c>
    </row>
    <row r="32" spans="1:32" x14ac:dyDescent="0.25">
      <c r="I32" t="s">
        <v>26</v>
      </c>
      <c r="J32">
        <f>($I$41*(1-(EXP(-$J$41*(J31-$K$41)))))</f>
        <v>9.1512298727569483</v>
      </c>
      <c r="K32">
        <f t="shared" ref="K32:S32" si="14">($I$41*(1-(EXP(-$J$41*(K31-$K$41)))))</f>
        <v>21.167658730364003</v>
      </c>
      <c r="L32">
        <f t="shared" si="14"/>
        <v>29.222511875379151</v>
      </c>
      <c r="M32">
        <f t="shared" si="14"/>
        <v>34.621841406356019</v>
      </c>
      <c r="N32">
        <f t="shared" si="14"/>
        <v>38.241120226122014</v>
      </c>
      <c r="O32">
        <f t="shared" si="14"/>
        <v>40.667195371203377</v>
      </c>
      <c r="P32">
        <f t="shared" si="14"/>
        <v>42.293442174140232</v>
      </c>
      <c r="Q32">
        <f t="shared" si="14"/>
        <v>43.383548005950182</v>
      </c>
      <c r="R32">
        <f t="shared" si="14"/>
        <v>44.114267797312735</v>
      </c>
      <c r="S32">
        <f t="shared" si="14"/>
        <v>44.604083921498045</v>
      </c>
      <c r="V32" s="1" t="s">
        <v>27</v>
      </c>
      <c r="W32">
        <f>ROUND((726*(J$33*$O$41)),0)</f>
        <v>191</v>
      </c>
      <c r="X32">
        <f t="shared" ref="X32:AF32" si="15">ROUND((726*(K$33*$O$41)),0)</f>
        <v>2838</v>
      </c>
      <c r="Y32">
        <f t="shared" si="15"/>
        <v>8016</v>
      </c>
      <c r="Z32">
        <f t="shared" si="15"/>
        <v>13837</v>
      </c>
      <c r="AA32">
        <f t="shared" si="15"/>
        <v>19058</v>
      </c>
      <c r="AB32">
        <f t="shared" si="15"/>
        <v>23232</v>
      </c>
      <c r="AC32">
        <f t="shared" si="15"/>
        <v>26359</v>
      </c>
      <c r="AD32">
        <f t="shared" si="15"/>
        <v>28610</v>
      </c>
      <c r="AE32">
        <f t="shared" si="15"/>
        <v>30191</v>
      </c>
      <c r="AF32">
        <f t="shared" si="15"/>
        <v>31283</v>
      </c>
    </row>
    <row r="33" spans="8:22" x14ac:dyDescent="0.25">
      <c r="I33" t="s">
        <v>28</v>
      </c>
      <c r="J33">
        <f>($L$41*(J32^$M$41))</f>
        <v>9.691363763806967</v>
      </c>
      <c r="K33">
        <f t="shared" ref="K33:S33" si="16">($L$41*(K32^$M$41))</f>
        <v>144.24059846951388</v>
      </c>
      <c r="L33">
        <f t="shared" si="16"/>
        <v>407.40983595685418</v>
      </c>
      <c r="M33">
        <f t="shared" si="16"/>
        <v>703.28044613565851</v>
      </c>
      <c r="N33">
        <f t="shared" si="16"/>
        <v>968.65599314983331</v>
      </c>
      <c r="O33">
        <f t="shared" si="16"/>
        <v>1180.8300975673762</v>
      </c>
      <c r="P33">
        <f t="shared" si="16"/>
        <v>1339.738953113367</v>
      </c>
      <c r="Q33">
        <f t="shared" si="16"/>
        <v>1454.1450647229035</v>
      </c>
      <c r="R33">
        <f t="shared" si="16"/>
        <v>1534.4955776149325</v>
      </c>
      <c r="S33">
        <f t="shared" si="16"/>
        <v>1590.0372873562608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86.935823539880587</v>
      </c>
      <c r="K34">
        <f t="shared" ref="K34:S34" si="17">($H$34*(EXP(-$N$41*K31)))</f>
        <v>61.262639418441601</v>
      </c>
      <c r="L34">
        <f t="shared" si="17"/>
        <v>43.17105234290797</v>
      </c>
      <c r="M34">
        <f t="shared" si="17"/>
        <v>30.422126406670401</v>
      </c>
      <c r="N34">
        <f t="shared" si="17"/>
        <v>21.438110142697795</v>
      </c>
      <c r="O34">
        <f t="shared" si="17"/>
        <v>15.107180883637083</v>
      </c>
      <c r="P34">
        <f t="shared" si="17"/>
        <v>10.645850437925281</v>
      </c>
      <c r="Q34">
        <f t="shared" si="17"/>
        <v>7.502004008532694</v>
      </c>
      <c r="R34">
        <f t="shared" si="17"/>
        <v>5.2865728738350342</v>
      </c>
      <c r="S34">
        <f t="shared" si="17"/>
        <v>3.7253849396215788</v>
      </c>
    </row>
    <row r="35" spans="8:22" x14ac:dyDescent="0.25">
      <c r="I35" t="s">
        <v>31</v>
      </c>
      <c r="J35">
        <f>(J33*J34)</f>
        <v>842.52669003111544</v>
      </c>
      <c r="K35">
        <f t="shared" ref="K35:S35" si="18">(K33*K34)</f>
        <v>8836.5597735380488</v>
      </c>
      <c r="L35">
        <f t="shared" si="18"/>
        <v>17588.3113531089</v>
      </c>
      <c r="M35">
        <f t="shared" si="18"/>
        <v>21395.286631678558</v>
      </c>
      <c r="N35">
        <f t="shared" si="18"/>
        <v>20766.153871530449</v>
      </c>
      <c r="O35">
        <f t="shared" si="18"/>
        <v>17839.013876793178</v>
      </c>
      <c r="P35">
        <f t="shared" si="18"/>
        <v>14262.660520707495</v>
      </c>
      <c r="Q35">
        <f t="shared" si="18"/>
        <v>10909.002104539255</v>
      </c>
      <c r="R35">
        <f t="shared" si="18"/>
        <v>8112.2226956389241</v>
      </c>
      <c r="S35">
        <f t="shared" si="18"/>
        <v>5923.5009637537623</v>
      </c>
      <c r="T35" t="s">
        <v>32</v>
      </c>
      <c r="U35">
        <f>SUM(J35:S35)</f>
        <v>126475.23848131967</v>
      </c>
    </row>
    <row r="36" spans="8:22" x14ac:dyDescent="0.25">
      <c r="I36" t="s">
        <v>33</v>
      </c>
      <c r="J36">
        <f>(J35/$U$35)</f>
        <v>6.6615940017029987E-3</v>
      </c>
      <c r="K36">
        <f t="shared" ref="K36:S36" si="19">(K35/$U$35)</f>
        <v>6.9867903627975403E-2</v>
      </c>
      <c r="L36">
        <f t="shared" si="19"/>
        <v>0.13906525549431312</v>
      </c>
      <c r="M36">
        <f t="shared" si="19"/>
        <v>0.16916581370857531</v>
      </c>
      <c r="N36">
        <f t="shared" si="19"/>
        <v>0.16419145850907094</v>
      </c>
      <c r="O36">
        <f t="shared" si="19"/>
        <v>0.14104748163355305</v>
      </c>
      <c r="P36">
        <f t="shared" si="19"/>
        <v>0.11277037854974342</v>
      </c>
      <c r="Q36">
        <f t="shared" si="19"/>
        <v>8.62540544341453E-2</v>
      </c>
      <c r="R36">
        <f t="shared" si="19"/>
        <v>6.4140797780247671E-2</v>
      </c>
      <c r="S36">
        <f t="shared" si="19"/>
        <v>4.6835262260672951E-2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45.6</v>
      </c>
      <c r="J41" s="3">
        <v>0.08</v>
      </c>
      <c r="K41" s="3">
        <v>-0.8</v>
      </c>
      <c r="L41" s="3">
        <v>7.77E-3</v>
      </c>
      <c r="M41" s="3">
        <v>3.22</v>
      </c>
      <c r="N41" s="3">
        <v>7.0000000000000007E-2</v>
      </c>
      <c r="O41" s="3">
        <v>2.7099999999999999E-2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</cols>
  <sheetData>
    <row r="1" spans="1:32" x14ac:dyDescent="0.25">
      <c r="A1" t="s">
        <v>0</v>
      </c>
      <c r="B1" s="3" t="s">
        <v>52</v>
      </c>
      <c r="C1" t="s">
        <v>82</v>
      </c>
    </row>
    <row r="2" spans="1:32" x14ac:dyDescent="0.25">
      <c r="A2" t="s">
        <v>1</v>
      </c>
      <c r="B2" s="3">
        <v>8</v>
      </c>
    </row>
    <row r="3" spans="1:32" x14ac:dyDescent="0.25">
      <c r="A3" t="s">
        <v>2</v>
      </c>
      <c r="B3" s="3">
        <v>432864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2.1002824120699669E-2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9091.3664601825421</v>
      </c>
      <c r="J6">
        <f t="shared" ref="J6:S15" si="0">($H6*J$36)</f>
        <v>890.01160266780403</v>
      </c>
      <c r="K6">
        <f t="shared" si="0"/>
        <v>2074.8996258381171</v>
      </c>
      <c r="L6">
        <f t="shared" si="0"/>
        <v>2046.3161988118316</v>
      </c>
      <c r="M6">
        <f t="shared" si="0"/>
        <v>1528.6569757661005</v>
      </c>
      <c r="N6">
        <f t="shared" si="0"/>
        <v>1019.4148909003509</v>
      </c>
      <c r="O6">
        <f t="shared" si="0"/>
        <v>646.30122918983352</v>
      </c>
      <c r="P6">
        <f t="shared" si="0"/>
        <v>400.28627716145161</v>
      </c>
      <c r="Q6">
        <f t="shared" si="0"/>
        <v>245.2089560220879</v>
      </c>
      <c r="R6">
        <f t="shared" si="0"/>
        <v>149.4314911397</v>
      </c>
      <c r="S6">
        <f t="shared" si="0"/>
        <v>90.839212685265309</v>
      </c>
      <c r="V6" s="1">
        <v>1</v>
      </c>
      <c r="W6">
        <f t="shared" ref="W6:W29" si="1">ROUND(((J6/J$33)*1000000),0)</f>
        <v>2824923</v>
      </c>
      <c r="X6">
        <f t="shared" ref="X6:X29" si="2">ROUND(((K6/K$33)*1000000),0)</f>
        <v>1713402</v>
      </c>
      <c r="Y6">
        <f t="shared" ref="Y6:Y29" si="3">ROUND(((L6/L$33)*1000000),0)</f>
        <v>1039231</v>
      </c>
      <c r="Z6">
        <f t="shared" ref="Z6:Z29" si="4">ROUND(((M6/M$33)*1000000),0)</f>
        <v>630326</v>
      </c>
      <c r="AA6">
        <f t="shared" ref="AA6:AA29" si="5">ROUND(((N6/N$33)*1000000),0)</f>
        <v>382312</v>
      </c>
      <c r="AB6">
        <f t="shared" ref="AB6:AB29" si="6">ROUND(((O6/O$33)*1000000),0)</f>
        <v>231884</v>
      </c>
      <c r="AC6">
        <f t="shared" ref="AC6:AC29" si="7">ROUND(((P6/P$33)*1000000),0)</f>
        <v>140645</v>
      </c>
      <c r="AD6">
        <f t="shared" ref="AD6:AD29" si="8">ROUND(((Q6/Q$33)*1000000),0)</f>
        <v>85305</v>
      </c>
      <c r="AE6">
        <f t="shared" ref="AE6:AE29" si="9">ROUND(((R6/R$33)*1000000),0)</f>
        <v>51740</v>
      </c>
      <c r="AF6">
        <f t="shared" ref="AF6:AF29" si="10">ROUND(((S6/S$33)*1000000),0)</f>
        <v>31382</v>
      </c>
    </row>
    <row r="7" spans="1:32" x14ac:dyDescent="0.25">
      <c r="A7" s="1">
        <v>2</v>
      </c>
      <c r="B7" s="10">
        <v>0.16229455002358836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70251.468101410559</v>
      </c>
      <c r="J7">
        <f t="shared" si="0"/>
        <v>6877.3623842512134</v>
      </c>
      <c r="K7">
        <f t="shared" si="0"/>
        <v>16033.315290567269</v>
      </c>
      <c r="L7">
        <f t="shared" si="0"/>
        <v>15812.443354455063</v>
      </c>
      <c r="M7">
        <f t="shared" si="0"/>
        <v>11812.349358192596</v>
      </c>
      <c r="N7">
        <f t="shared" si="0"/>
        <v>7877.2968842299852</v>
      </c>
      <c r="O7">
        <f t="shared" si="0"/>
        <v>4994.1458619214418</v>
      </c>
      <c r="P7">
        <f t="shared" si="0"/>
        <v>3093.1212326112172</v>
      </c>
      <c r="Q7">
        <f t="shared" si="0"/>
        <v>1894.7964783524976</v>
      </c>
      <c r="R7">
        <f t="shared" si="0"/>
        <v>1154.6978860795002</v>
      </c>
      <c r="S7">
        <f t="shared" si="0"/>
        <v>701.93937074977748</v>
      </c>
      <c r="V7" s="1">
        <v>2</v>
      </c>
      <c r="W7">
        <f t="shared" si="1"/>
        <v>21828951</v>
      </c>
      <c r="X7">
        <f t="shared" si="2"/>
        <v>13239928</v>
      </c>
      <c r="Y7">
        <f t="shared" si="3"/>
        <v>8030422</v>
      </c>
      <c r="Z7">
        <f t="shared" si="4"/>
        <v>4870697</v>
      </c>
      <c r="AA7">
        <f t="shared" si="5"/>
        <v>2954227</v>
      </c>
      <c r="AB7">
        <f t="shared" si="6"/>
        <v>1791829</v>
      </c>
      <c r="AC7">
        <f t="shared" si="7"/>
        <v>1086799</v>
      </c>
      <c r="AD7">
        <f t="shared" si="8"/>
        <v>659177</v>
      </c>
      <c r="AE7">
        <f t="shared" si="9"/>
        <v>399811</v>
      </c>
      <c r="AF7">
        <f t="shared" si="10"/>
        <v>242498</v>
      </c>
    </row>
    <row r="8" spans="1:32" x14ac:dyDescent="0.25">
      <c r="A8" s="1">
        <v>3</v>
      </c>
      <c r="B8" s="10">
        <v>0.16247746128986632</v>
      </c>
      <c r="C8">
        <v>0.3</v>
      </c>
      <c r="D8" s="3">
        <v>0.7</v>
      </c>
      <c r="E8" s="2">
        <v>0</v>
      </c>
      <c r="F8" s="2">
        <v>0</v>
      </c>
      <c r="G8" s="2">
        <v>0</v>
      </c>
      <c r="H8">
        <f t="shared" si="11"/>
        <v>70330.643803776693</v>
      </c>
      <c r="J8">
        <f t="shared" si="0"/>
        <v>6885.1133966060515</v>
      </c>
      <c r="K8">
        <f t="shared" si="0"/>
        <v>16051.38536132445</v>
      </c>
      <c r="L8">
        <f t="shared" si="0"/>
        <v>15830.264495315869</v>
      </c>
      <c r="M8">
        <f t="shared" si="0"/>
        <v>11825.662262282785</v>
      </c>
      <c r="N8">
        <f t="shared" si="0"/>
        <v>7886.1748554725946</v>
      </c>
      <c r="O8">
        <f t="shared" si="0"/>
        <v>4999.7744276585408</v>
      </c>
      <c r="P8">
        <f t="shared" si="0"/>
        <v>3096.6072814115369</v>
      </c>
      <c r="Q8">
        <f t="shared" si="0"/>
        <v>1896.9319759594355</v>
      </c>
      <c r="R8">
        <f t="shared" si="0"/>
        <v>1155.9992683654768</v>
      </c>
      <c r="S8">
        <f t="shared" si="0"/>
        <v>702.73047937995341</v>
      </c>
      <c r="V8" s="1">
        <v>3</v>
      </c>
      <c r="W8">
        <f t="shared" si="1"/>
        <v>21853553</v>
      </c>
      <c r="X8">
        <f t="shared" si="2"/>
        <v>13254850</v>
      </c>
      <c r="Y8">
        <f t="shared" si="3"/>
        <v>8039473</v>
      </c>
      <c r="Z8">
        <f t="shared" si="4"/>
        <v>4876187</v>
      </c>
      <c r="AA8">
        <f t="shared" si="5"/>
        <v>2957557</v>
      </c>
      <c r="AB8">
        <f t="shared" si="6"/>
        <v>1793849</v>
      </c>
      <c r="AC8">
        <f t="shared" si="7"/>
        <v>1088024</v>
      </c>
      <c r="AD8">
        <f t="shared" si="8"/>
        <v>659920</v>
      </c>
      <c r="AE8">
        <f t="shared" si="9"/>
        <v>400262</v>
      </c>
      <c r="AF8">
        <f t="shared" si="10"/>
        <v>242771</v>
      </c>
    </row>
    <row r="9" spans="1:32" x14ac:dyDescent="0.25">
      <c r="A9" s="1">
        <v>4</v>
      </c>
      <c r="B9" s="10">
        <v>5.2700007689121267E-2</v>
      </c>
      <c r="C9">
        <v>0.3</v>
      </c>
      <c r="D9" s="3">
        <v>0.7</v>
      </c>
      <c r="E9" s="2">
        <v>0</v>
      </c>
      <c r="F9" s="2">
        <v>0</v>
      </c>
      <c r="G9" s="2">
        <v>0</v>
      </c>
      <c r="H9">
        <f t="shared" si="11"/>
        <v>22811.936128343787</v>
      </c>
      <c r="J9">
        <f t="shared" si="0"/>
        <v>2233.2053077459141</v>
      </c>
      <c r="K9">
        <f t="shared" si="0"/>
        <v>5206.3106183922519</v>
      </c>
      <c r="L9">
        <f t="shared" si="0"/>
        <v>5134.5894624462717</v>
      </c>
      <c r="M9">
        <f t="shared" si="0"/>
        <v>3835.6858065342235</v>
      </c>
      <c r="N9">
        <f t="shared" si="0"/>
        <v>2557.9023220932213</v>
      </c>
      <c r="O9">
        <f t="shared" si="0"/>
        <v>1621.6904713411514</v>
      </c>
      <c r="P9">
        <f t="shared" si="0"/>
        <v>1004.3930170070615</v>
      </c>
      <c r="Q9">
        <f t="shared" si="0"/>
        <v>615.2750598463299</v>
      </c>
      <c r="R9">
        <f t="shared" si="0"/>
        <v>374.95151541538041</v>
      </c>
      <c r="S9">
        <f t="shared" si="0"/>
        <v>227.93254752198183</v>
      </c>
      <c r="V9" s="1">
        <v>4</v>
      </c>
      <c r="W9">
        <f t="shared" si="1"/>
        <v>7088259</v>
      </c>
      <c r="X9">
        <f t="shared" si="2"/>
        <v>4299247</v>
      </c>
      <c r="Y9">
        <f t="shared" si="3"/>
        <v>2607625</v>
      </c>
      <c r="Z9">
        <f t="shared" si="4"/>
        <v>1581604</v>
      </c>
      <c r="AA9">
        <f t="shared" si="5"/>
        <v>959292</v>
      </c>
      <c r="AB9">
        <f t="shared" si="6"/>
        <v>581840</v>
      </c>
      <c r="AC9">
        <f t="shared" si="7"/>
        <v>352904</v>
      </c>
      <c r="AD9">
        <f t="shared" si="8"/>
        <v>214047</v>
      </c>
      <c r="AE9">
        <f t="shared" si="9"/>
        <v>129826</v>
      </c>
      <c r="AF9">
        <f t="shared" si="10"/>
        <v>78743</v>
      </c>
    </row>
    <row r="10" spans="1:32" x14ac:dyDescent="0.25">
      <c r="A10" s="1">
        <v>5</v>
      </c>
      <c r="B10" s="10">
        <v>4.870929169154458E-2</v>
      </c>
      <c r="C10">
        <v>0.3</v>
      </c>
      <c r="D10" s="3">
        <v>0.7</v>
      </c>
      <c r="E10" s="2">
        <v>0</v>
      </c>
      <c r="F10" s="2">
        <v>0</v>
      </c>
      <c r="G10" s="2">
        <v>0</v>
      </c>
      <c r="H10">
        <f t="shared" si="11"/>
        <v>21084.498838768752</v>
      </c>
      <c r="J10">
        <f t="shared" si="0"/>
        <v>2064.0955003988747</v>
      </c>
      <c r="K10">
        <f t="shared" si="0"/>
        <v>4812.0619648486918</v>
      </c>
      <c r="L10">
        <f t="shared" si="0"/>
        <v>4745.7719042089348</v>
      </c>
      <c r="M10">
        <f t="shared" si="0"/>
        <v>3545.2279227306549</v>
      </c>
      <c r="N10">
        <f t="shared" si="0"/>
        <v>2364.2047845666157</v>
      </c>
      <c r="O10">
        <f t="shared" si="0"/>
        <v>1498.8877168278016</v>
      </c>
      <c r="P10">
        <f t="shared" si="0"/>
        <v>928.33520493862409</v>
      </c>
      <c r="Q10">
        <f t="shared" si="0"/>
        <v>568.68326352775819</v>
      </c>
      <c r="R10">
        <f t="shared" si="0"/>
        <v>346.55825559442098</v>
      </c>
      <c r="S10">
        <f t="shared" si="0"/>
        <v>210.67232112637637</v>
      </c>
      <c r="V10" s="1">
        <v>5</v>
      </c>
      <c r="W10">
        <f t="shared" si="1"/>
        <v>6551500</v>
      </c>
      <c r="X10">
        <f t="shared" si="2"/>
        <v>3973686</v>
      </c>
      <c r="Y10">
        <f t="shared" si="3"/>
        <v>2410162</v>
      </c>
      <c r="Z10">
        <f t="shared" si="4"/>
        <v>1461837</v>
      </c>
      <c r="AA10">
        <f t="shared" si="5"/>
        <v>886649</v>
      </c>
      <c r="AB10">
        <f t="shared" si="6"/>
        <v>537780</v>
      </c>
      <c r="AC10">
        <f t="shared" si="7"/>
        <v>326180</v>
      </c>
      <c r="AD10">
        <f t="shared" si="8"/>
        <v>197838</v>
      </c>
      <c r="AE10">
        <f t="shared" si="9"/>
        <v>119995</v>
      </c>
      <c r="AF10">
        <f t="shared" si="10"/>
        <v>72781</v>
      </c>
    </row>
    <row r="11" spans="1:32" x14ac:dyDescent="0.25">
      <c r="A11" s="1">
        <v>6</v>
      </c>
      <c r="B11" s="10">
        <v>0.22733997816216764</v>
      </c>
      <c r="C11">
        <v>0.3</v>
      </c>
      <c r="D11" s="3">
        <v>0.7</v>
      </c>
      <c r="E11" s="2">
        <v>0</v>
      </c>
      <c r="F11" s="2">
        <v>0</v>
      </c>
      <c r="G11" s="2">
        <v>0</v>
      </c>
      <c r="H11">
        <f t="shared" si="11"/>
        <v>98407.292307188531</v>
      </c>
      <c r="J11">
        <f t="shared" si="0"/>
        <v>9633.7148352901586</v>
      </c>
      <c r="K11">
        <f t="shared" si="0"/>
        <v>22459.247999978645</v>
      </c>
      <c r="L11">
        <f t="shared" si="0"/>
        <v>22149.853623364725</v>
      </c>
      <c r="M11">
        <f t="shared" si="0"/>
        <v>16546.576855138344</v>
      </c>
      <c r="N11">
        <f t="shared" si="0"/>
        <v>11034.409358647423</v>
      </c>
      <c r="O11">
        <f t="shared" si="0"/>
        <v>6995.7309781682898</v>
      </c>
      <c r="P11">
        <f t="shared" si="0"/>
        <v>4332.8017692064668</v>
      </c>
      <c r="Q11">
        <f t="shared" si="0"/>
        <v>2654.2049005823092</v>
      </c>
      <c r="R11">
        <f t="shared" si="0"/>
        <v>1617.4849504623592</v>
      </c>
      <c r="S11">
        <f t="shared" si="0"/>
        <v>983.26703634981232</v>
      </c>
      <c r="V11" s="1">
        <v>6</v>
      </c>
      <c r="W11">
        <f t="shared" si="1"/>
        <v>30577695</v>
      </c>
      <c r="X11">
        <f t="shared" si="2"/>
        <v>18546309</v>
      </c>
      <c r="Y11">
        <f t="shared" si="3"/>
        <v>11248905</v>
      </c>
      <c r="Z11">
        <f t="shared" si="4"/>
        <v>6822806</v>
      </c>
      <c r="AA11">
        <f t="shared" si="5"/>
        <v>4138241</v>
      </c>
      <c r="AB11">
        <f t="shared" si="6"/>
        <v>2509970</v>
      </c>
      <c r="AC11">
        <f t="shared" si="7"/>
        <v>1522374</v>
      </c>
      <c r="AD11">
        <f t="shared" si="8"/>
        <v>923366</v>
      </c>
      <c r="AE11">
        <f t="shared" si="9"/>
        <v>560050</v>
      </c>
      <c r="AF11">
        <f t="shared" si="10"/>
        <v>339688</v>
      </c>
    </row>
    <row r="12" spans="1:32" x14ac:dyDescent="0.25">
      <c r="A12" s="1">
        <v>7</v>
      </c>
      <c r="B12" s="10">
        <v>0.1590890778463781</v>
      </c>
      <c r="C12">
        <v>0.3</v>
      </c>
      <c r="D12" s="3">
        <v>0.7</v>
      </c>
      <c r="E12" s="2">
        <v>0</v>
      </c>
      <c r="F12" s="2">
        <v>0</v>
      </c>
      <c r="G12" s="2">
        <v>0</v>
      </c>
      <c r="H12">
        <f t="shared" si="11"/>
        <v>68863.934592894613</v>
      </c>
      <c r="J12">
        <f t="shared" si="0"/>
        <v>6741.5279167838489</v>
      </c>
      <c r="K12">
        <f t="shared" si="0"/>
        <v>15716.642019253577</v>
      </c>
      <c r="L12">
        <f t="shared" si="0"/>
        <v>15500.132514571331</v>
      </c>
      <c r="M12">
        <f t="shared" si="0"/>
        <v>11579.04419046102</v>
      </c>
      <c r="N12">
        <f t="shared" si="0"/>
        <v>7721.712756541443</v>
      </c>
      <c r="O12">
        <f t="shared" si="0"/>
        <v>4895.5067171874243</v>
      </c>
      <c r="P12">
        <f t="shared" si="0"/>
        <v>3032.029137710726</v>
      </c>
      <c r="Q12">
        <f t="shared" si="0"/>
        <v>1857.3724404414763</v>
      </c>
      <c r="R12">
        <f t="shared" si="0"/>
        <v>1131.8915013526355</v>
      </c>
      <c r="S12">
        <f t="shared" si="0"/>
        <v>688.07539859113217</v>
      </c>
      <c r="V12" s="1">
        <v>7</v>
      </c>
      <c r="W12">
        <f t="shared" si="1"/>
        <v>21397808</v>
      </c>
      <c r="X12">
        <f t="shared" si="2"/>
        <v>12978427</v>
      </c>
      <c r="Y12">
        <f t="shared" si="3"/>
        <v>7871814</v>
      </c>
      <c r="Z12">
        <f t="shared" si="4"/>
        <v>4774496</v>
      </c>
      <c r="AA12">
        <f t="shared" si="5"/>
        <v>2895878</v>
      </c>
      <c r="AB12">
        <f t="shared" si="6"/>
        <v>1756439</v>
      </c>
      <c r="AC12">
        <f t="shared" si="7"/>
        <v>1065334</v>
      </c>
      <c r="AD12">
        <f t="shared" si="8"/>
        <v>646158</v>
      </c>
      <c r="AE12">
        <f t="shared" si="9"/>
        <v>391915</v>
      </c>
      <c r="AF12">
        <f t="shared" si="10"/>
        <v>237708</v>
      </c>
    </row>
    <row r="13" spans="1:32" x14ac:dyDescent="0.25">
      <c r="A13" s="1">
        <v>8</v>
      </c>
      <c r="B13" s="10">
        <v>1.0892964416753732E-2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4715.1721492936877</v>
      </c>
      <c r="J13">
        <f t="shared" si="0"/>
        <v>461.5981480701646</v>
      </c>
      <c r="K13">
        <f t="shared" si="0"/>
        <v>1076.131841256275</v>
      </c>
      <c r="L13">
        <f t="shared" si="0"/>
        <v>1061.3072513955553</v>
      </c>
      <c r="M13">
        <f t="shared" si="0"/>
        <v>792.82700015714784</v>
      </c>
      <c r="N13">
        <f t="shared" si="0"/>
        <v>528.71223739583866</v>
      </c>
      <c r="O13">
        <f t="shared" si="0"/>
        <v>335.19950705726933</v>
      </c>
      <c r="P13">
        <f t="shared" si="0"/>
        <v>207.60561287265872</v>
      </c>
      <c r="Q13">
        <f t="shared" si="0"/>
        <v>127.17587012431514</v>
      </c>
      <c r="R13">
        <f t="shared" si="0"/>
        <v>77.50157342521122</v>
      </c>
      <c r="S13">
        <f t="shared" si="0"/>
        <v>47.113107539251999</v>
      </c>
      <c r="V13" s="1">
        <v>8</v>
      </c>
      <c r="W13">
        <f t="shared" si="1"/>
        <v>1465126</v>
      </c>
      <c r="X13">
        <f t="shared" si="2"/>
        <v>888644</v>
      </c>
      <c r="Y13">
        <f t="shared" si="3"/>
        <v>538990</v>
      </c>
      <c r="Z13">
        <f t="shared" si="4"/>
        <v>326914</v>
      </c>
      <c r="AA13">
        <f t="shared" si="5"/>
        <v>198283</v>
      </c>
      <c r="AB13">
        <f t="shared" si="6"/>
        <v>120265</v>
      </c>
      <c r="AC13">
        <f t="shared" si="7"/>
        <v>72944</v>
      </c>
      <c r="AD13">
        <f t="shared" si="8"/>
        <v>44243</v>
      </c>
      <c r="AE13">
        <f t="shared" si="9"/>
        <v>26835</v>
      </c>
      <c r="AF13">
        <f t="shared" si="10"/>
        <v>16276</v>
      </c>
    </row>
    <row r="14" spans="1:32" x14ac:dyDescent="0.25">
      <c r="A14" s="1">
        <v>9</v>
      </c>
      <c r="B14" s="10">
        <v>5.9090932562374686E-3</v>
      </c>
      <c r="C14">
        <v>0.1</v>
      </c>
      <c r="D14" s="3">
        <v>0.5</v>
      </c>
      <c r="E14" s="3">
        <v>0.4</v>
      </c>
      <c r="F14" s="2">
        <v>0</v>
      </c>
      <c r="G14" s="2">
        <v>0</v>
      </c>
      <c r="H14">
        <f t="shared" si="11"/>
        <v>2557.8337432679755</v>
      </c>
      <c r="J14">
        <f t="shared" si="0"/>
        <v>250.40259010283151</v>
      </c>
      <c r="K14">
        <f t="shared" si="0"/>
        <v>583.76794072783093</v>
      </c>
      <c r="L14">
        <f t="shared" si="0"/>
        <v>575.72606336359991</v>
      </c>
      <c r="M14">
        <f t="shared" si="0"/>
        <v>430.08390560663855</v>
      </c>
      <c r="N14">
        <f t="shared" si="0"/>
        <v>286.80988911345725</v>
      </c>
      <c r="O14">
        <f t="shared" si="0"/>
        <v>181.83527191182358</v>
      </c>
      <c r="P14">
        <f t="shared" si="0"/>
        <v>112.61956617576719</v>
      </c>
      <c r="Q14">
        <f t="shared" si="0"/>
        <v>68.98894072874235</v>
      </c>
      <c r="R14">
        <f t="shared" si="0"/>
        <v>42.042184969441848</v>
      </c>
      <c r="S14">
        <f t="shared" si="0"/>
        <v>25.55739056784239</v>
      </c>
      <c r="V14" s="1">
        <v>9</v>
      </c>
      <c r="W14">
        <f t="shared" si="1"/>
        <v>794785</v>
      </c>
      <c r="X14">
        <f t="shared" si="2"/>
        <v>482062</v>
      </c>
      <c r="Y14">
        <f t="shared" si="3"/>
        <v>292385</v>
      </c>
      <c r="Z14">
        <f t="shared" si="4"/>
        <v>177341</v>
      </c>
      <c r="AA14">
        <f t="shared" si="5"/>
        <v>107562</v>
      </c>
      <c r="AB14">
        <f t="shared" si="6"/>
        <v>65240</v>
      </c>
      <c r="AC14">
        <f t="shared" si="7"/>
        <v>39570</v>
      </c>
      <c r="AD14">
        <f t="shared" si="8"/>
        <v>24000</v>
      </c>
      <c r="AE14">
        <f t="shared" si="9"/>
        <v>14557</v>
      </c>
      <c r="AF14">
        <f t="shared" si="10"/>
        <v>8829</v>
      </c>
    </row>
    <row r="15" spans="1:32" x14ac:dyDescent="0.25">
      <c r="A15" s="1">
        <v>10</v>
      </c>
      <c r="B15" s="10">
        <v>6.7550682016449355E-3</v>
      </c>
      <c r="C15">
        <v>0.1</v>
      </c>
      <c r="D15" s="3">
        <v>0.5</v>
      </c>
      <c r="E15" s="3">
        <v>0.4</v>
      </c>
      <c r="F15" s="2">
        <v>0</v>
      </c>
      <c r="G15" s="2">
        <v>0</v>
      </c>
      <c r="H15">
        <f t="shared" si="11"/>
        <v>2924.0258420368332</v>
      </c>
      <c r="J15">
        <f t="shared" si="0"/>
        <v>286.25146036199095</v>
      </c>
      <c r="K15">
        <f t="shared" si="0"/>
        <v>667.34303937203651</v>
      </c>
      <c r="L15">
        <f t="shared" si="0"/>
        <v>658.14984716656522</v>
      </c>
      <c r="M15">
        <f t="shared" si="0"/>
        <v>491.65683952203187</v>
      </c>
      <c r="N15">
        <f t="shared" si="0"/>
        <v>327.87100792876129</v>
      </c>
      <c r="O15">
        <f t="shared" si="0"/>
        <v>207.86770659482346</v>
      </c>
      <c r="P15">
        <f t="shared" si="0"/>
        <v>128.74273892258236</v>
      </c>
      <c r="Q15">
        <f t="shared" si="0"/>
        <v>78.865737867645265</v>
      </c>
      <c r="R15">
        <f t="shared" si="0"/>
        <v>48.061151601385092</v>
      </c>
      <c r="S15">
        <f t="shared" si="0"/>
        <v>29.216312699011219</v>
      </c>
      <c r="V15" s="1">
        <v>10</v>
      </c>
      <c r="W15">
        <f t="shared" si="1"/>
        <v>908571</v>
      </c>
      <c r="X15">
        <f t="shared" si="2"/>
        <v>551076</v>
      </c>
      <c r="Y15">
        <f t="shared" si="3"/>
        <v>334244</v>
      </c>
      <c r="Z15">
        <f t="shared" si="4"/>
        <v>202729</v>
      </c>
      <c r="AA15">
        <f t="shared" si="5"/>
        <v>122962</v>
      </c>
      <c r="AB15">
        <f t="shared" si="6"/>
        <v>74580</v>
      </c>
      <c r="AC15">
        <f t="shared" si="7"/>
        <v>45235</v>
      </c>
      <c r="AD15">
        <f t="shared" si="8"/>
        <v>27436</v>
      </c>
      <c r="AE15">
        <f t="shared" si="9"/>
        <v>16641</v>
      </c>
      <c r="AF15">
        <f t="shared" si="10"/>
        <v>10093</v>
      </c>
    </row>
    <row r="16" spans="1:32" x14ac:dyDescent="0.25">
      <c r="A16" s="1">
        <v>11</v>
      </c>
      <c r="B16" s="10">
        <v>5.3743266966912999E-2</v>
      </c>
      <c r="C16">
        <v>0.1</v>
      </c>
      <c r="D16" s="3">
        <v>0.5</v>
      </c>
      <c r="E16" s="3">
        <v>0.4</v>
      </c>
      <c r="F16" s="2">
        <v>0</v>
      </c>
      <c r="G16" s="2">
        <v>0</v>
      </c>
      <c r="H16">
        <f t="shared" si="11"/>
        <v>23263.525512365828</v>
      </c>
      <c r="J16">
        <f t="shared" ref="J16:S29" si="12">($H16*J$36)</f>
        <v>2277.4142606224164</v>
      </c>
      <c r="K16">
        <f t="shared" si="12"/>
        <v>5309.3757239562601</v>
      </c>
      <c r="L16">
        <f t="shared" si="12"/>
        <v>5236.2347624991316</v>
      </c>
      <c r="M16">
        <f t="shared" si="12"/>
        <v>3911.6177651776934</v>
      </c>
      <c r="N16">
        <f t="shared" si="12"/>
        <v>2608.5390382195387</v>
      </c>
      <c r="O16">
        <f t="shared" si="12"/>
        <v>1653.7937613428026</v>
      </c>
      <c r="P16">
        <f t="shared" si="12"/>
        <v>1024.276170340228</v>
      </c>
      <c r="Q16">
        <f t="shared" si="12"/>
        <v>627.45516081263497</v>
      </c>
      <c r="R16">
        <f t="shared" si="12"/>
        <v>382.3741262333275</v>
      </c>
      <c r="S16">
        <f t="shared" si="12"/>
        <v>232.44474316179574</v>
      </c>
      <c r="V16" s="1">
        <v>11</v>
      </c>
      <c r="W16">
        <f t="shared" si="1"/>
        <v>7228580</v>
      </c>
      <c r="X16">
        <f t="shared" si="2"/>
        <v>4384355</v>
      </c>
      <c r="Y16">
        <f t="shared" si="3"/>
        <v>2659246</v>
      </c>
      <c r="Z16">
        <f t="shared" si="4"/>
        <v>1612914</v>
      </c>
      <c r="AA16">
        <f t="shared" si="5"/>
        <v>978282</v>
      </c>
      <c r="AB16">
        <f t="shared" si="6"/>
        <v>593358</v>
      </c>
      <c r="AC16">
        <f t="shared" si="7"/>
        <v>359890</v>
      </c>
      <c r="AD16">
        <f t="shared" si="8"/>
        <v>218284</v>
      </c>
      <c r="AE16">
        <f t="shared" si="9"/>
        <v>132396</v>
      </c>
      <c r="AF16">
        <f t="shared" si="10"/>
        <v>80302</v>
      </c>
    </row>
    <row r="17" spans="1:32" x14ac:dyDescent="0.25">
      <c r="A17" s="1">
        <v>12</v>
      </c>
      <c r="B17" s="10">
        <v>1.7028826160142313E-2</v>
      </c>
      <c r="C17">
        <v>0.1</v>
      </c>
      <c r="D17" s="3">
        <v>0.5</v>
      </c>
      <c r="E17" s="3">
        <v>0.4</v>
      </c>
      <c r="F17" s="2">
        <v>0</v>
      </c>
      <c r="G17" s="2">
        <v>0</v>
      </c>
      <c r="H17">
        <f t="shared" si="11"/>
        <v>7371.1658069838422</v>
      </c>
      <c r="J17">
        <f t="shared" si="12"/>
        <v>721.61023561600905</v>
      </c>
      <c r="K17">
        <f t="shared" si="12"/>
        <v>1682.3025715536282</v>
      </c>
      <c r="L17">
        <f t="shared" si="12"/>
        <v>1659.1274877127835</v>
      </c>
      <c r="M17">
        <f t="shared" si="12"/>
        <v>1239.4158875593453</v>
      </c>
      <c r="N17">
        <f t="shared" si="12"/>
        <v>826.52879738652121</v>
      </c>
      <c r="O17">
        <f t="shared" si="12"/>
        <v>524.01292396259578</v>
      </c>
      <c r="P17">
        <f t="shared" si="12"/>
        <v>324.54708894861841</v>
      </c>
      <c r="Q17">
        <f t="shared" si="12"/>
        <v>198.81234356929966</v>
      </c>
      <c r="R17">
        <f t="shared" si="12"/>
        <v>121.15717728459595</v>
      </c>
      <c r="S17">
        <f t="shared" si="12"/>
        <v>73.651293390445517</v>
      </c>
      <c r="V17" s="1">
        <v>12</v>
      </c>
      <c r="W17">
        <f t="shared" si="1"/>
        <v>2290412</v>
      </c>
      <c r="X17">
        <f t="shared" si="2"/>
        <v>1389205</v>
      </c>
      <c r="Y17">
        <f t="shared" si="3"/>
        <v>842596</v>
      </c>
      <c r="Z17">
        <f t="shared" si="4"/>
        <v>511060</v>
      </c>
      <c r="AA17">
        <f t="shared" si="5"/>
        <v>309974</v>
      </c>
      <c r="AB17">
        <f t="shared" si="6"/>
        <v>188008</v>
      </c>
      <c r="AC17">
        <f t="shared" si="7"/>
        <v>114033</v>
      </c>
      <c r="AD17">
        <f t="shared" si="8"/>
        <v>69164</v>
      </c>
      <c r="AE17">
        <f t="shared" si="9"/>
        <v>41950</v>
      </c>
      <c r="AF17">
        <f t="shared" si="10"/>
        <v>25444</v>
      </c>
    </row>
    <row r="18" spans="1:32" x14ac:dyDescent="0.25">
      <c r="A18" s="1">
        <v>13</v>
      </c>
      <c r="B18" s="10">
        <v>3.4280477749714322E-2</v>
      </c>
      <c r="C18">
        <v>0.1</v>
      </c>
      <c r="D18" s="3">
        <v>0.5</v>
      </c>
      <c r="E18" s="3">
        <v>0.4</v>
      </c>
      <c r="F18" s="2">
        <v>0</v>
      </c>
      <c r="G18" s="2">
        <v>0</v>
      </c>
      <c r="H18">
        <f t="shared" si="11"/>
        <v>14838.78472065234</v>
      </c>
      <c r="J18">
        <f t="shared" si="12"/>
        <v>1452.662878425554</v>
      </c>
      <c r="K18">
        <f t="shared" si="12"/>
        <v>3386.6183922538426</v>
      </c>
      <c r="L18">
        <f t="shared" si="12"/>
        <v>3339.9649741918661</v>
      </c>
      <c r="M18">
        <f t="shared" si="12"/>
        <v>2495.0497677618832</v>
      </c>
      <c r="N18">
        <f t="shared" si="12"/>
        <v>1663.8728813043438</v>
      </c>
      <c r="O18">
        <f t="shared" si="12"/>
        <v>1054.8826567099318</v>
      </c>
      <c r="P18">
        <f t="shared" si="12"/>
        <v>653.34093828958839</v>
      </c>
      <c r="Q18">
        <f t="shared" si="12"/>
        <v>400.22618447113081</v>
      </c>
      <c r="R18">
        <f t="shared" si="12"/>
        <v>243.89971927977416</v>
      </c>
      <c r="S18">
        <f t="shared" si="12"/>
        <v>148.26632796442553</v>
      </c>
      <c r="V18" s="1">
        <v>13</v>
      </c>
      <c r="W18">
        <f t="shared" si="1"/>
        <v>4610795</v>
      </c>
      <c r="X18">
        <f t="shared" si="2"/>
        <v>2796588</v>
      </c>
      <c r="Y18">
        <f t="shared" si="3"/>
        <v>1696217</v>
      </c>
      <c r="Z18">
        <f t="shared" si="4"/>
        <v>1028807</v>
      </c>
      <c r="AA18">
        <f t="shared" si="5"/>
        <v>624003</v>
      </c>
      <c r="AB18">
        <f t="shared" si="6"/>
        <v>378477</v>
      </c>
      <c r="AC18">
        <f t="shared" si="7"/>
        <v>229558</v>
      </c>
      <c r="AD18">
        <f t="shared" si="8"/>
        <v>139234</v>
      </c>
      <c r="AE18">
        <f t="shared" si="9"/>
        <v>84450</v>
      </c>
      <c r="AF18">
        <f t="shared" si="10"/>
        <v>51221</v>
      </c>
    </row>
    <row r="19" spans="1:32" x14ac:dyDescent="0.25">
      <c r="A19" s="1">
        <v>14</v>
      </c>
      <c r="B19" s="10">
        <v>2.4877234169424899E-2</v>
      </c>
      <c r="C19">
        <v>0.1</v>
      </c>
      <c r="D19" s="3">
        <v>0.5</v>
      </c>
      <c r="E19" s="3">
        <v>0.4</v>
      </c>
      <c r="F19" s="2">
        <v>0</v>
      </c>
      <c r="G19" s="2">
        <v>0</v>
      </c>
      <c r="H19">
        <f t="shared" si="11"/>
        <v>10768.45909151394</v>
      </c>
      <c r="J19">
        <f t="shared" si="12"/>
        <v>1054.1928516770593</v>
      </c>
      <c r="K19">
        <f t="shared" si="12"/>
        <v>2457.6582450716342</v>
      </c>
      <c r="L19">
        <f t="shared" si="12"/>
        <v>2423.8020072908894</v>
      </c>
      <c r="M19">
        <f t="shared" si="12"/>
        <v>1810.6497170244031</v>
      </c>
      <c r="N19">
        <f t="shared" si="12"/>
        <v>1207.4672820657765</v>
      </c>
      <c r="O19">
        <f t="shared" si="12"/>
        <v>765.5250041682026</v>
      </c>
      <c r="P19">
        <f t="shared" si="12"/>
        <v>474.12745040979837</v>
      </c>
      <c r="Q19">
        <f t="shared" si="12"/>
        <v>290.44287493650063</v>
      </c>
      <c r="R19">
        <f t="shared" si="12"/>
        <v>176.99725408379126</v>
      </c>
      <c r="S19">
        <f t="shared" si="12"/>
        <v>107.59640478588439</v>
      </c>
      <c r="V19" s="1">
        <v>14</v>
      </c>
      <c r="W19">
        <f t="shared" si="1"/>
        <v>3346039</v>
      </c>
      <c r="X19">
        <f t="shared" si="2"/>
        <v>2029475</v>
      </c>
      <c r="Y19">
        <f t="shared" si="3"/>
        <v>1230939</v>
      </c>
      <c r="Z19">
        <f t="shared" si="4"/>
        <v>746602</v>
      </c>
      <c r="AA19">
        <f t="shared" si="5"/>
        <v>452837</v>
      </c>
      <c r="AB19">
        <f t="shared" si="6"/>
        <v>274660</v>
      </c>
      <c r="AC19">
        <f t="shared" si="7"/>
        <v>166589</v>
      </c>
      <c r="AD19">
        <f t="shared" si="8"/>
        <v>101042</v>
      </c>
      <c r="AE19">
        <f t="shared" si="9"/>
        <v>61285</v>
      </c>
      <c r="AF19">
        <f t="shared" si="10"/>
        <v>37171</v>
      </c>
    </row>
    <row r="20" spans="1:32" x14ac:dyDescent="0.25">
      <c r="A20" s="1">
        <v>15</v>
      </c>
      <c r="B20" s="10">
        <v>3.4454634254054925E-4</v>
      </c>
      <c r="C20">
        <v>0.1</v>
      </c>
      <c r="D20" s="3">
        <v>0.5</v>
      </c>
      <c r="E20" s="3">
        <v>0.4</v>
      </c>
      <c r="F20" s="3">
        <v>0</v>
      </c>
      <c r="G20" s="2">
        <v>0</v>
      </c>
      <c r="H20">
        <f t="shared" si="11"/>
        <v>149.1417080174723</v>
      </c>
      <c r="J20">
        <f t="shared" si="12"/>
        <v>14.600429006860098</v>
      </c>
      <c r="K20">
        <f t="shared" si="12"/>
        <v>34.038235673111075</v>
      </c>
      <c r="L20">
        <f t="shared" si="12"/>
        <v>33.569331339932603</v>
      </c>
      <c r="M20">
        <f t="shared" si="12"/>
        <v>25.077254705009697</v>
      </c>
      <c r="N20">
        <f t="shared" si="12"/>
        <v>16.723259223264311</v>
      </c>
      <c r="O20">
        <f t="shared" si="12"/>
        <v>10.602418199434039</v>
      </c>
      <c r="P20">
        <f t="shared" si="12"/>
        <v>6.5666013281149294</v>
      </c>
      <c r="Q20">
        <f t="shared" si="12"/>
        <v>4.022594698221102</v>
      </c>
      <c r="R20">
        <f t="shared" si="12"/>
        <v>2.451388129362146</v>
      </c>
      <c r="S20">
        <f t="shared" si="12"/>
        <v>1.4901957141623001</v>
      </c>
      <c r="V20" s="1">
        <v>15</v>
      </c>
      <c r="W20">
        <f t="shared" si="1"/>
        <v>46342</v>
      </c>
      <c r="X20">
        <f t="shared" si="2"/>
        <v>28108</v>
      </c>
      <c r="Y20">
        <f t="shared" si="3"/>
        <v>17048</v>
      </c>
      <c r="Z20">
        <f t="shared" si="4"/>
        <v>10340</v>
      </c>
      <c r="AA20">
        <f t="shared" si="5"/>
        <v>6272</v>
      </c>
      <c r="AB20">
        <f t="shared" si="6"/>
        <v>3804</v>
      </c>
      <c r="AC20">
        <f t="shared" si="7"/>
        <v>2307</v>
      </c>
      <c r="AD20">
        <f t="shared" si="8"/>
        <v>1399</v>
      </c>
      <c r="AE20">
        <f t="shared" si="9"/>
        <v>849</v>
      </c>
      <c r="AF20">
        <f t="shared" si="10"/>
        <v>515</v>
      </c>
    </row>
    <row r="21" spans="1:32" x14ac:dyDescent="0.25">
      <c r="A21" s="1">
        <v>16</v>
      </c>
      <c r="B21" s="10">
        <v>4.7733691183408338E-5</v>
      </c>
      <c r="C21">
        <v>0.1</v>
      </c>
      <c r="D21" s="3">
        <v>0.5</v>
      </c>
      <c r="E21" s="3">
        <v>0.4</v>
      </c>
      <c r="F21" s="3">
        <v>0</v>
      </c>
      <c r="G21" s="2">
        <v>0</v>
      </c>
      <c r="H21">
        <f t="shared" si="11"/>
        <v>20.662196500414865</v>
      </c>
      <c r="J21">
        <f t="shared" si="12"/>
        <v>2.0227536424268271</v>
      </c>
      <c r="K21">
        <f t="shared" si="12"/>
        <v>4.7156809678139018</v>
      </c>
      <c r="L21">
        <f t="shared" si="12"/>
        <v>4.6507186336632529</v>
      </c>
      <c r="M21">
        <f t="shared" si="12"/>
        <v>3.4742203994684098</v>
      </c>
      <c r="N21">
        <f t="shared" si="12"/>
        <v>2.3168520247735245</v>
      </c>
      <c r="O21">
        <f t="shared" si="12"/>
        <v>1.4688664299768941</v>
      </c>
      <c r="P21">
        <f t="shared" si="12"/>
        <v>0.90974153900329902</v>
      </c>
      <c r="Q21">
        <f t="shared" si="12"/>
        <v>0.55729308186838156</v>
      </c>
      <c r="R21">
        <f t="shared" si="12"/>
        <v>0.33961702531749999</v>
      </c>
      <c r="S21">
        <f t="shared" si="12"/>
        <v>0.20645275610287567</v>
      </c>
      <c r="V21" s="1">
        <v>16</v>
      </c>
      <c r="W21">
        <f t="shared" si="1"/>
        <v>6420</v>
      </c>
      <c r="X21">
        <f t="shared" si="2"/>
        <v>3894</v>
      </c>
      <c r="Y21">
        <f t="shared" si="3"/>
        <v>2362</v>
      </c>
      <c r="Z21">
        <f t="shared" si="4"/>
        <v>1433</v>
      </c>
      <c r="AA21">
        <f t="shared" si="5"/>
        <v>869</v>
      </c>
      <c r="AB21">
        <f t="shared" si="6"/>
        <v>527</v>
      </c>
      <c r="AC21">
        <f t="shared" si="7"/>
        <v>320</v>
      </c>
      <c r="AD21">
        <f t="shared" si="8"/>
        <v>194</v>
      </c>
      <c r="AE21">
        <f t="shared" si="9"/>
        <v>118</v>
      </c>
      <c r="AF21">
        <f t="shared" si="10"/>
        <v>71</v>
      </c>
    </row>
    <row r="22" spans="1:32" x14ac:dyDescent="0.25">
      <c r="A22" s="1">
        <v>17</v>
      </c>
      <c r="B22" s="10">
        <v>7.9893720507173728E-3</v>
      </c>
      <c r="C22">
        <v>0.1</v>
      </c>
      <c r="D22" s="3">
        <v>0.5</v>
      </c>
      <c r="E22" s="3">
        <v>0.4</v>
      </c>
      <c r="F22" s="3">
        <v>0</v>
      </c>
      <c r="G22" s="2">
        <v>0</v>
      </c>
      <c r="H22">
        <f t="shared" si="11"/>
        <v>3458.3115433617249</v>
      </c>
      <c r="J22">
        <f t="shared" si="12"/>
        <v>338.55608094914868</v>
      </c>
      <c r="K22">
        <f t="shared" si="12"/>
        <v>789.28171675622968</v>
      </c>
      <c r="L22">
        <f t="shared" si="12"/>
        <v>778.40872026370289</v>
      </c>
      <c r="M22">
        <f t="shared" si="12"/>
        <v>581.49367185735275</v>
      </c>
      <c r="N22">
        <f t="shared" si="12"/>
        <v>387.78046183881696</v>
      </c>
      <c r="O22">
        <f t="shared" si="12"/>
        <v>245.84984129560598</v>
      </c>
      <c r="P22">
        <f t="shared" si="12"/>
        <v>152.26695118050975</v>
      </c>
      <c r="Q22">
        <f t="shared" si="12"/>
        <v>93.276293158007547</v>
      </c>
      <c r="R22">
        <f t="shared" si="12"/>
        <v>56.84301177535017</v>
      </c>
      <c r="S22">
        <f t="shared" si="12"/>
        <v>34.554794287000526</v>
      </c>
      <c r="V22" s="1">
        <v>17</v>
      </c>
      <c r="W22">
        <f t="shared" si="1"/>
        <v>1074587</v>
      </c>
      <c r="X22">
        <f t="shared" si="2"/>
        <v>651770</v>
      </c>
      <c r="Y22">
        <f t="shared" si="3"/>
        <v>395318</v>
      </c>
      <c r="Z22">
        <f t="shared" si="4"/>
        <v>239773</v>
      </c>
      <c r="AA22">
        <f t="shared" si="5"/>
        <v>145430</v>
      </c>
      <c r="AB22">
        <f t="shared" si="6"/>
        <v>88207</v>
      </c>
      <c r="AC22">
        <f t="shared" si="7"/>
        <v>53501</v>
      </c>
      <c r="AD22">
        <f t="shared" si="8"/>
        <v>32450</v>
      </c>
      <c r="AE22">
        <f t="shared" si="9"/>
        <v>19682</v>
      </c>
      <c r="AF22">
        <f t="shared" si="10"/>
        <v>11938</v>
      </c>
    </row>
    <row r="23" spans="1:32" x14ac:dyDescent="0.25">
      <c r="A23" s="1">
        <v>18</v>
      </c>
      <c r="B23" s="10">
        <v>1.0293447662469133E-3</v>
      </c>
      <c r="C23">
        <v>0.1</v>
      </c>
      <c r="D23" s="3">
        <v>0.5</v>
      </c>
      <c r="E23" s="3">
        <v>0.4</v>
      </c>
      <c r="F23" s="3">
        <v>0</v>
      </c>
      <c r="G23" s="2">
        <v>0</v>
      </c>
      <c r="H23">
        <f t="shared" si="11"/>
        <v>445.56629289670389</v>
      </c>
      <c r="J23">
        <f t="shared" si="12"/>
        <v>43.619314233185719</v>
      </c>
      <c r="K23">
        <f t="shared" si="12"/>
        <v>101.69047067528339</v>
      </c>
      <c r="L23">
        <f t="shared" si="12"/>
        <v>100.28960187583893</v>
      </c>
      <c r="M23">
        <f t="shared" si="12"/>
        <v>74.919213166236403</v>
      </c>
      <c r="N23">
        <f t="shared" si="12"/>
        <v>49.961346938493897</v>
      </c>
      <c r="O23">
        <f t="shared" si="12"/>
        <v>31.675111111835555</v>
      </c>
      <c r="P23">
        <f t="shared" si="12"/>
        <v>19.617960995565173</v>
      </c>
      <c r="Q23">
        <f t="shared" si="12"/>
        <v>12.017648391839094</v>
      </c>
      <c r="R23">
        <f t="shared" si="12"/>
        <v>7.3236114549721849</v>
      </c>
      <c r="S23">
        <f t="shared" si="12"/>
        <v>4.4520140534535466</v>
      </c>
      <c r="V23" s="1">
        <v>18</v>
      </c>
      <c r="W23">
        <f t="shared" si="1"/>
        <v>138449</v>
      </c>
      <c r="X23">
        <f t="shared" si="2"/>
        <v>83974</v>
      </c>
      <c r="Y23">
        <f t="shared" si="3"/>
        <v>50933</v>
      </c>
      <c r="Z23">
        <f t="shared" si="4"/>
        <v>30892</v>
      </c>
      <c r="AA23">
        <f t="shared" si="5"/>
        <v>18737</v>
      </c>
      <c r="AB23">
        <f t="shared" si="6"/>
        <v>11365</v>
      </c>
      <c r="AC23">
        <f t="shared" si="7"/>
        <v>6893</v>
      </c>
      <c r="AD23">
        <f t="shared" si="8"/>
        <v>4181</v>
      </c>
      <c r="AE23">
        <f t="shared" si="9"/>
        <v>2536</v>
      </c>
      <c r="AF23">
        <f t="shared" si="10"/>
        <v>1538</v>
      </c>
    </row>
    <row r="24" spans="1:32" x14ac:dyDescent="0.25">
      <c r="A24" s="1">
        <v>19</v>
      </c>
      <c r="B24" s="10">
        <v>3.3938814051147478E-3</v>
      </c>
      <c r="C24">
        <v>0.1</v>
      </c>
      <c r="D24" s="3">
        <v>0.5</v>
      </c>
      <c r="E24" s="3">
        <v>0.4</v>
      </c>
      <c r="F24" s="3">
        <v>0</v>
      </c>
      <c r="G24" s="2">
        <v>0</v>
      </c>
      <c r="H24">
        <f t="shared" si="11"/>
        <v>1469.0890805435902</v>
      </c>
      <c r="J24">
        <f t="shared" si="12"/>
        <v>143.81846037808032</v>
      </c>
      <c r="K24">
        <f t="shared" si="12"/>
        <v>335.28649371830016</v>
      </c>
      <c r="L24">
        <f t="shared" si="12"/>
        <v>330.66765003701846</v>
      </c>
      <c r="M24">
        <f t="shared" si="12"/>
        <v>247.01823216899285</v>
      </c>
      <c r="N24">
        <f t="shared" si="12"/>
        <v>164.72895370837034</v>
      </c>
      <c r="O24">
        <f t="shared" si="12"/>
        <v>104.43689435500113</v>
      </c>
      <c r="P24">
        <f t="shared" si="12"/>
        <v>64.682927637428705</v>
      </c>
      <c r="Q24">
        <f t="shared" si="12"/>
        <v>39.623724477641368</v>
      </c>
      <c r="R24">
        <f t="shared" si="12"/>
        <v>24.146884066784356</v>
      </c>
      <c r="S24">
        <f t="shared" si="12"/>
        <v>14.678859995972546</v>
      </c>
      <c r="V24" s="1">
        <v>19</v>
      </c>
      <c r="W24">
        <f t="shared" si="1"/>
        <v>456484</v>
      </c>
      <c r="X24">
        <f t="shared" si="2"/>
        <v>276872</v>
      </c>
      <c r="Y24">
        <f t="shared" si="3"/>
        <v>167931</v>
      </c>
      <c r="Z24">
        <f t="shared" si="4"/>
        <v>101855</v>
      </c>
      <c r="AA24">
        <f t="shared" si="5"/>
        <v>61778</v>
      </c>
      <c r="AB24">
        <f t="shared" si="6"/>
        <v>37470</v>
      </c>
      <c r="AC24">
        <f t="shared" si="7"/>
        <v>22727</v>
      </c>
      <c r="AD24">
        <f t="shared" si="8"/>
        <v>13785</v>
      </c>
      <c r="AE24">
        <f t="shared" si="9"/>
        <v>8361</v>
      </c>
      <c r="AF24">
        <f t="shared" si="10"/>
        <v>5071</v>
      </c>
    </row>
    <row r="25" spans="1:32" x14ac:dyDescent="0.25">
      <c r="A25" s="1">
        <v>20</v>
      </c>
      <c r="B25" s="10">
        <v>1.5E-5</v>
      </c>
      <c r="C25">
        <v>0.1</v>
      </c>
      <c r="D25" s="3">
        <v>0.5</v>
      </c>
      <c r="E25" s="3">
        <v>0.4</v>
      </c>
      <c r="F25" s="3">
        <v>0</v>
      </c>
      <c r="G25" s="3">
        <v>0</v>
      </c>
      <c r="H25">
        <f t="shared" si="11"/>
        <v>6.4929600000000001</v>
      </c>
      <c r="J25">
        <f t="shared" si="12"/>
        <v>0.63563709162614868</v>
      </c>
      <c r="K25">
        <f t="shared" si="12"/>
        <v>1.4818718763110288</v>
      </c>
      <c r="L25">
        <f t="shared" si="12"/>
        <v>1.4614578880335323</v>
      </c>
      <c r="M25">
        <f t="shared" si="12"/>
        <v>1.0917510190399882</v>
      </c>
      <c r="N25">
        <f t="shared" si="12"/>
        <v>0.72805558317439567</v>
      </c>
      <c r="O25">
        <f t="shared" si="12"/>
        <v>0.4615816607392772</v>
      </c>
      <c r="P25">
        <f t="shared" si="12"/>
        <v>0.28588032366105215</v>
      </c>
      <c r="Q25">
        <f t="shared" si="12"/>
        <v>0.17512570305753664</v>
      </c>
      <c r="R25">
        <f t="shared" si="12"/>
        <v>0.10672242714666078</v>
      </c>
      <c r="S25">
        <f t="shared" si="12"/>
        <v>6.4876427210379728E-2</v>
      </c>
      <c r="V25" s="1">
        <v>20</v>
      </c>
      <c r="W25">
        <f t="shared" si="1"/>
        <v>2018</v>
      </c>
      <c r="X25">
        <f t="shared" si="2"/>
        <v>1224</v>
      </c>
      <c r="Y25">
        <f t="shared" si="3"/>
        <v>742</v>
      </c>
      <c r="Z25">
        <f t="shared" si="4"/>
        <v>450</v>
      </c>
      <c r="AA25">
        <f t="shared" si="5"/>
        <v>273</v>
      </c>
      <c r="AB25">
        <f t="shared" si="6"/>
        <v>166</v>
      </c>
      <c r="AC25">
        <f t="shared" si="7"/>
        <v>100</v>
      </c>
      <c r="AD25">
        <f t="shared" si="8"/>
        <v>61</v>
      </c>
      <c r="AE25">
        <f t="shared" si="9"/>
        <v>37</v>
      </c>
      <c r="AF25">
        <f t="shared" si="10"/>
        <v>22</v>
      </c>
    </row>
    <row r="26" spans="1:32" x14ac:dyDescent="0.25">
      <c r="A26" s="1">
        <v>21</v>
      </c>
      <c r="B26" s="10">
        <v>1.5E-5</v>
      </c>
      <c r="C26">
        <v>0.1</v>
      </c>
      <c r="D26" s="3">
        <v>0.5</v>
      </c>
      <c r="E26" s="3">
        <v>0.4</v>
      </c>
      <c r="F26" s="3">
        <v>0</v>
      </c>
      <c r="G26" s="3">
        <v>0</v>
      </c>
      <c r="H26">
        <f t="shared" si="11"/>
        <v>6.4929600000000001</v>
      </c>
      <c r="J26">
        <f t="shared" si="12"/>
        <v>0.63563709162614868</v>
      </c>
      <c r="K26">
        <f t="shared" si="12"/>
        <v>1.4818718763110288</v>
      </c>
      <c r="L26">
        <f t="shared" si="12"/>
        <v>1.4614578880335323</v>
      </c>
      <c r="M26">
        <f t="shared" si="12"/>
        <v>1.0917510190399882</v>
      </c>
      <c r="N26">
        <f t="shared" si="12"/>
        <v>0.72805558317439567</v>
      </c>
      <c r="O26">
        <f t="shared" si="12"/>
        <v>0.4615816607392772</v>
      </c>
      <c r="P26">
        <f t="shared" si="12"/>
        <v>0.28588032366105215</v>
      </c>
      <c r="Q26">
        <f t="shared" si="12"/>
        <v>0.17512570305753664</v>
      </c>
      <c r="R26">
        <f t="shared" si="12"/>
        <v>0.10672242714666078</v>
      </c>
      <c r="S26">
        <f t="shared" si="12"/>
        <v>6.4876427210379728E-2</v>
      </c>
      <c r="V26" s="1">
        <v>21</v>
      </c>
      <c r="W26">
        <f t="shared" si="1"/>
        <v>2018</v>
      </c>
      <c r="X26">
        <f t="shared" si="2"/>
        <v>1224</v>
      </c>
      <c r="Y26">
        <f t="shared" si="3"/>
        <v>742</v>
      </c>
      <c r="Z26">
        <f t="shared" si="4"/>
        <v>450</v>
      </c>
      <c r="AA26">
        <f t="shared" si="5"/>
        <v>273</v>
      </c>
      <c r="AB26">
        <f t="shared" si="6"/>
        <v>166</v>
      </c>
      <c r="AC26">
        <f t="shared" si="7"/>
        <v>100</v>
      </c>
      <c r="AD26">
        <f t="shared" si="8"/>
        <v>61</v>
      </c>
      <c r="AE26">
        <f t="shared" si="9"/>
        <v>37</v>
      </c>
      <c r="AF26">
        <f t="shared" si="10"/>
        <v>22</v>
      </c>
    </row>
    <row r="27" spans="1:32" x14ac:dyDescent="0.25">
      <c r="A27" s="1">
        <v>22</v>
      </c>
      <c r="B27" s="10">
        <v>2.0000000000000002E-5</v>
      </c>
      <c r="C27">
        <v>0.1</v>
      </c>
      <c r="D27" s="3">
        <v>0.5</v>
      </c>
      <c r="E27" s="3">
        <v>0.4</v>
      </c>
      <c r="F27" s="3">
        <v>0</v>
      </c>
      <c r="G27" s="3">
        <v>0</v>
      </c>
      <c r="H27">
        <f t="shared" si="11"/>
        <v>8.6572800000000001</v>
      </c>
      <c r="J27">
        <f t="shared" si="12"/>
        <v>0.84751612216819816</v>
      </c>
      <c r="K27">
        <f t="shared" si="12"/>
        <v>1.9758291684147051</v>
      </c>
      <c r="L27">
        <f t="shared" si="12"/>
        <v>1.9486105173780432</v>
      </c>
      <c r="M27">
        <f t="shared" si="12"/>
        <v>1.455668025386651</v>
      </c>
      <c r="N27">
        <f t="shared" si="12"/>
        <v>0.97074077756586097</v>
      </c>
      <c r="O27">
        <f t="shared" si="12"/>
        <v>0.61544221431903623</v>
      </c>
      <c r="P27">
        <f t="shared" si="12"/>
        <v>0.38117376488140287</v>
      </c>
      <c r="Q27">
        <f t="shared" si="12"/>
        <v>0.23350093741004888</v>
      </c>
      <c r="R27">
        <f t="shared" si="12"/>
        <v>0.14229656952888103</v>
      </c>
      <c r="S27">
        <f t="shared" si="12"/>
        <v>8.6501902947172971E-2</v>
      </c>
      <c r="V27" s="1">
        <v>22</v>
      </c>
      <c r="W27">
        <f t="shared" si="1"/>
        <v>2690</v>
      </c>
      <c r="X27">
        <f t="shared" si="2"/>
        <v>1632</v>
      </c>
      <c r="Y27">
        <f t="shared" si="3"/>
        <v>990</v>
      </c>
      <c r="Z27">
        <f t="shared" si="4"/>
        <v>600</v>
      </c>
      <c r="AA27">
        <f t="shared" si="5"/>
        <v>364</v>
      </c>
      <c r="AB27">
        <f t="shared" si="6"/>
        <v>221</v>
      </c>
      <c r="AC27">
        <f t="shared" si="7"/>
        <v>134</v>
      </c>
      <c r="AD27">
        <f t="shared" si="8"/>
        <v>81</v>
      </c>
      <c r="AE27">
        <f t="shared" si="9"/>
        <v>49</v>
      </c>
      <c r="AF27">
        <f t="shared" si="10"/>
        <v>30</v>
      </c>
    </row>
    <row r="28" spans="1:32" x14ac:dyDescent="0.25">
      <c r="A28" s="1">
        <v>23</v>
      </c>
      <c r="B28" s="10">
        <v>2.0000000000000002E-5</v>
      </c>
      <c r="C28">
        <v>0.1</v>
      </c>
      <c r="D28" s="3">
        <v>0.5</v>
      </c>
      <c r="E28" s="3">
        <v>0.4</v>
      </c>
      <c r="F28" s="3">
        <v>0</v>
      </c>
      <c r="G28" s="3">
        <v>0</v>
      </c>
      <c r="H28">
        <f t="shared" si="11"/>
        <v>8.6572800000000001</v>
      </c>
      <c r="J28">
        <f t="shared" si="12"/>
        <v>0.84751612216819816</v>
      </c>
      <c r="K28">
        <f t="shared" si="12"/>
        <v>1.9758291684147051</v>
      </c>
      <c r="L28">
        <f t="shared" si="12"/>
        <v>1.9486105173780432</v>
      </c>
      <c r="M28">
        <f t="shared" si="12"/>
        <v>1.455668025386651</v>
      </c>
      <c r="N28">
        <f t="shared" si="12"/>
        <v>0.97074077756586097</v>
      </c>
      <c r="O28">
        <f t="shared" si="12"/>
        <v>0.61544221431903623</v>
      </c>
      <c r="P28">
        <f t="shared" si="12"/>
        <v>0.38117376488140287</v>
      </c>
      <c r="Q28">
        <f t="shared" si="12"/>
        <v>0.23350093741004888</v>
      </c>
      <c r="R28">
        <f t="shared" si="12"/>
        <v>0.14229656952888103</v>
      </c>
      <c r="S28">
        <f t="shared" si="12"/>
        <v>8.6501902947172971E-2</v>
      </c>
      <c r="V28" s="1">
        <v>23</v>
      </c>
      <c r="W28">
        <f t="shared" si="1"/>
        <v>2690</v>
      </c>
      <c r="X28">
        <f t="shared" si="2"/>
        <v>1632</v>
      </c>
      <c r="Y28">
        <f t="shared" si="3"/>
        <v>990</v>
      </c>
      <c r="Z28">
        <f t="shared" si="4"/>
        <v>600</v>
      </c>
      <c r="AA28">
        <f t="shared" si="5"/>
        <v>364</v>
      </c>
      <c r="AB28">
        <f t="shared" si="6"/>
        <v>221</v>
      </c>
      <c r="AC28">
        <f t="shared" si="7"/>
        <v>134</v>
      </c>
      <c r="AD28">
        <f t="shared" si="8"/>
        <v>81</v>
      </c>
      <c r="AE28">
        <f t="shared" si="9"/>
        <v>49</v>
      </c>
      <c r="AF28">
        <f t="shared" si="10"/>
        <v>30</v>
      </c>
    </row>
    <row r="29" spans="1:32" x14ac:dyDescent="0.25">
      <c r="A29" s="1">
        <v>24</v>
      </c>
      <c r="B29" s="10">
        <v>2.5000000000000001E-5</v>
      </c>
      <c r="C29">
        <v>0.1</v>
      </c>
      <c r="D29" s="3">
        <v>0.5</v>
      </c>
      <c r="E29" s="3">
        <v>0.4</v>
      </c>
      <c r="F29">
        <v>0</v>
      </c>
      <c r="G29">
        <v>0</v>
      </c>
      <c r="H29">
        <f t="shared" si="11"/>
        <v>10.8216</v>
      </c>
      <c r="J29">
        <f t="shared" si="12"/>
        <v>1.0593951527102476</v>
      </c>
      <c r="K29">
        <f t="shared" si="12"/>
        <v>2.4697864605183817</v>
      </c>
      <c r="L29">
        <f t="shared" si="12"/>
        <v>2.4357631467225538</v>
      </c>
      <c r="M29">
        <f t="shared" si="12"/>
        <v>1.8195850317333135</v>
      </c>
      <c r="N29">
        <f t="shared" si="12"/>
        <v>1.2134259719573262</v>
      </c>
      <c r="O29">
        <f t="shared" si="12"/>
        <v>0.76930276789879537</v>
      </c>
      <c r="P29">
        <f t="shared" si="12"/>
        <v>0.47646720610175358</v>
      </c>
      <c r="Q29">
        <f t="shared" si="12"/>
        <v>0.29187617176256109</v>
      </c>
      <c r="R29">
        <f t="shared" si="12"/>
        <v>0.17787071191110129</v>
      </c>
      <c r="S29">
        <f t="shared" si="12"/>
        <v>0.10812737868396621</v>
      </c>
      <c r="V29" s="1">
        <v>24</v>
      </c>
      <c r="W29">
        <f t="shared" si="1"/>
        <v>3363</v>
      </c>
      <c r="X29">
        <f t="shared" si="2"/>
        <v>2039</v>
      </c>
      <c r="Y29">
        <f t="shared" si="3"/>
        <v>1237</v>
      </c>
      <c r="Z29">
        <f t="shared" si="4"/>
        <v>750</v>
      </c>
      <c r="AA29">
        <f t="shared" si="5"/>
        <v>455</v>
      </c>
      <c r="AB29">
        <f t="shared" si="6"/>
        <v>276</v>
      </c>
      <c r="AC29">
        <f t="shared" si="7"/>
        <v>167</v>
      </c>
      <c r="AD29">
        <f t="shared" si="8"/>
        <v>102</v>
      </c>
      <c r="AE29">
        <f t="shared" si="9"/>
        <v>62</v>
      </c>
      <c r="AF29">
        <f t="shared" si="10"/>
        <v>37</v>
      </c>
    </row>
    <row r="31" spans="1:32" x14ac:dyDescent="0.25">
      <c r="I31" t="s">
        <v>24</v>
      </c>
      <c r="J31" s="3">
        <v>1</v>
      </c>
      <c r="K31" s="3">
        <v>3</v>
      </c>
      <c r="L31" s="3">
        <v>5</v>
      </c>
      <c r="M31" s="3">
        <v>7</v>
      </c>
      <c r="N31" s="3">
        <v>9</v>
      </c>
      <c r="O31" s="3">
        <v>11</v>
      </c>
      <c r="P31" s="3">
        <v>13</v>
      </c>
      <c r="Q31" s="3">
        <v>15</v>
      </c>
      <c r="R31" s="3">
        <v>17</v>
      </c>
      <c r="S31" s="3">
        <v>19</v>
      </c>
      <c r="V31" s="1" t="s">
        <v>25</v>
      </c>
      <c r="W31">
        <f>ROUND((274*(J$33*$O$41)),0)</f>
        <v>2339</v>
      </c>
      <c r="X31">
        <f t="shared" ref="X31:AF31" si="13">ROUND((274*(K$33*$O$41)),0)</f>
        <v>8992</v>
      </c>
      <c r="Y31">
        <f t="shared" si="13"/>
        <v>14621</v>
      </c>
      <c r="Z31">
        <f t="shared" si="13"/>
        <v>18008</v>
      </c>
      <c r="AA31">
        <f t="shared" si="13"/>
        <v>19799</v>
      </c>
      <c r="AB31">
        <f t="shared" si="13"/>
        <v>20696</v>
      </c>
      <c r="AC31">
        <f t="shared" si="13"/>
        <v>21133</v>
      </c>
      <c r="AD31">
        <f t="shared" si="13"/>
        <v>21344</v>
      </c>
      <c r="AE31">
        <f t="shared" si="13"/>
        <v>21445</v>
      </c>
      <c r="AF31">
        <f t="shared" si="13"/>
        <v>21494</v>
      </c>
    </row>
    <row r="32" spans="1:32" x14ac:dyDescent="0.25">
      <c r="I32" t="s">
        <v>26</v>
      </c>
      <c r="J32">
        <f>($I$41*(1-(EXP(-$J$41*(J31-$K$41)))))</f>
        <v>26.615042554702399</v>
      </c>
      <c r="K32">
        <f t="shared" ref="K32:S32" si="14">($I$41*(1-(EXP(-$J$41*(K31-$K$41)))))</f>
        <v>40.463658250866089</v>
      </c>
      <c r="L32">
        <f t="shared" si="14"/>
        <v>47.071025510208806</v>
      </c>
      <c r="M32">
        <f t="shared" si="14"/>
        <v>50.223492374599289</v>
      </c>
      <c r="N32">
        <f t="shared" si="14"/>
        <v>51.727578183818956</v>
      </c>
      <c r="O32">
        <f t="shared" si="14"/>
        <v>52.445198453535376</v>
      </c>
      <c r="P32">
        <f t="shared" si="14"/>
        <v>52.787585070277039</v>
      </c>
      <c r="Q32">
        <f t="shared" si="14"/>
        <v>52.95094248961265</v>
      </c>
      <c r="R32">
        <f t="shared" si="14"/>
        <v>53.028882587581272</v>
      </c>
      <c r="S32">
        <f t="shared" si="14"/>
        <v>53.066068892899175</v>
      </c>
      <c r="V32" s="1" t="s">
        <v>27</v>
      </c>
      <c r="W32">
        <f>ROUND((726*(J$33*$O$41)),0)</f>
        <v>6199</v>
      </c>
      <c r="X32">
        <f t="shared" ref="X32:AF32" si="15">ROUND((726*(K$33*$O$41)),0)</f>
        <v>23826</v>
      </c>
      <c r="Y32">
        <f t="shared" si="15"/>
        <v>38741</v>
      </c>
      <c r="Z32">
        <f t="shared" si="15"/>
        <v>47715</v>
      </c>
      <c r="AA32">
        <f t="shared" si="15"/>
        <v>52461</v>
      </c>
      <c r="AB32">
        <f t="shared" si="15"/>
        <v>54837</v>
      </c>
      <c r="AC32">
        <f t="shared" si="15"/>
        <v>55996</v>
      </c>
      <c r="AD32">
        <f t="shared" si="15"/>
        <v>56554</v>
      </c>
      <c r="AE32">
        <f t="shared" si="15"/>
        <v>56822</v>
      </c>
      <c r="AF32">
        <f t="shared" si="15"/>
        <v>56951</v>
      </c>
    </row>
    <row r="33" spans="8:22" x14ac:dyDescent="0.25">
      <c r="I33" t="s">
        <v>28</v>
      </c>
      <c r="J33">
        <f>($L$41*(J32^$M$41))</f>
        <v>315.05693578135481</v>
      </c>
      <c r="K33">
        <f t="shared" ref="K33:S33" si="16">($L$41*(K32^$M$41))</f>
        <v>1210.9820609962946</v>
      </c>
      <c r="L33">
        <f t="shared" si="16"/>
        <v>1969.0674836373469</v>
      </c>
      <c r="M33">
        <f t="shared" si="16"/>
        <v>2425.1864983277974</v>
      </c>
      <c r="N33">
        <f t="shared" si="16"/>
        <v>2666.4491954765285</v>
      </c>
      <c r="O33">
        <f t="shared" si="16"/>
        <v>2787.1770869535731</v>
      </c>
      <c r="P33">
        <f t="shared" si="16"/>
        <v>2846.0827544418808</v>
      </c>
      <c r="Q33">
        <f t="shared" si="16"/>
        <v>2874.4872814161472</v>
      </c>
      <c r="R33">
        <f t="shared" si="16"/>
        <v>2888.1080311260575</v>
      </c>
      <c r="S33">
        <f t="shared" si="16"/>
        <v>2894.6223192046577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77.880078307140494</v>
      </c>
      <c r="K34">
        <f t="shared" ref="K34:S34" si="17">($H$34*(EXP(-$N$41*K31)))</f>
        <v>47.236655274101466</v>
      </c>
      <c r="L34">
        <f t="shared" si="17"/>
        <v>28.650479686019008</v>
      </c>
      <c r="M34">
        <f t="shared" si="17"/>
        <v>17.377394345044515</v>
      </c>
      <c r="N34">
        <f t="shared" si="17"/>
        <v>10.539922456186433</v>
      </c>
      <c r="O34">
        <f t="shared" si="17"/>
        <v>6.392786120670757</v>
      </c>
      <c r="P34">
        <f t="shared" si="17"/>
        <v>3.8774207831722007</v>
      </c>
      <c r="Q34">
        <f t="shared" si="17"/>
        <v>2.3517745856009107</v>
      </c>
      <c r="R34">
        <f t="shared" si="17"/>
        <v>1.4264233908999255</v>
      </c>
      <c r="S34">
        <f t="shared" si="17"/>
        <v>0.8651695203120634</v>
      </c>
    </row>
    <row r="35" spans="8:22" x14ac:dyDescent="0.25">
      <c r="I35" t="s">
        <v>31</v>
      </c>
      <c r="J35">
        <f>(J33*J34)</f>
        <v>24536.658829859647</v>
      </c>
      <c r="K35">
        <f t="shared" ref="K35:S35" si="18">(K33*K34)</f>
        <v>57202.742158402885</v>
      </c>
      <c r="L35">
        <f t="shared" si="18"/>
        <v>56414.727940352372</v>
      </c>
      <c r="M35">
        <f t="shared" si="18"/>
        <v>42143.422141719777</v>
      </c>
      <c r="N35">
        <f t="shared" si="18"/>
        <v>28104.167753683312</v>
      </c>
      <c r="O35">
        <f t="shared" si="18"/>
        <v>17817.826997328353</v>
      </c>
      <c r="P35">
        <f t="shared" si="18"/>
        <v>11035.460422700931</v>
      </c>
      <c r="Q35">
        <f t="shared" si="18"/>
        <v>6760.1461350675481</v>
      </c>
      <c r="R35">
        <f t="shared" si="18"/>
        <v>4119.6648510441382</v>
      </c>
      <c r="S35">
        <f t="shared" si="18"/>
        <v>2504.3390033908863</v>
      </c>
      <c r="T35" t="s">
        <v>32</v>
      </c>
      <c r="U35">
        <f>SUM(J35:S35)</f>
        <v>250639.15623354985</v>
      </c>
    </row>
    <row r="36" spans="8:22" x14ac:dyDescent="0.25">
      <c r="I36" t="s">
        <v>33</v>
      </c>
      <c r="J36">
        <f>(J35/$U$35)</f>
        <v>9.7896351067332715E-2</v>
      </c>
      <c r="K36">
        <f t="shared" ref="K36:S36" si="19">(K35/$U$35)</f>
        <v>0.22822747657632711</v>
      </c>
      <c r="L36">
        <f t="shared" si="19"/>
        <v>0.22508345778097083</v>
      </c>
      <c r="M36">
        <f t="shared" si="19"/>
        <v>0.16814380791503231</v>
      </c>
      <c r="N36">
        <f t="shared" si="19"/>
        <v>0.11212999666937663</v>
      </c>
      <c r="O36">
        <f t="shared" si="19"/>
        <v>7.1089558651104764E-2</v>
      </c>
      <c r="P36">
        <f t="shared" si="19"/>
        <v>4.4029275347615283E-2</v>
      </c>
      <c r="Q36">
        <f t="shared" si="19"/>
        <v>2.6971628203090216E-2</v>
      </c>
      <c r="R36">
        <f t="shared" si="19"/>
        <v>1.6436637087963082E-2</v>
      </c>
      <c r="S36">
        <f t="shared" si="19"/>
        <v>9.9918107011870896E-3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53.1</v>
      </c>
      <c r="J41" s="3">
        <v>0.37</v>
      </c>
      <c r="K41" s="3">
        <v>-0.88</v>
      </c>
      <c r="L41" s="3">
        <v>8.2799999999999992E-3</v>
      </c>
      <c r="M41" s="3">
        <v>3.214</v>
      </c>
      <c r="N41" s="3">
        <v>0.25</v>
      </c>
      <c r="O41" s="3">
        <v>2.7099999999999999E-2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1"/>
  <sheetViews>
    <sheetView zoomScale="75" zoomScaleNormal="75" workbookViewId="0">
      <selection activeCell="C13" sqref="C13:D13"/>
    </sheetView>
  </sheetViews>
  <sheetFormatPr defaultRowHeight="15" x14ac:dyDescent="0.25"/>
  <cols>
    <col min="1" max="1" width="14.5703125" bestFit="1" customWidth="1"/>
    <col min="2" max="2" width="14.5703125" customWidth="1"/>
    <col min="3" max="7" width="7.140625" bestFit="1" customWidth="1"/>
    <col min="8" max="8" width="11.140625" bestFit="1" customWidth="1"/>
    <col min="9" max="9" width="18.28515625" bestFit="1" customWidth="1"/>
    <col min="20" max="20" width="5.140625" bestFit="1" customWidth="1"/>
    <col min="22" max="22" width="9.28515625" bestFit="1" customWidth="1"/>
  </cols>
  <sheetData>
    <row r="1" spans="1:32" x14ac:dyDescent="0.25">
      <c r="A1" t="s">
        <v>0</v>
      </c>
      <c r="B1" s="3" t="s">
        <v>83</v>
      </c>
      <c r="C1" t="s">
        <v>84</v>
      </c>
    </row>
    <row r="2" spans="1:32" x14ac:dyDescent="0.25">
      <c r="A2" t="s">
        <v>1</v>
      </c>
      <c r="B2" s="3">
        <v>9</v>
      </c>
    </row>
    <row r="3" spans="1:32" x14ac:dyDescent="0.25">
      <c r="A3" t="s">
        <v>2</v>
      </c>
      <c r="B3" s="3">
        <v>52137</v>
      </c>
    </row>
    <row r="4" spans="1:32" x14ac:dyDescent="0.25">
      <c r="C4" t="s">
        <v>3</v>
      </c>
      <c r="J4" t="s">
        <v>4</v>
      </c>
      <c r="W4" t="s">
        <v>5</v>
      </c>
    </row>
    <row r="5" spans="1:32" x14ac:dyDescent="0.25">
      <c r="A5" s="1" t="s">
        <v>6</v>
      </c>
      <c r="B5" s="1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V5" s="1" t="s">
        <v>6</v>
      </c>
      <c r="W5" t="s">
        <v>14</v>
      </c>
      <c r="X5" t="s">
        <v>15</v>
      </c>
      <c r="Y5" t="s">
        <v>16</v>
      </c>
      <c r="Z5" t="s">
        <v>17</v>
      </c>
      <c r="AA5" t="s">
        <v>18</v>
      </c>
      <c r="AB5" t="s">
        <v>19</v>
      </c>
      <c r="AC5" t="s">
        <v>20</v>
      </c>
      <c r="AD5" t="s">
        <v>21</v>
      </c>
      <c r="AE5" t="s">
        <v>22</v>
      </c>
      <c r="AF5" t="s">
        <v>23</v>
      </c>
    </row>
    <row r="6" spans="1:32" x14ac:dyDescent="0.25">
      <c r="A6" s="1">
        <v>1</v>
      </c>
      <c r="B6" s="10">
        <v>2.8347584055810521E-4</v>
      </c>
      <c r="C6">
        <v>1</v>
      </c>
      <c r="D6" s="2">
        <v>0</v>
      </c>
      <c r="E6" s="2">
        <v>0</v>
      </c>
      <c r="F6" s="2">
        <v>0</v>
      </c>
      <c r="G6" s="2">
        <v>0</v>
      </c>
      <c r="H6">
        <f>(B6*$B$3)</f>
        <v>14.77957989917793</v>
      </c>
      <c r="J6">
        <f t="shared" ref="J6:S15" si="0">($H6*J$36)</f>
        <v>0.9352251577957591</v>
      </c>
      <c r="K6">
        <f t="shared" si="0"/>
        <v>2.9473867390862489</v>
      </c>
      <c r="L6">
        <f t="shared" si="0"/>
        <v>3.7728446112827903</v>
      </c>
      <c r="M6">
        <f t="shared" si="0"/>
        <v>2.8777415386737903</v>
      </c>
      <c r="N6">
        <f t="shared" si="0"/>
        <v>1.8377791024268677</v>
      </c>
      <c r="O6">
        <f t="shared" si="0"/>
        <v>1.0939860718911854</v>
      </c>
      <c r="P6">
        <f t="shared" si="0"/>
        <v>0.63241002642816646</v>
      </c>
      <c r="Q6">
        <f t="shared" si="0"/>
        <v>0.36104377869537313</v>
      </c>
      <c r="R6">
        <f t="shared" si="0"/>
        <v>0.20501591051595097</v>
      </c>
      <c r="S6">
        <f t="shared" si="0"/>
        <v>0.11614696238179895</v>
      </c>
      <c r="V6" s="1">
        <v>1</v>
      </c>
      <c r="W6">
        <f t="shared" ref="W6:W29" si="1">ROUND(((J6/J$33)*1000000),0)</f>
        <v>2476</v>
      </c>
      <c r="X6">
        <f t="shared" ref="X6:X29" si="2">ROUND(((K6/K$33)*1000000),0)</f>
        <v>1693</v>
      </c>
      <c r="Y6">
        <f t="shared" ref="Y6:Y29" si="3">ROUND(((L6/L$33)*1000000),0)</f>
        <v>958</v>
      </c>
      <c r="Z6">
        <f t="shared" ref="Z6:Z29" si="4">ROUND(((M6/M$33)*1000000),0)</f>
        <v>542</v>
      </c>
      <c r="AA6">
        <f t="shared" ref="AA6:AA29" si="5">ROUND(((N6/N$33)*1000000),0)</f>
        <v>306</v>
      </c>
      <c r="AB6">
        <f t="shared" ref="AB6:AB29" si="6">ROUND(((O6/O$33)*1000000),0)</f>
        <v>173</v>
      </c>
      <c r="AC6">
        <f t="shared" ref="AC6:AC29" si="7">ROUND(((P6/P$33)*1000000),0)</f>
        <v>98</v>
      </c>
      <c r="AD6">
        <f t="shared" ref="AD6:AD29" si="8">ROUND(((Q6/Q$33)*1000000),0)</f>
        <v>55</v>
      </c>
      <c r="AE6">
        <f t="shared" ref="AE6:AE29" si="9">ROUND(((R6/R$33)*1000000),0)</f>
        <v>31</v>
      </c>
      <c r="AF6">
        <f t="shared" ref="AF6:AF29" si="10">ROUND(((S6/S$33)*1000000),0)</f>
        <v>18</v>
      </c>
    </row>
    <row r="7" spans="1:32" x14ac:dyDescent="0.25">
      <c r="A7" s="1">
        <v>2</v>
      </c>
      <c r="B7" s="10">
        <v>3.239723892092631E-3</v>
      </c>
      <c r="C7">
        <v>1</v>
      </c>
      <c r="D7" s="2">
        <v>0</v>
      </c>
      <c r="E7" s="2">
        <v>0</v>
      </c>
      <c r="F7" s="2">
        <v>0</v>
      </c>
      <c r="G7" s="2">
        <v>0</v>
      </c>
      <c r="H7">
        <f t="shared" ref="H7:H29" si="11">(B7*$B$3)</f>
        <v>168.9094845620335</v>
      </c>
      <c r="J7">
        <f t="shared" si="0"/>
        <v>10.688287517665819</v>
      </c>
      <c r="K7">
        <f t="shared" si="0"/>
        <v>33.684419875271416</v>
      </c>
      <c r="L7">
        <f t="shared" si="0"/>
        <v>43.118224128946181</v>
      </c>
      <c r="M7">
        <f t="shared" si="0"/>
        <v>32.888474727700462</v>
      </c>
      <c r="N7">
        <f t="shared" si="0"/>
        <v>21.003189742021348</v>
      </c>
      <c r="O7">
        <f t="shared" si="0"/>
        <v>12.502697964470691</v>
      </c>
      <c r="P7">
        <f t="shared" si="0"/>
        <v>7.2275431591790458</v>
      </c>
      <c r="Q7">
        <f t="shared" si="0"/>
        <v>4.126214613661408</v>
      </c>
      <c r="R7">
        <f t="shared" si="0"/>
        <v>2.3430389773251541</v>
      </c>
      <c r="S7">
        <f t="shared" si="0"/>
        <v>1.327393855791988</v>
      </c>
      <c r="V7" s="1">
        <v>2</v>
      </c>
      <c r="W7">
        <f t="shared" si="1"/>
        <v>28298</v>
      </c>
      <c r="X7">
        <f t="shared" si="2"/>
        <v>19352</v>
      </c>
      <c r="Y7">
        <f t="shared" si="3"/>
        <v>10944</v>
      </c>
      <c r="Z7">
        <f t="shared" si="4"/>
        <v>6189</v>
      </c>
      <c r="AA7">
        <f t="shared" si="5"/>
        <v>3500</v>
      </c>
      <c r="AB7">
        <f t="shared" si="6"/>
        <v>1979</v>
      </c>
      <c r="AC7">
        <f t="shared" si="7"/>
        <v>1119</v>
      </c>
      <c r="AD7">
        <f t="shared" si="8"/>
        <v>633</v>
      </c>
      <c r="AE7">
        <f t="shared" si="9"/>
        <v>358</v>
      </c>
      <c r="AF7">
        <f t="shared" si="10"/>
        <v>202</v>
      </c>
    </row>
    <row r="8" spans="1:32" x14ac:dyDescent="0.25">
      <c r="A8" s="1">
        <v>3</v>
      </c>
      <c r="B8" s="10">
        <v>5.4197407031484806E-3</v>
      </c>
      <c r="C8">
        <v>0.1</v>
      </c>
      <c r="D8" s="3">
        <v>0.9</v>
      </c>
      <c r="E8" s="2">
        <v>0</v>
      </c>
      <c r="F8" s="2">
        <v>0</v>
      </c>
      <c r="G8" s="2">
        <v>0</v>
      </c>
      <c r="H8">
        <f t="shared" si="11"/>
        <v>282.56902104005235</v>
      </c>
      <c r="J8">
        <f t="shared" si="0"/>
        <v>17.880457976012909</v>
      </c>
      <c r="K8">
        <f t="shared" si="0"/>
        <v>56.350734673883238</v>
      </c>
      <c r="L8">
        <f t="shared" si="0"/>
        <v>72.132565040344133</v>
      </c>
      <c r="M8">
        <f t="shared" si="0"/>
        <v>55.019196414004739</v>
      </c>
      <c r="N8">
        <f t="shared" si="0"/>
        <v>35.136278933713847</v>
      </c>
      <c r="O8">
        <f t="shared" si="0"/>
        <v>20.915788911086629</v>
      </c>
      <c r="P8">
        <f t="shared" si="0"/>
        <v>12.090971684090983</v>
      </c>
      <c r="Q8">
        <f t="shared" si="0"/>
        <v>6.9027528383420051</v>
      </c>
      <c r="R8">
        <f t="shared" si="0"/>
        <v>3.919674681372336</v>
      </c>
      <c r="S8">
        <f t="shared" si="0"/>
        <v>2.2205998872015438</v>
      </c>
      <c r="V8" s="1">
        <v>3</v>
      </c>
      <c r="W8">
        <f t="shared" si="1"/>
        <v>47339</v>
      </c>
      <c r="X8">
        <f t="shared" si="2"/>
        <v>32374</v>
      </c>
      <c r="Y8">
        <f t="shared" si="3"/>
        <v>18308</v>
      </c>
      <c r="Z8">
        <f t="shared" si="4"/>
        <v>10354</v>
      </c>
      <c r="AA8">
        <f t="shared" si="5"/>
        <v>5855</v>
      </c>
      <c r="AB8">
        <f t="shared" si="6"/>
        <v>3311</v>
      </c>
      <c r="AC8">
        <f t="shared" si="7"/>
        <v>1873</v>
      </c>
      <c r="AD8">
        <f t="shared" si="8"/>
        <v>1059</v>
      </c>
      <c r="AE8">
        <f t="shared" si="9"/>
        <v>599</v>
      </c>
      <c r="AF8">
        <f t="shared" si="10"/>
        <v>339</v>
      </c>
    </row>
    <row r="9" spans="1:32" x14ac:dyDescent="0.25">
      <c r="A9" s="1">
        <v>4</v>
      </c>
      <c r="B9" s="10">
        <v>9.502655274735301E-3</v>
      </c>
      <c r="C9">
        <v>0.1</v>
      </c>
      <c r="D9" s="3">
        <v>0.9</v>
      </c>
      <c r="E9" s="2">
        <v>0</v>
      </c>
      <c r="F9" s="2">
        <v>0</v>
      </c>
      <c r="G9" s="2">
        <v>0</v>
      </c>
      <c r="H9">
        <f t="shared" si="11"/>
        <v>495.43993805887436</v>
      </c>
      <c r="J9">
        <f t="shared" si="0"/>
        <v>31.350545645428273</v>
      </c>
      <c r="K9">
        <f t="shared" si="0"/>
        <v>98.802071060873729</v>
      </c>
      <c r="L9">
        <f t="shared" si="0"/>
        <v>126.47300622013439</v>
      </c>
      <c r="M9">
        <f t="shared" si="0"/>
        <v>96.46743002142405</v>
      </c>
      <c r="N9">
        <f t="shared" si="0"/>
        <v>61.605889401694391</v>
      </c>
      <c r="O9">
        <f t="shared" si="0"/>
        <v>36.672516769247785</v>
      </c>
      <c r="P9">
        <f t="shared" si="0"/>
        <v>21.199600154995572</v>
      </c>
      <c r="Q9">
        <f t="shared" si="0"/>
        <v>12.102881717451728</v>
      </c>
      <c r="R9">
        <f t="shared" si="0"/>
        <v>6.8725275481447321</v>
      </c>
      <c r="S9">
        <f t="shared" si="0"/>
        <v>3.8934695194797508</v>
      </c>
      <c r="V9" s="1">
        <v>4</v>
      </c>
      <c r="W9">
        <f t="shared" si="1"/>
        <v>83002</v>
      </c>
      <c r="X9">
        <f t="shared" si="2"/>
        <v>56762</v>
      </c>
      <c r="Y9">
        <f t="shared" si="3"/>
        <v>32100</v>
      </c>
      <c r="Z9">
        <f t="shared" si="4"/>
        <v>18154</v>
      </c>
      <c r="AA9">
        <f t="shared" si="5"/>
        <v>10266</v>
      </c>
      <c r="AB9">
        <f t="shared" si="6"/>
        <v>5806</v>
      </c>
      <c r="AC9">
        <f t="shared" si="7"/>
        <v>3283</v>
      </c>
      <c r="AD9">
        <f t="shared" si="8"/>
        <v>1857</v>
      </c>
      <c r="AE9">
        <f t="shared" si="9"/>
        <v>1050</v>
      </c>
      <c r="AF9">
        <f t="shared" si="10"/>
        <v>594</v>
      </c>
    </row>
    <row r="10" spans="1:32" x14ac:dyDescent="0.25">
      <c r="A10" s="1">
        <v>5</v>
      </c>
      <c r="B10" s="10">
        <v>2.183889336393301E-2</v>
      </c>
      <c r="C10">
        <v>0.1</v>
      </c>
      <c r="D10" s="3">
        <v>0.9</v>
      </c>
      <c r="E10" s="2">
        <v>0</v>
      </c>
      <c r="F10" s="2">
        <v>0</v>
      </c>
      <c r="G10" s="2">
        <v>0</v>
      </c>
      <c r="H10">
        <f t="shared" si="11"/>
        <v>1138.6143833153753</v>
      </c>
      <c r="J10">
        <f t="shared" si="0"/>
        <v>72.049464434633393</v>
      </c>
      <c r="K10">
        <f t="shared" si="0"/>
        <v>227.06578652504652</v>
      </c>
      <c r="L10">
        <f t="shared" si="0"/>
        <v>290.65881234279419</v>
      </c>
      <c r="M10">
        <f t="shared" si="0"/>
        <v>221.70034126479808</v>
      </c>
      <c r="N10">
        <f t="shared" si="0"/>
        <v>141.5819484487541</v>
      </c>
      <c r="O10">
        <f t="shared" si="0"/>
        <v>84.280357432302679</v>
      </c>
      <c r="P10">
        <f t="shared" si="0"/>
        <v>48.720677932396356</v>
      </c>
      <c r="Q10">
        <f t="shared" si="0"/>
        <v>27.814703951899929</v>
      </c>
      <c r="R10">
        <f t="shared" si="0"/>
        <v>15.794363988312263</v>
      </c>
      <c r="S10">
        <f t="shared" si="0"/>
        <v>8.9479269944379087</v>
      </c>
      <c r="V10" s="1">
        <v>5</v>
      </c>
      <c r="W10">
        <f t="shared" si="1"/>
        <v>190754</v>
      </c>
      <c r="X10">
        <f t="shared" si="2"/>
        <v>130449</v>
      </c>
      <c r="Y10">
        <f t="shared" si="3"/>
        <v>73772</v>
      </c>
      <c r="Z10">
        <f t="shared" si="4"/>
        <v>41720</v>
      </c>
      <c r="AA10">
        <f t="shared" si="5"/>
        <v>23594</v>
      </c>
      <c r="AB10">
        <f t="shared" si="6"/>
        <v>13343</v>
      </c>
      <c r="AC10">
        <f t="shared" si="7"/>
        <v>7546</v>
      </c>
      <c r="AD10">
        <f t="shared" si="8"/>
        <v>4267</v>
      </c>
      <c r="AE10">
        <f t="shared" si="9"/>
        <v>2413</v>
      </c>
      <c r="AF10">
        <f t="shared" si="10"/>
        <v>1365</v>
      </c>
    </row>
    <row r="11" spans="1:32" x14ac:dyDescent="0.25">
      <c r="A11" s="1">
        <v>6</v>
      </c>
      <c r="B11" s="10">
        <v>9.2620964135145135E-3</v>
      </c>
      <c r="C11">
        <v>0.1</v>
      </c>
      <c r="D11" s="3">
        <v>0.9</v>
      </c>
      <c r="E11" s="2">
        <v>0</v>
      </c>
      <c r="F11" s="2">
        <v>0</v>
      </c>
      <c r="G11" s="2">
        <v>0</v>
      </c>
      <c r="H11">
        <f t="shared" si="11"/>
        <v>482.89792071140619</v>
      </c>
      <c r="J11">
        <f t="shared" si="0"/>
        <v>30.556909409968323</v>
      </c>
      <c r="K11">
        <f t="shared" si="0"/>
        <v>96.300905543078898</v>
      </c>
      <c r="L11">
        <f t="shared" si="0"/>
        <v>123.2713534744672</v>
      </c>
      <c r="M11">
        <f t="shared" si="0"/>
        <v>94.02536573097801</v>
      </c>
      <c r="N11">
        <f t="shared" si="0"/>
        <v>60.046341867820686</v>
      </c>
      <c r="O11">
        <f t="shared" si="0"/>
        <v>35.744155314785132</v>
      </c>
      <c r="P11">
        <f t="shared" si="0"/>
        <v>20.662934189096497</v>
      </c>
      <c r="Q11">
        <f t="shared" si="0"/>
        <v>11.796498358352007</v>
      </c>
      <c r="R11">
        <f t="shared" si="0"/>
        <v>6.6985501331073092</v>
      </c>
      <c r="S11">
        <f t="shared" si="0"/>
        <v>3.7949066897521426</v>
      </c>
      <c r="V11" s="1">
        <v>6</v>
      </c>
      <c r="W11">
        <f t="shared" si="1"/>
        <v>80901</v>
      </c>
      <c r="X11">
        <f t="shared" si="2"/>
        <v>55325</v>
      </c>
      <c r="Y11">
        <f t="shared" si="3"/>
        <v>31288</v>
      </c>
      <c r="Z11">
        <f t="shared" si="4"/>
        <v>17694</v>
      </c>
      <c r="AA11">
        <f t="shared" si="5"/>
        <v>10006</v>
      </c>
      <c r="AB11">
        <f t="shared" si="6"/>
        <v>5659</v>
      </c>
      <c r="AC11">
        <f t="shared" si="7"/>
        <v>3200</v>
      </c>
      <c r="AD11">
        <f t="shared" si="8"/>
        <v>1810</v>
      </c>
      <c r="AE11">
        <f t="shared" si="9"/>
        <v>1023</v>
      </c>
      <c r="AF11">
        <f t="shared" si="10"/>
        <v>579</v>
      </c>
    </row>
    <row r="12" spans="1:32" x14ac:dyDescent="0.25">
      <c r="A12" s="1">
        <v>7</v>
      </c>
      <c r="B12" s="10">
        <v>5.5526197987246688E-3</v>
      </c>
      <c r="C12">
        <v>0.1</v>
      </c>
      <c r="D12" s="3">
        <v>0.9</v>
      </c>
      <c r="E12" s="2">
        <v>0</v>
      </c>
      <c r="F12" s="2">
        <v>0</v>
      </c>
      <c r="G12" s="2">
        <v>0</v>
      </c>
      <c r="H12">
        <f t="shared" si="11"/>
        <v>289.49693844610806</v>
      </c>
      <c r="J12">
        <f t="shared" si="0"/>
        <v>18.318844093444763</v>
      </c>
      <c r="K12">
        <f t="shared" si="0"/>
        <v>57.732320079651721</v>
      </c>
      <c r="L12">
        <f t="shared" si="0"/>
        <v>73.901083227677958</v>
      </c>
      <c r="M12">
        <f t="shared" si="0"/>
        <v>56.368135682367608</v>
      </c>
      <c r="N12">
        <f t="shared" si="0"/>
        <v>35.997736560997062</v>
      </c>
      <c r="O12">
        <f t="shared" si="0"/>
        <v>21.428594092366446</v>
      </c>
      <c r="P12">
        <f t="shared" si="0"/>
        <v>12.38741342734375</v>
      </c>
      <c r="Q12">
        <f t="shared" si="0"/>
        <v>7.0719918489116438</v>
      </c>
      <c r="R12">
        <f t="shared" si="0"/>
        <v>4.0157757413937256</v>
      </c>
      <c r="S12">
        <f t="shared" si="0"/>
        <v>2.2750436919534041</v>
      </c>
      <c r="V12" s="1">
        <v>7</v>
      </c>
      <c r="W12">
        <f t="shared" si="1"/>
        <v>48500</v>
      </c>
      <c r="X12">
        <f t="shared" si="2"/>
        <v>33167</v>
      </c>
      <c r="Y12">
        <f t="shared" si="3"/>
        <v>18757</v>
      </c>
      <c r="Z12">
        <f t="shared" si="4"/>
        <v>10608</v>
      </c>
      <c r="AA12">
        <f t="shared" si="5"/>
        <v>5999</v>
      </c>
      <c r="AB12">
        <f t="shared" si="6"/>
        <v>3392</v>
      </c>
      <c r="AC12">
        <f t="shared" si="7"/>
        <v>1919</v>
      </c>
      <c r="AD12">
        <f t="shared" si="8"/>
        <v>1085</v>
      </c>
      <c r="AE12">
        <f t="shared" si="9"/>
        <v>614</v>
      </c>
      <c r="AF12">
        <f t="shared" si="10"/>
        <v>347</v>
      </c>
    </row>
    <row r="13" spans="1:32" x14ac:dyDescent="0.25">
      <c r="A13" s="1">
        <v>8</v>
      </c>
      <c r="B13" s="10">
        <v>1.5997685282505649E-4</v>
      </c>
      <c r="C13">
        <v>1</v>
      </c>
      <c r="D13" s="2">
        <v>0</v>
      </c>
      <c r="E13" s="2">
        <v>0</v>
      </c>
      <c r="F13" s="2">
        <v>0</v>
      </c>
      <c r="G13" s="2">
        <v>0</v>
      </c>
      <c r="H13">
        <f t="shared" si="11"/>
        <v>8.3407131757399711</v>
      </c>
      <c r="J13">
        <f t="shared" si="0"/>
        <v>0.52778528544945025</v>
      </c>
      <c r="K13">
        <f t="shared" si="0"/>
        <v>1.6633292405060389</v>
      </c>
      <c r="L13">
        <f t="shared" si="0"/>
        <v>2.1291684184539132</v>
      </c>
      <c r="M13">
        <f t="shared" si="0"/>
        <v>1.6240256442827419</v>
      </c>
      <c r="N13">
        <f t="shared" si="0"/>
        <v>1.0371328872861907</v>
      </c>
      <c r="O13">
        <f t="shared" si="0"/>
        <v>0.61738047401512097</v>
      </c>
      <c r="P13">
        <f t="shared" si="0"/>
        <v>0.35689449063385509</v>
      </c>
      <c r="Q13">
        <f t="shared" si="0"/>
        <v>0.20375156956598903</v>
      </c>
      <c r="R13">
        <f t="shared" si="0"/>
        <v>0.11569874906740965</v>
      </c>
      <c r="S13">
        <f t="shared" si="0"/>
        <v>6.5546416479261974E-2</v>
      </c>
      <c r="V13" s="1">
        <v>8</v>
      </c>
      <c r="W13">
        <f t="shared" si="1"/>
        <v>1397</v>
      </c>
      <c r="X13">
        <f t="shared" si="2"/>
        <v>956</v>
      </c>
      <c r="Y13">
        <f t="shared" si="3"/>
        <v>540</v>
      </c>
      <c r="Z13">
        <f t="shared" si="4"/>
        <v>306</v>
      </c>
      <c r="AA13">
        <f t="shared" si="5"/>
        <v>173</v>
      </c>
      <c r="AB13">
        <f t="shared" si="6"/>
        <v>98</v>
      </c>
      <c r="AC13">
        <f t="shared" si="7"/>
        <v>55</v>
      </c>
      <c r="AD13">
        <f t="shared" si="8"/>
        <v>31</v>
      </c>
      <c r="AE13">
        <f t="shared" si="9"/>
        <v>18</v>
      </c>
      <c r="AF13">
        <f t="shared" si="10"/>
        <v>10</v>
      </c>
    </row>
    <row r="14" spans="1:32" x14ac:dyDescent="0.25">
      <c r="A14" s="1">
        <v>9</v>
      </c>
      <c r="B14" s="10">
        <v>9.1051113064663472E-2</v>
      </c>
      <c r="C14">
        <v>0.05</v>
      </c>
      <c r="D14" s="3">
        <v>0.15</v>
      </c>
      <c r="E14" s="3">
        <v>0.8</v>
      </c>
      <c r="F14" s="2">
        <v>0</v>
      </c>
      <c r="G14" s="2">
        <v>0</v>
      </c>
      <c r="H14">
        <f t="shared" si="11"/>
        <v>4747.1318818523596</v>
      </c>
      <c r="J14">
        <f t="shared" si="0"/>
        <v>300.38994298678227</v>
      </c>
      <c r="K14">
        <f t="shared" si="0"/>
        <v>946.68682416632407</v>
      </c>
      <c r="L14">
        <f t="shared" si="0"/>
        <v>1211.8200288285329</v>
      </c>
      <c r="M14">
        <f t="shared" si="0"/>
        <v>924.3171117961931</v>
      </c>
      <c r="N14">
        <f t="shared" si="0"/>
        <v>590.28604523582248</v>
      </c>
      <c r="O14">
        <f t="shared" si="0"/>
        <v>351.38320544996918</v>
      </c>
      <c r="P14">
        <f t="shared" si="0"/>
        <v>203.12714023943448</v>
      </c>
      <c r="Q14">
        <f t="shared" si="0"/>
        <v>115.96557170644515</v>
      </c>
      <c r="R14">
        <f t="shared" si="0"/>
        <v>65.850150798358939</v>
      </c>
      <c r="S14">
        <f t="shared" si="0"/>
        <v>37.305860644497237</v>
      </c>
      <c r="V14" s="1">
        <v>9</v>
      </c>
      <c r="W14">
        <f t="shared" si="1"/>
        <v>795296</v>
      </c>
      <c r="X14">
        <f t="shared" si="2"/>
        <v>543872</v>
      </c>
      <c r="Y14">
        <f t="shared" si="3"/>
        <v>307573</v>
      </c>
      <c r="Z14">
        <f t="shared" si="4"/>
        <v>173941</v>
      </c>
      <c r="AA14">
        <f t="shared" si="5"/>
        <v>98368</v>
      </c>
      <c r="AB14">
        <f t="shared" si="6"/>
        <v>55630</v>
      </c>
      <c r="AC14">
        <f t="shared" si="7"/>
        <v>31460</v>
      </c>
      <c r="AD14">
        <f t="shared" si="8"/>
        <v>17791</v>
      </c>
      <c r="AE14">
        <f t="shared" si="9"/>
        <v>10061</v>
      </c>
      <c r="AF14">
        <f t="shared" si="10"/>
        <v>5690</v>
      </c>
    </row>
    <row r="15" spans="1:32" x14ac:dyDescent="0.25">
      <c r="A15" s="1">
        <v>10</v>
      </c>
      <c r="B15" s="10">
        <v>6.6315314805823339E-2</v>
      </c>
      <c r="C15">
        <v>0.05</v>
      </c>
      <c r="D15" s="3">
        <v>0.15</v>
      </c>
      <c r="E15" s="3">
        <v>0.8</v>
      </c>
      <c r="F15" s="2">
        <v>0</v>
      </c>
      <c r="G15" s="2">
        <v>0</v>
      </c>
      <c r="H15">
        <f t="shared" si="11"/>
        <v>3457.4815680312113</v>
      </c>
      <c r="J15">
        <f t="shared" si="0"/>
        <v>218.78319729627586</v>
      </c>
      <c r="K15">
        <f t="shared" si="0"/>
        <v>689.50101381549689</v>
      </c>
      <c r="L15">
        <f t="shared" si="0"/>
        <v>882.60564857338682</v>
      </c>
      <c r="M15">
        <f t="shared" si="0"/>
        <v>673.20846704687665</v>
      </c>
      <c r="N15">
        <f t="shared" si="0"/>
        <v>429.92340892634343</v>
      </c>
      <c r="O15">
        <f t="shared" si="0"/>
        <v>255.9231524203897</v>
      </c>
      <c r="P15">
        <f t="shared" si="0"/>
        <v>147.94371861240364</v>
      </c>
      <c r="Q15">
        <f t="shared" si="0"/>
        <v>84.461278237078005</v>
      </c>
      <c r="R15">
        <f t="shared" si="0"/>
        <v>47.960682008388048</v>
      </c>
      <c r="S15">
        <f t="shared" si="0"/>
        <v>27.171001094572436</v>
      </c>
      <c r="V15" s="1">
        <v>10</v>
      </c>
      <c r="W15">
        <f t="shared" si="1"/>
        <v>579238</v>
      </c>
      <c r="X15">
        <f t="shared" si="2"/>
        <v>396119</v>
      </c>
      <c r="Y15">
        <f t="shared" si="3"/>
        <v>224015</v>
      </c>
      <c r="Z15">
        <f t="shared" si="4"/>
        <v>126686</v>
      </c>
      <c r="AA15">
        <f t="shared" si="5"/>
        <v>71644</v>
      </c>
      <c r="AB15">
        <f t="shared" si="6"/>
        <v>40517</v>
      </c>
      <c r="AC15">
        <f t="shared" si="7"/>
        <v>22913</v>
      </c>
      <c r="AD15">
        <f t="shared" si="8"/>
        <v>12958</v>
      </c>
      <c r="AE15">
        <f t="shared" si="9"/>
        <v>7328</v>
      </c>
      <c r="AF15">
        <f t="shared" si="10"/>
        <v>4144</v>
      </c>
    </row>
    <row r="16" spans="1:32" x14ac:dyDescent="0.25">
      <c r="A16" s="1">
        <v>11</v>
      </c>
      <c r="B16" s="10">
        <v>0.27353795424666805</v>
      </c>
      <c r="C16">
        <v>0.05</v>
      </c>
      <c r="D16" s="3">
        <v>0.15</v>
      </c>
      <c r="E16" s="3">
        <v>0.8</v>
      </c>
      <c r="F16" s="2">
        <v>0</v>
      </c>
      <c r="G16" s="2">
        <v>0</v>
      </c>
      <c r="H16">
        <f t="shared" si="11"/>
        <v>14261.448320558531</v>
      </c>
      <c r="J16">
        <f t="shared" ref="J16:S29" si="12">($H16*J$36)</f>
        <v>902.43872606502725</v>
      </c>
      <c r="K16">
        <f t="shared" si="12"/>
        <v>2844.059435174885</v>
      </c>
      <c r="L16">
        <f t="shared" si="12"/>
        <v>3640.5790159367157</v>
      </c>
      <c r="M16">
        <f t="shared" si="12"/>
        <v>2776.8558046770745</v>
      </c>
      <c r="N16">
        <f t="shared" si="12"/>
        <v>1773.3516021873556</v>
      </c>
      <c r="O16">
        <f t="shared" si="12"/>
        <v>1055.6339174806162</v>
      </c>
      <c r="P16">
        <f t="shared" si="12"/>
        <v>610.23946355944872</v>
      </c>
      <c r="Q16">
        <f t="shared" si="12"/>
        <v>348.38657299113311</v>
      </c>
      <c r="R16">
        <f t="shared" si="12"/>
        <v>197.8286143896496</v>
      </c>
      <c r="S16">
        <f t="shared" si="12"/>
        <v>112.07516809662602</v>
      </c>
      <c r="V16" s="1">
        <v>11</v>
      </c>
      <c r="W16">
        <f t="shared" si="1"/>
        <v>2389246</v>
      </c>
      <c r="X16">
        <f t="shared" si="2"/>
        <v>1633913</v>
      </c>
      <c r="Y16">
        <f t="shared" si="3"/>
        <v>924020</v>
      </c>
      <c r="Z16">
        <f t="shared" si="4"/>
        <v>522557</v>
      </c>
      <c r="AA16">
        <f t="shared" si="5"/>
        <v>295519</v>
      </c>
      <c r="AB16">
        <f t="shared" si="6"/>
        <v>167124</v>
      </c>
      <c r="AC16">
        <f t="shared" si="7"/>
        <v>94513</v>
      </c>
      <c r="AD16">
        <f t="shared" si="8"/>
        <v>53449</v>
      </c>
      <c r="AE16">
        <f t="shared" si="9"/>
        <v>30227</v>
      </c>
      <c r="AF16">
        <f t="shared" si="10"/>
        <v>17094</v>
      </c>
    </row>
    <row r="17" spans="1:32" x14ac:dyDescent="0.25">
      <c r="A17" s="1">
        <v>12</v>
      </c>
      <c r="B17" s="10">
        <v>4.8860235005871902E-2</v>
      </c>
      <c r="C17">
        <v>0.05</v>
      </c>
      <c r="D17" s="3">
        <v>0.15</v>
      </c>
      <c r="E17" s="3">
        <v>0.8</v>
      </c>
      <c r="F17" s="2">
        <v>0</v>
      </c>
      <c r="G17" s="2">
        <v>0</v>
      </c>
      <c r="H17">
        <f t="shared" si="11"/>
        <v>2547.4260725011432</v>
      </c>
      <c r="J17">
        <f t="shared" si="12"/>
        <v>161.19652702445401</v>
      </c>
      <c r="K17">
        <f t="shared" si="12"/>
        <v>508.01510436098789</v>
      </c>
      <c r="L17">
        <f t="shared" si="12"/>
        <v>650.29201072297099</v>
      </c>
      <c r="M17">
        <f t="shared" si="12"/>
        <v>496.01097430008315</v>
      </c>
      <c r="N17">
        <f t="shared" si="12"/>
        <v>316.76180466268545</v>
      </c>
      <c r="O17">
        <f t="shared" si="12"/>
        <v>188.56074810649562</v>
      </c>
      <c r="P17">
        <f t="shared" si="12"/>
        <v>109.00294871871536</v>
      </c>
      <c r="Q17">
        <f t="shared" si="12"/>
        <v>62.229937619139207</v>
      </c>
      <c r="R17">
        <f t="shared" si="12"/>
        <v>35.33678760077234</v>
      </c>
      <c r="S17">
        <f t="shared" si="12"/>
        <v>20.01922938483937</v>
      </c>
      <c r="V17" s="1">
        <v>12</v>
      </c>
      <c r="W17">
        <f t="shared" si="1"/>
        <v>426775</v>
      </c>
      <c r="X17">
        <f t="shared" si="2"/>
        <v>291855</v>
      </c>
      <c r="Y17">
        <f t="shared" si="3"/>
        <v>165051</v>
      </c>
      <c r="Z17">
        <f t="shared" si="4"/>
        <v>93341</v>
      </c>
      <c r="AA17">
        <f t="shared" si="5"/>
        <v>52787</v>
      </c>
      <c r="AB17">
        <f t="shared" si="6"/>
        <v>29852</v>
      </c>
      <c r="AC17">
        <f t="shared" si="7"/>
        <v>16882</v>
      </c>
      <c r="AD17">
        <f t="shared" si="8"/>
        <v>9547</v>
      </c>
      <c r="AE17">
        <f t="shared" si="9"/>
        <v>5399</v>
      </c>
      <c r="AF17">
        <f t="shared" si="10"/>
        <v>3053</v>
      </c>
    </row>
    <row r="18" spans="1:32" x14ac:dyDescent="0.25">
      <c r="A18" s="1">
        <v>13</v>
      </c>
      <c r="B18" s="10">
        <v>4.7186612766331064E-2</v>
      </c>
      <c r="C18">
        <v>0.05</v>
      </c>
      <c r="D18" s="3">
        <v>0.15</v>
      </c>
      <c r="E18" s="3">
        <v>0.8</v>
      </c>
      <c r="F18" s="2">
        <v>0</v>
      </c>
      <c r="G18" s="2">
        <v>0</v>
      </c>
      <c r="H18">
        <f t="shared" si="11"/>
        <v>2460.1684297982029</v>
      </c>
      <c r="J18">
        <f t="shared" si="12"/>
        <v>155.67502078256939</v>
      </c>
      <c r="K18">
        <f t="shared" si="12"/>
        <v>490.61393188240629</v>
      </c>
      <c r="L18">
        <f t="shared" si="12"/>
        <v>628.01739065184574</v>
      </c>
      <c r="M18">
        <f t="shared" si="12"/>
        <v>479.02098238651234</v>
      </c>
      <c r="N18">
        <f t="shared" si="12"/>
        <v>305.9116808174594</v>
      </c>
      <c r="O18">
        <f t="shared" si="12"/>
        <v>182.1019281377099</v>
      </c>
      <c r="P18">
        <f t="shared" si="12"/>
        <v>105.26924258469356</v>
      </c>
      <c r="Q18">
        <f t="shared" si="12"/>
        <v>60.098359505523632</v>
      </c>
      <c r="R18">
        <f t="shared" si="12"/>
        <v>34.126387495339443</v>
      </c>
      <c r="S18">
        <f t="shared" si="12"/>
        <v>19.333505554143304</v>
      </c>
      <c r="V18" s="1">
        <v>13</v>
      </c>
      <c r="W18">
        <f t="shared" si="1"/>
        <v>412156</v>
      </c>
      <c r="X18">
        <f t="shared" si="2"/>
        <v>281858</v>
      </c>
      <c r="Y18">
        <f t="shared" si="3"/>
        <v>159398</v>
      </c>
      <c r="Z18">
        <f t="shared" si="4"/>
        <v>90144</v>
      </c>
      <c r="AA18">
        <f t="shared" si="5"/>
        <v>50978</v>
      </c>
      <c r="AB18">
        <f t="shared" si="6"/>
        <v>28830</v>
      </c>
      <c r="AC18">
        <f t="shared" si="7"/>
        <v>16304</v>
      </c>
      <c r="AD18">
        <f t="shared" si="8"/>
        <v>9220</v>
      </c>
      <c r="AE18">
        <f t="shared" si="9"/>
        <v>5214</v>
      </c>
      <c r="AF18">
        <f t="shared" si="10"/>
        <v>2949</v>
      </c>
    </row>
    <row r="19" spans="1:32" x14ac:dyDescent="0.25">
      <c r="A19" s="1">
        <v>14</v>
      </c>
      <c r="B19" s="10">
        <v>5.4830726049162837E-2</v>
      </c>
      <c r="C19">
        <v>0.05</v>
      </c>
      <c r="D19" s="3">
        <v>0.15</v>
      </c>
      <c r="E19" s="3">
        <v>0.8</v>
      </c>
      <c r="F19" s="2">
        <v>0</v>
      </c>
      <c r="G19" s="2">
        <v>0</v>
      </c>
      <c r="H19">
        <f t="shared" si="11"/>
        <v>2858.7095640252028</v>
      </c>
      <c r="J19">
        <f t="shared" si="12"/>
        <v>180.89398489982949</v>
      </c>
      <c r="K19">
        <f t="shared" si="12"/>
        <v>570.0921621172447</v>
      </c>
      <c r="L19">
        <f t="shared" si="12"/>
        <v>729.7546376439949</v>
      </c>
      <c r="M19">
        <f t="shared" si="12"/>
        <v>556.62118379000401</v>
      </c>
      <c r="N19">
        <f t="shared" si="12"/>
        <v>355.46860820892203</v>
      </c>
      <c r="O19">
        <f t="shared" si="12"/>
        <v>211.60198516871554</v>
      </c>
      <c r="P19">
        <f t="shared" si="12"/>
        <v>122.32259666840655</v>
      </c>
      <c r="Q19">
        <f t="shared" si="12"/>
        <v>69.834143475598424</v>
      </c>
      <c r="R19">
        <f t="shared" si="12"/>
        <v>39.654776940032185</v>
      </c>
      <c r="S19">
        <f t="shared" si="12"/>
        <v>22.465485112455212</v>
      </c>
      <c r="V19" s="1">
        <v>14</v>
      </c>
      <c r="W19">
        <f t="shared" si="1"/>
        <v>478925</v>
      </c>
      <c r="X19">
        <f t="shared" si="2"/>
        <v>327518</v>
      </c>
      <c r="Y19">
        <f t="shared" si="3"/>
        <v>185220</v>
      </c>
      <c r="Z19">
        <f t="shared" si="4"/>
        <v>104747</v>
      </c>
      <c r="AA19">
        <f t="shared" si="5"/>
        <v>59237</v>
      </c>
      <c r="AB19">
        <f t="shared" si="6"/>
        <v>33500</v>
      </c>
      <c r="AC19">
        <f t="shared" si="7"/>
        <v>18945</v>
      </c>
      <c r="AD19">
        <f t="shared" si="8"/>
        <v>10714</v>
      </c>
      <c r="AE19">
        <f t="shared" si="9"/>
        <v>6059</v>
      </c>
      <c r="AF19">
        <f t="shared" si="10"/>
        <v>3427</v>
      </c>
    </row>
    <row r="20" spans="1:32" x14ac:dyDescent="0.25">
      <c r="A20" s="1">
        <v>15</v>
      </c>
      <c r="B20" s="10">
        <v>1.9327423393086584E-2</v>
      </c>
      <c r="C20">
        <v>0.05</v>
      </c>
      <c r="D20">
        <v>0.05</v>
      </c>
      <c r="E20" s="3">
        <v>0.1</v>
      </c>
      <c r="F20" s="3">
        <v>0.8</v>
      </c>
      <c r="G20" s="2">
        <v>0</v>
      </c>
      <c r="H20">
        <f t="shared" si="11"/>
        <v>1007.6738734453552</v>
      </c>
      <c r="J20">
        <f t="shared" si="12"/>
        <v>63.763785150078206</v>
      </c>
      <c r="K20">
        <f t="shared" si="12"/>
        <v>200.95324983369198</v>
      </c>
      <c r="L20">
        <f t="shared" si="12"/>
        <v>257.23308573677582</v>
      </c>
      <c r="M20">
        <f t="shared" si="12"/>
        <v>196.20483009881144</v>
      </c>
      <c r="N20">
        <f t="shared" si="12"/>
        <v>125.30004230921445</v>
      </c>
      <c r="O20">
        <f t="shared" si="12"/>
        <v>74.588127002119748</v>
      </c>
      <c r="P20">
        <f t="shared" si="12"/>
        <v>43.117806140890089</v>
      </c>
      <c r="Q20">
        <f t="shared" si="12"/>
        <v>24.616016520303823</v>
      </c>
      <c r="R20">
        <f t="shared" si="12"/>
        <v>13.978014130092124</v>
      </c>
      <c r="S20">
        <f t="shared" si="12"/>
        <v>7.9189165233775825</v>
      </c>
      <c r="V20" s="1">
        <v>15</v>
      </c>
      <c r="W20">
        <f t="shared" si="1"/>
        <v>168817</v>
      </c>
      <c r="X20">
        <f t="shared" si="2"/>
        <v>115448</v>
      </c>
      <c r="Y20">
        <f t="shared" si="3"/>
        <v>65289</v>
      </c>
      <c r="Z20">
        <f t="shared" si="4"/>
        <v>36922</v>
      </c>
      <c r="AA20">
        <f t="shared" si="5"/>
        <v>20881</v>
      </c>
      <c r="AB20">
        <f t="shared" si="6"/>
        <v>11808</v>
      </c>
      <c r="AC20">
        <f t="shared" si="7"/>
        <v>6678</v>
      </c>
      <c r="AD20">
        <f t="shared" si="8"/>
        <v>3777</v>
      </c>
      <c r="AE20">
        <f t="shared" si="9"/>
        <v>2136</v>
      </c>
      <c r="AF20">
        <f t="shared" si="10"/>
        <v>1208</v>
      </c>
    </row>
    <row r="21" spans="1:32" x14ac:dyDescent="0.25">
      <c r="A21" s="1">
        <v>16</v>
      </c>
      <c r="B21" s="10">
        <v>2.3603607834240876E-2</v>
      </c>
      <c r="C21">
        <v>0.05</v>
      </c>
      <c r="D21">
        <v>0.05</v>
      </c>
      <c r="E21" s="3">
        <v>0.1</v>
      </c>
      <c r="F21" s="3">
        <v>0.8</v>
      </c>
      <c r="G21" s="2">
        <v>0</v>
      </c>
      <c r="H21">
        <f t="shared" si="11"/>
        <v>1230.6213016538165</v>
      </c>
      <c r="J21">
        <f t="shared" si="12"/>
        <v>77.87149627236893</v>
      </c>
      <c r="K21">
        <f t="shared" si="12"/>
        <v>245.41407334137182</v>
      </c>
      <c r="L21">
        <f t="shared" si="12"/>
        <v>314.14579968762609</v>
      </c>
      <c r="M21">
        <f t="shared" si="12"/>
        <v>239.61506770182126</v>
      </c>
      <c r="N21">
        <f t="shared" si="12"/>
        <v>153.02262490603877</v>
      </c>
      <c r="O21">
        <f t="shared" si="12"/>
        <v>91.09071928741082</v>
      </c>
      <c r="P21">
        <f t="shared" si="12"/>
        <v>52.657602936687191</v>
      </c>
      <c r="Q21">
        <f t="shared" si="12"/>
        <v>30.062300006025605</v>
      </c>
      <c r="R21">
        <f t="shared" si="12"/>
        <v>17.07064398176265</v>
      </c>
      <c r="S21">
        <f t="shared" si="12"/>
        <v>9.6709735327034902</v>
      </c>
      <c r="V21" s="1">
        <v>16</v>
      </c>
      <c r="W21">
        <f t="shared" si="1"/>
        <v>206168</v>
      </c>
      <c r="X21">
        <f t="shared" si="2"/>
        <v>140990</v>
      </c>
      <c r="Y21">
        <f t="shared" si="3"/>
        <v>79734</v>
      </c>
      <c r="Z21">
        <f t="shared" si="4"/>
        <v>45091</v>
      </c>
      <c r="AA21">
        <f t="shared" si="5"/>
        <v>25500</v>
      </c>
      <c r="AB21">
        <f t="shared" si="6"/>
        <v>14421</v>
      </c>
      <c r="AC21">
        <f t="shared" si="7"/>
        <v>8155</v>
      </c>
      <c r="AD21">
        <f t="shared" si="8"/>
        <v>4612</v>
      </c>
      <c r="AE21">
        <f t="shared" si="9"/>
        <v>2608</v>
      </c>
      <c r="AF21">
        <f t="shared" si="10"/>
        <v>1475</v>
      </c>
    </row>
    <row r="22" spans="1:32" x14ac:dyDescent="0.25">
      <c r="A22" s="1">
        <v>17</v>
      </c>
      <c r="B22" s="10">
        <v>0.13394690690822289</v>
      </c>
      <c r="C22">
        <v>0.05</v>
      </c>
      <c r="D22">
        <v>0.05</v>
      </c>
      <c r="E22" s="3">
        <v>0.1</v>
      </c>
      <c r="F22" s="3">
        <v>0.8</v>
      </c>
      <c r="G22" s="2">
        <v>0</v>
      </c>
      <c r="H22">
        <f t="shared" si="11"/>
        <v>6983.5898854740171</v>
      </c>
      <c r="J22">
        <f t="shared" si="12"/>
        <v>441.90897151187528</v>
      </c>
      <c r="K22">
        <f t="shared" si="12"/>
        <v>1392.6877732707314</v>
      </c>
      <c r="L22">
        <f t="shared" si="12"/>
        <v>1782.7299318761538</v>
      </c>
      <c r="M22">
        <f t="shared" si="12"/>
        <v>1359.7792927530065</v>
      </c>
      <c r="N22">
        <f t="shared" si="12"/>
        <v>868.38026784223143</v>
      </c>
      <c r="O22">
        <f t="shared" si="12"/>
        <v>516.92606411185488</v>
      </c>
      <c r="P22">
        <f t="shared" si="12"/>
        <v>298.82393776847158</v>
      </c>
      <c r="Q22">
        <f t="shared" si="12"/>
        <v>170.59900878850905</v>
      </c>
      <c r="R22">
        <f t="shared" si="12"/>
        <v>96.873324465743309</v>
      </c>
      <c r="S22">
        <f t="shared" si="12"/>
        <v>54.881313085440169</v>
      </c>
      <c r="V22" s="1">
        <v>17</v>
      </c>
      <c r="W22">
        <f t="shared" si="1"/>
        <v>1169973</v>
      </c>
      <c r="X22">
        <f t="shared" si="2"/>
        <v>800100</v>
      </c>
      <c r="Y22">
        <f t="shared" si="3"/>
        <v>452477</v>
      </c>
      <c r="Z22">
        <f t="shared" si="4"/>
        <v>255887</v>
      </c>
      <c r="AA22">
        <f t="shared" si="5"/>
        <v>144711</v>
      </c>
      <c r="AB22">
        <f t="shared" si="6"/>
        <v>81838</v>
      </c>
      <c r="AC22">
        <f t="shared" si="7"/>
        <v>46281</v>
      </c>
      <c r="AD22">
        <f t="shared" si="8"/>
        <v>26173</v>
      </c>
      <c r="AE22">
        <f t="shared" si="9"/>
        <v>14802</v>
      </c>
      <c r="AF22">
        <f t="shared" si="10"/>
        <v>8371</v>
      </c>
    </row>
    <row r="23" spans="1:32" x14ac:dyDescent="0.25">
      <c r="A23" s="1">
        <v>18</v>
      </c>
      <c r="B23" s="10">
        <v>1.9011142996551624E-2</v>
      </c>
      <c r="C23">
        <v>0.05</v>
      </c>
      <c r="D23">
        <v>0.05</v>
      </c>
      <c r="E23" s="3">
        <v>0.1</v>
      </c>
      <c r="F23" s="3">
        <v>0.8</v>
      </c>
      <c r="G23" s="2">
        <v>0</v>
      </c>
      <c r="H23">
        <f t="shared" si="11"/>
        <v>991.18396241121206</v>
      </c>
      <c r="J23">
        <f t="shared" si="12"/>
        <v>62.720333323020363</v>
      </c>
      <c r="K23">
        <f t="shared" si="12"/>
        <v>197.66478389336788</v>
      </c>
      <c r="L23">
        <f t="shared" si="12"/>
        <v>253.02363780861378</v>
      </c>
      <c r="M23">
        <f t="shared" si="12"/>
        <v>192.99406888125964</v>
      </c>
      <c r="N23">
        <f t="shared" si="12"/>
        <v>123.24959066538172</v>
      </c>
      <c r="O23">
        <f t="shared" si="12"/>
        <v>73.367542038193889</v>
      </c>
      <c r="P23">
        <f t="shared" si="12"/>
        <v>42.412211993827725</v>
      </c>
      <c r="Q23">
        <f t="shared" si="12"/>
        <v>24.213191823612092</v>
      </c>
      <c r="R23">
        <f t="shared" si="12"/>
        <v>13.749273249224466</v>
      </c>
      <c r="S23">
        <f t="shared" si="12"/>
        <v>7.7893287347105744</v>
      </c>
      <c r="V23" s="1">
        <v>18</v>
      </c>
      <c r="W23">
        <f t="shared" si="1"/>
        <v>166055</v>
      </c>
      <c r="X23">
        <f t="shared" si="2"/>
        <v>113558</v>
      </c>
      <c r="Y23">
        <f t="shared" si="3"/>
        <v>64220</v>
      </c>
      <c r="Z23">
        <f t="shared" si="4"/>
        <v>36318</v>
      </c>
      <c r="AA23">
        <f t="shared" si="5"/>
        <v>20539</v>
      </c>
      <c r="AB23">
        <f t="shared" si="6"/>
        <v>11615</v>
      </c>
      <c r="AC23">
        <f t="shared" si="7"/>
        <v>6569</v>
      </c>
      <c r="AD23">
        <f t="shared" si="8"/>
        <v>3715</v>
      </c>
      <c r="AE23">
        <f t="shared" si="9"/>
        <v>2101</v>
      </c>
      <c r="AF23">
        <f t="shared" si="10"/>
        <v>1188</v>
      </c>
    </row>
    <row r="24" spans="1:32" x14ac:dyDescent="0.25">
      <c r="A24" s="1">
        <v>19</v>
      </c>
      <c r="B24" s="10">
        <v>2.3114386757232382E-2</v>
      </c>
      <c r="C24">
        <v>0.05</v>
      </c>
      <c r="D24">
        <v>0.05</v>
      </c>
      <c r="E24" s="3">
        <v>0.1</v>
      </c>
      <c r="F24" s="3">
        <v>0.8</v>
      </c>
      <c r="G24" s="2">
        <v>0</v>
      </c>
      <c r="H24">
        <f t="shared" si="11"/>
        <v>1205.1147823618246</v>
      </c>
      <c r="J24">
        <f t="shared" si="12"/>
        <v>76.257489738191282</v>
      </c>
      <c r="K24">
        <f t="shared" si="12"/>
        <v>240.32748920066521</v>
      </c>
      <c r="L24">
        <f t="shared" si="12"/>
        <v>307.63464480231539</v>
      </c>
      <c r="M24">
        <f t="shared" si="12"/>
        <v>234.64867687242887</v>
      </c>
      <c r="N24">
        <f t="shared" si="12"/>
        <v>149.85099564118545</v>
      </c>
      <c r="O24">
        <f t="shared" si="12"/>
        <v>89.202724023796108</v>
      </c>
      <c r="P24">
        <f t="shared" si="12"/>
        <v>51.566193123311074</v>
      </c>
      <c r="Q24">
        <f t="shared" si="12"/>
        <v>29.439212599660323</v>
      </c>
      <c r="R24">
        <f t="shared" si="12"/>
        <v>16.716828628930376</v>
      </c>
      <c r="S24">
        <f t="shared" si="12"/>
        <v>9.4705277313405976</v>
      </c>
      <c r="V24" s="1">
        <v>19</v>
      </c>
      <c r="W24">
        <f t="shared" si="1"/>
        <v>201895</v>
      </c>
      <c r="X24">
        <f t="shared" si="2"/>
        <v>138068</v>
      </c>
      <c r="Y24">
        <f t="shared" si="3"/>
        <v>78081</v>
      </c>
      <c r="Z24">
        <f t="shared" si="4"/>
        <v>44157</v>
      </c>
      <c r="AA24">
        <f t="shared" si="5"/>
        <v>24972</v>
      </c>
      <c r="AB24">
        <f t="shared" si="6"/>
        <v>14122</v>
      </c>
      <c r="AC24">
        <f t="shared" si="7"/>
        <v>7986</v>
      </c>
      <c r="AD24">
        <f t="shared" si="8"/>
        <v>4517</v>
      </c>
      <c r="AE24">
        <f t="shared" si="9"/>
        <v>2554</v>
      </c>
      <c r="AF24">
        <f t="shared" si="10"/>
        <v>1444</v>
      </c>
    </row>
    <row r="25" spans="1:32" x14ac:dyDescent="0.25">
      <c r="A25" s="1">
        <v>20</v>
      </c>
      <c r="B25" s="10">
        <v>8.9588172277597231E-2</v>
      </c>
      <c r="C25">
        <v>0.01</v>
      </c>
      <c r="D25">
        <v>0.04</v>
      </c>
      <c r="E25">
        <v>0.15</v>
      </c>
      <c r="F25" s="3">
        <v>0.4</v>
      </c>
      <c r="G25" s="3">
        <v>0.4</v>
      </c>
      <c r="H25">
        <f t="shared" si="11"/>
        <v>4670.8585380370869</v>
      </c>
      <c r="J25">
        <f t="shared" si="12"/>
        <v>295.56350336590941</v>
      </c>
      <c r="K25">
        <f t="shared" si="12"/>
        <v>931.47617246712355</v>
      </c>
      <c r="L25">
        <f t="shared" si="12"/>
        <v>1192.3494162562517</v>
      </c>
      <c r="M25">
        <f t="shared" si="12"/>
        <v>909.46587980664469</v>
      </c>
      <c r="N25">
        <f t="shared" si="12"/>
        <v>580.80177313254546</v>
      </c>
      <c r="O25">
        <f t="shared" si="12"/>
        <v>345.73744445001563</v>
      </c>
      <c r="P25">
        <f t="shared" si="12"/>
        <v>199.8634461624016</v>
      </c>
      <c r="Q25">
        <f t="shared" si="12"/>
        <v>114.10232414104384</v>
      </c>
      <c r="R25">
        <f t="shared" si="12"/>
        <v>64.792120114330217</v>
      </c>
      <c r="S25">
        <f t="shared" si="12"/>
        <v>36.706458140821255</v>
      </c>
      <c r="V25" s="1">
        <v>20</v>
      </c>
      <c r="W25">
        <f t="shared" si="1"/>
        <v>782517</v>
      </c>
      <c r="X25">
        <f t="shared" si="2"/>
        <v>535133</v>
      </c>
      <c r="Y25">
        <f t="shared" si="3"/>
        <v>302632</v>
      </c>
      <c r="Z25">
        <f t="shared" si="4"/>
        <v>171146</v>
      </c>
      <c r="AA25">
        <f t="shared" si="5"/>
        <v>96787</v>
      </c>
      <c r="AB25">
        <f t="shared" si="6"/>
        <v>54736</v>
      </c>
      <c r="AC25">
        <f t="shared" si="7"/>
        <v>30954</v>
      </c>
      <c r="AD25">
        <f t="shared" si="8"/>
        <v>17506</v>
      </c>
      <c r="AE25">
        <f t="shared" si="9"/>
        <v>9900</v>
      </c>
      <c r="AF25">
        <f t="shared" si="10"/>
        <v>5599</v>
      </c>
    </row>
    <row r="26" spans="1:32" x14ac:dyDescent="0.25">
      <c r="A26" s="1">
        <v>21</v>
      </c>
      <c r="B26" s="10">
        <v>1.2806665776104155E-2</v>
      </c>
      <c r="C26">
        <v>0.01</v>
      </c>
      <c r="D26">
        <v>0.04</v>
      </c>
      <c r="E26">
        <v>0.15</v>
      </c>
      <c r="F26" s="3">
        <v>0.4</v>
      </c>
      <c r="G26" s="3">
        <v>0.4</v>
      </c>
      <c r="H26">
        <f t="shared" si="11"/>
        <v>667.70113356874231</v>
      </c>
      <c r="J26">
        <f t="shared" si="12"/>
        <v>42.250923386324899</v>
      </c>
      <c r="K26">
        <f t="shared" si="12"/>
        <v>133.15489886575395</v>
      </c>
      <c r="L26">
        <f t="shared" si="12"/>
        <v>170.44683549309539</v>
      </c>
      <c r="M26">
        <f t="shared" si="12"/>
        <v>130.00851855046452</v>
      </c>
      <c r="N26">
        <f t="shared" si="12"/>
        <v>83.025850417278662</v>
      </c>
      <c r="O26">
        <f t="shared" si="12"/>
        <v>49.42330873361221</v>
      </c>
      <c r="P26">
        <f t="shared" si="12"/>
        <v>28.570561166614215</v>
      </c>
      <c r="Q26">
        <f t="shared" si="12"/>
        <v>16.310973785949866</v>
      </c>
      <c r="R26">
        <f t="shared" si="12"/>
        <v>9.2620600033930831</v>
      </c>
      <c r="S26">
        <f t="shared" si="12"/>
        <v>5.2472031662555434</v>
      </c>
      <c r="V26" s="1">
        <v>21</v>
      </c>
      <c r="W26">
        <f t="shared" si="1"/>
        <v>111861</v>
      </c>
      <c r="X26">
        <f t="shared" si="2"/>
        <v>76498</v>
      </c>
      <c r="Y26">
        <f t="shared" si="3"/>
        <v>43261</v>
      </c>
      <c r="Z26">
        <f t="shared" si="4"/>
        <v>24465</v>
      </c>
      <c r="AA26">
        <f t="shared" si="5"/>
        <v>13836</v>
      </c>
      <c r="AB26">
        <f t="shared" si="6"/>
        <v>7824</v>
      </c>
      <c r="AC26">
        <f t="shared" si="7"/>
        <v>4425</v>
      </c>
      <c r="AD26">
        <f t="shared" si="8"/>
        <v>2502</v>
      </c>
      <c r="AE26">
        <f t="shared" si="9"/>
        <v>1415</v>
      </c>
      <c r="AF26">
        <f t="shared" si="10"/>
        <v>800</v>
      </c>
    </row>
    <row r="27" spans="1:32" x14ac:dyDescent="0.25">
      <c r="A27" s="1">
        <v>22</v>
      </c>
      <c r="B27" s="10">
        <v>8.1012048461995955E-3</v>
      </c>
      <c r="C27">
        <v>0.01</v>
      </c>
      <c r="D27">
        <v>0.04</v>
      </c>
      <c r="E27">
        <v>0.15</v>
      </c>
      <c r="F27" s="3">
        <v>0.4</v>
      </c>
      <c r="G27" s="3">
        <v>0.4</v>
      </c>
      <c r="H27">
        <f t="shared" si="11"/>
        <v>422.37251706630832</v>
      </c>
      <c r="J27">
        <f t="shared" si="12"/>
        <v>26.726971038189088</v>
      </c>
      <c r="K27">
        <f t="shared" si="12"/>
        <v>84.230753800042791</v>
      </c>
      <c r="L27">
        <f t="shared" si="12"/>
        <v>107.82078285298257</v>
      </c>
      <c r="M27">
        <f t="shared" si="12"/>
        <v>82.240425333302412</v>
      </c>
      <c r="N27">
        <f t="shared" si="12"/>
        <v>52.520260426825274</v>
      </c>
      <c r="O27">
        <f t="shared" si="12"/>
        <v>31.264058516701446</v>
      </c>
      <c r="P27">
        <f t="shared" si="12"/>
        <v>18.073085737389096</v>
      </c>
      <c r="Q27">
        <f t="shared" si="12"/>
        <v>10.317950213671365</v>
      </c>
      <c r="R27">
        <f t="shared" si="12"/>
        <v>5.8589680325135438</v>
      </c>
      <c r="S27">
        <f t="shared" si="12"/>
        <v>3.3192611146907436</v>
      </c>
      <c r="V27" s="1">
        <v>22</v>
      </c>
      <c r="W27">
        <f t="shared" si="1"/>
        <v>70761</v>
      </c>
      <c r="X27">
        <f t="shared" si="2"/>
        <v>48391</v>
      </c>
      <c r="Y27">
        <f t="shared" si="3"/>
        <v>27366</v>
      </c>
      <c r="Z27">
        <f t="shared" si="4"/>
        <v>15476</v>
      </c>
      <c r="AA27">
        <f t="shared" si="5"/>
        <v>8752</v>
      </c>
      <c r="AB27">
        <f t="shared" si="6"/>
        <v>4950</v>
      </c>
      <c r="AC27">
        <f t="shared" si="7"/>
        <v>2799</v>
      </c>
      <c r="AD27">
        <f t="shared" si="8"/>
        <v>1583</v>
      </c>
      <c r="AE27">
        <f t="shared" si="9"/>
        <v>895</v>
      </c>
      <c r="AF27">
        <f t="shared" si="10"/>
        <v>506</v>
      </c>
    </row>
    <row r="28" spans="1:32" x14ac:dyDescent="0.25">
      <c r="A28" s="1">
        <v>23</v>
      </c>
      <c r="B28" s="10">
        <v>2.5360041402480576E-2</v>
      </c>
      <c r="C28">
        <v>0.01</v>
      </c>
      <c r="D28">
        <v>0.04</v>
      </c>
      <c r="E28">
        <v>0.15</v>
      </c>
      <c r="F28" s="3">
        <v>0.4</v>
      </c>
      <c r="G28" s="3">
        <v>0.4</v>
      </c>
      <c r="H28">
        <f t="shared" si="11"/>
        <v>1322.1964786011299</v>
      </c>
      <c r="J28">
        <f t="shared" si="12"/>
        <v>83.666208293614503</v>
      </c>
      <c r="K28">
        <f t="shared" si="12"/>
        <v>263.67626103582728</v>
      </c>
      <c r="L28">
        <f t="shared" si="12"/>
        <v>337.52257461829623</v>
      </c>
      <c r="M28">
        <f t="shared" si="12"/>
        <v>257.44572949399742</v>
      </c>
      <c r="N28">
        <f t="shared" si="12"/>
        <v>164.40961612249248</v>
      </c>
      <c r="O28">
        <f t="shared" si="12"/>
        <v>97.869123598950409</v>
      </c>
      <c r="P28">
        <f t="shared" si="12"/>
        <v>56.576053966315961</v>
      </c>
      <c r="Q28">
        <f t="shared" si="12"/>
        <v>32.299349241883412</v>
      </c>
      <c r="R28">
        <f t="shared" si="12"/>
        <v>18.340935046230392</v>
      </c>
      <c r="S28">
        <f t="shared" si="12"/>
        <v>10.390627183521927</v>
      </c>
      <c r="V28" s="1">
        <v>23</v>
      </c>
      <c r="W28">
        <f t="shared" si="1"/>
        <v>221510</v>
      </c>
      <c r="X28">
        <f t="shared" si="2"/>
        <v>151482</v>
      </c>
      <c r="Y28">
        <f t="shared" si="3"/>
        <v>85667</v>
      </c>
      <c r="Z28">
        <f t="shared" si="4"/>
        <v>48447</v>
      </c>
      <c r="AA28">
        <f t="shared" si="5"/>
        <v>27398</v>
      </c>
      <c r="AB28">
        <f t="shared" si="6"/>
        <v>15494</v>
      </c>
      <c r="AC28">
        <f t="shared" si="7"/>
        <v>8762</v>
      </c>
      <c r="AD28">
        <f t="shared" si="8"/>
        <v>4955</v>
      </c>
      <c r="AE28">
        <f t="shared" si="9"/>
        <v>2802</v>
      </c>
      <c r="AF28">
        <f t="shared" si="10"/>
        <v>1585</v>
      </c>
    </row>
    <row r="29" spans="1:32" x14ac:dyDescent="0.25">
      <c r="A29" s="1">
        <v>24</v>
      </c>
      <c r="B29" s="10">
        <v>8.0993097302315773E-3</v>
      </c>
      <c r="C29">
        <v>0.01</v>
      </c>
      <c r="D29">
        <v>0.04</v>
      </c>
      <c r="E29">
        <v>0.15</v>
      </c>
      <c r="F29" s="3">
        <v>0.4</v>
      </c>
      <c r="G29" s="3">
        <v>0.4</v>
      </c>
      <c r="H29">
        <f t="shared" si="11"/>
        <v>422.27371140508376</v>
      </c>
      <c r="J29">
        <f t="shared" si="12"/>
        <v>26.720718794164547</v>
      </c>
      <c r="K29">
        <f t="shared" si="12"/>
        <v>84.211049688178548</v>
      </c>
      <c r="L29">
        <f t="shared" si="12"/>
        <v>107.79556032236545</v>
      </c>
      <c r="M29">
        <f t="shared" si="12"/>
        <v>82.221186819251159</v>
      </c>
      <c r="N29">
        <f t="shared" si="12"/>
        <v>52.507974355053371</v>
      </c>
      <c r="O29">
        <f t="shared" si="12"/>
        <v>31.256744911176728</v>
      </c>
      <c r="P29">
        <f t="shared" si="12"/>
        <v>18.068857897947613</v>
      </c>
      <c r="Q29">
        <f t="shared" si="12"/>
        <v>10.315536534153519</v>
      </c>
      <c r="R29">
        <f t="shared" si="12"/>
        <v>5.8575974433128852</v>
      </c>
      <c r="S29">
        <f t="shared" si="12"/>
        <v>3.3184846394799701</v>
      </c>
      <c r="V29" s="1">
        <v>24</v>
      </c>
      <c r="W29">
        <f t="shared" si="1"/>
        <v>70744</v>
      </c>
      <c r="X29">
        <f t="shared" si="2"/>
        <v>48379</v>
      </c>
      <c r="Y29">
        <f t="shared" si="3"/>
        <v>27360</v>
      </c>
      <c r="Z29">
        <f t="shared" si="4"/>
        <v>15473</v>
      </c>
      <c r="AA29">
        <f t="shared" si="5"/>
        <v>8750</v>
      </c>
      <c r="AB29">
        <f t="shared" si="6"/>
        <v>4948</v>
      </c>
      <c r="AC29">
        <f t="shared" si="7"/>
        <v>2798</v>
      </c>
      <c r="AD29">
        <f t="shared" si="8"/>
        <v>1583</v>
      </c>
      <c r="AE29">
        <f t="shared" si="9"/>
        <v>895</v>
      </c>
      <c r="AF29">
        <f t="shared" si="10"/>
        <v>506</v>
      </c>
    </row>
    <row r="31" spans="1:32" x14ac:dyDescent="0.25">
      <c r="I31" t="s">
        <v>24</v>
      </c>
      <c r="J31" s="3">
        <v>2</v>
      </c>
      <c r="K31" s="3">
        <v>4</v>
      </c>
      <c r="L31" s="3">
        <v>7</v>
      </c>
      <c r="M31" s="3">
        <v>10</v>
      </c>
      <c r="N31" s="3">
        <v>13</v>
      </c>
      <c r="O31" s="3">
        <v>16</v>
      </c>
      <c r="P31" s="3">
        <v>19</v>
      </c>
      <c r="Q31" s="3">
        <v>22</v>
      </c>
      <c r="R31" s="3">
        <v>25</v>
      </c>
      <c r="S31" s="3">
        <v>28</v>
      </c>
      <c r="V31" s="1" t="s">
        <v>25</v>
      </c>
      <c r="W31">
        <f>ROUND((274*(J$33*$O$41)),0)</f>
        <v>2805</v>
      </c>
      <c r="X31">
        <f t="shared" ref="X31:AF31" si="13">ROUND((274*(K$33*$O$41)),0)</f>
        <v>12925</v>
      </c>
      <c r="Y31">
        <f t="shared" si="13"/>
        <v>29256</v>
      </c>
      <c r="Z31">
        <f t="shared" si="13"/>
        <v>39458</v>
      </c>
      <c r="AA31">
        <f t="shared" si="13"/>
        <v>44558</v>
      </c>
      <c r="AB31">
        <f t="shared" si="13"/>
        <v>46902</v>
      </c>
      <c r="AC31">
        <f t="shared" si="13"/>
        <v>47944</v>
      </c>
      <c r="AD31">
        <f t="shared" si="13"/>
        <v>48399</v>
      </c>
      <c r="AE31">
        <f t="shared" si="13"/>
        <v>48598</v>
      </c>
      <c r="AF31">
        <f t="shared" si="13"/>
        <v>48684</v>
      </c>
    </row>
    <row r="32" spans="1:32" x14ac:dyDescent="0.25">
      <c r="I32" t="s">
        <v>26</v>
      </c>
      <c r="J32">
        <f>($I$41*(1-(EXP(-$J$41*(J31-$K$41)))))</f>
        <v>40.240321391508992</v>
      </c>
      <c r="K32">
        <f t="shared" ref="K32:S32" si="14">($I$41*(1-(EXP(-$J$41*(K31-$K$41)))))</f>
        <v>64.043036833055666</v>
      </c>
      <c r="L32">
        <f t="shared" si="14"/>
        <v>82.105692847233598</v>
      </c>
      <c r="M32">
        <f t="shared" si="14"/>
        <v>89.926960171071642</v>
      </c>
      <c r="N32">
        <f t="shared" si="14"/>
        <v>93.313628361116372</v>
      </c>
      <c r="O32">
        <f t="shared" si="14"/>
        <v>94.78008142486776</v>
      </c>
      <c r="P32">
        <f t="shared" si="14"/>
        <v>95.415066745988767</v>
      </c>
      <c r="Q32">
        <f t="shared" si="14"/>
        <v>95.69002021569456</v>
      </c>
      <c r="R32">
        <f t="shared" si="14"/>
        <v>95.809077157624799</v>
      </c>
      <c r="S32">
        <f t="shared" si="14"/>
        <v>95.860629718270587</v>
      </c>
      <c r="V32" s="1" t="s">
        <v>27</v>
      </c>
      <c r="W32">
        <f>ROUND((726*(J$33*$O$41)),0)</f>
        <v>7431</v>
      </c>
      <c r="X32">
        <f t="shared" ref="X32:AF32" si="15">ROUND((726*(K$33*$O$41)),0)</f>
        <v>34246</v>
      </c>
      <c r="Y32">
        <f t="shared" si="15"/>
        <v>77517</v>
      </c>
      <c r="Z32">
        <f t="shared" si="15"/>
        <v>104550</v>
      </c>
      <c r="AA32">
        <f t="shared" si="15"/>
        <v>118063</v>
      </c>
      <c r="AB32">
        <f t="shared" si="15"/>
        <v>124274</v>
      </c>
      <c r="AC32">
        <f t="shared" si="15"/>
        <v>127033</v>
      </c>
      <c r="AD32">
        <f t="shared" si="15"/>
        <v>128241</v>
      </c>
      <c r="AE32">
        <f t="shared" si="15"/>
        <v>128766</v>
      </c>
      <c r="AF32">
        <f t="shared" si="15"/>
        <v>128994</v>
      </c>
    </row>
    <row r="33" spans="8:22" x14ac:dyDescent="0.25">
      <c r="I33" t="s">
        <v>28</v>
      </c>
      <c r="J33">
        <f>($L$41*(J32^$M$41))</f>
        <v>377.70854721129137</v>
      </c>
      <c r="K33">
        <f t="shared" ref="K33:S33" si="16">($L$41*(K32^$M$41))</f>
        <v>1740.6428080429328</v>
      </c>
      <c r="L33">
        <f t="shared" si="16"/>
        <v>3939.9372786456311</v>
      </c>
      <c r="M33">
        <f t="shared" si="16"/>
        <v>5313.9813985389646</v>
      </c>
      <c r="N33">
        <f t="shared" si="16"/>
        <v>6000.8035266202132</v>
      </c>
      <c r="O33">
        <f t="shared" si="16"/>
        <v>6316.489031957597</v>
      </c>
      <c r="P33">
        <f t="shared" si="16"/>
        <v>6456.699210679034</v>
      </c>
      <c r="Q33">
        <f t="shared" si="16"/>
        <v>6518.0776332591549</v>
      </c>
      <c r="R33">
        <f t="shared" si="16"/>
        <v>6544.7804737322122</v>
      </c>
      <c r="S33">
        <f t="shared" si="16"/>
        <v>6556.3665875600873</v>
      </c>
      <c r="V33" t="s">
        <v>29</v>
      </c>
    </row>
    <row r="34" spans="8:22" x14ac:dyDescent="0.25">
      <c r="H34">
        <v>100</v>
      </c>
      <c r="I34" t="s">
        <v>30</v>
      </c>
      <c r="J34">
        <f>($H$34*(EXP(-$N$41*J31)))</f>
        <v>68.38614092123558</v>
      </c>
      <c r="K34">
        <f t="shared" ref="K34:S34" si="17">($H$34*(EXP(-$N$41*K31)))</f>
        <v>46.766642700990921</v>
      </c>
      <c r="L34">
        <f t="shared" si="17"/>
        <v>26.447726129982396</v>
      </c>
      <c r="M34">
        <f t="shared" si="17"/>
        <v>14.956861922263506</v>
      </c>
      <c r="N34">
        <f t="shared" si="17"/>
        <v>8.4584859001564698</v>
      </c>
      <c r="O34">
        <f t="shared" si="17"/>
        <v>4.7834889494198372</v>
      </c>
      <c r="P34">
        <f t="shared" si="17"/>
        <v>2.7051846866350417</v>
      </c>
      <c r="Q34">
        <f t="shared" si="17"/>
        <v>1.5298507566725519</v>
      </c>
      <c r="R34">
        <f t="shared" si="17"/>
        <v>0.8651695203120634</v>
      </c>
      <c r="S34">
        <f t="shared" si="17"/>
        <v>0.48927537252394759</v>
      </c>
    </row>
    <row r="35" spans="8:22" x14ac:dyDescent="0.25">
      <c r="I35" t="s">
        <v>31</v>
      </c>
      <c r="J35">
        <f>(J33*J34)</f>
        <v>25830.029936746534</v>
      </c>
      <c r="K35">
        <f t="shared" ref="K35:S35" si="18">(K33*K34)</f>
        <v>81404.020273793358</v>
      </c>
      <c r="L35">
        <f t="shared" si="18"/>
        <v>104202.38211492779</v>
      </c>
      <c r="M35">
        <f t="shared" si="18"/>
        <v>79480.486035424008</v>
      </c>
      <c r="N35">
        <f t="shared" si="18"/>
        <v>50757.712019526291</v>
      </c>
      <c r="O35">
        <f t="shared" si="18"/>
        <v>30214.855483500771</v>
      </c>
      <c r="P35">
        <f t="shared" si="18"/>
        <v>17466.563830937484</v>
      </c>
      <c r="Q35">
        <f t="shared" si="18"/>
        <v>9971.6859992919544</v>
      </c>
      <c r="R35">
        <f t="shared" si="18"/>
        <v>5662.3445830066566</v>
      </c>
      <c r="S35">
        <f t="shared" si="18"/>
        <v>3207.8687045320248</v>
      </c>
      <c r="T35" t="s">
        <v>32</v>
      </c>
      <c r="U35">
        <f>SUM(J35:S35)</f>
        <v>408197.94898168684</v>
      </c>
    </row>
    <row r="36" spans="8:22" x14ac:dyDescent="0.25">
      <c r="I36" t="s">
        <v>33</v>
      </c>
      <c r="J36">
        <f>(J35/$U$35)</f>
        <v>6.3278196279975329E-2</v>
      </c>
      <c r="K36">
        <f t="shared" ref="K36:S36" si="19">(K35/$U$35)</f>
        <v>0.1994229037085275</v>
      </c>
      <c r="L36">
        <f t="shared" si="19"/>
        <v>0.25527414425985434</v>
      </c>
      <c r="M36">
        <f t="shared" si="19"/>
        <v>0.1947106452487094</v>
      </c>
      <c r="N36">
        <f t="shared" si="19"/>
        <v>0.12434582816045324</v>
      </c>
      <c r="O36">
        <f t="shared" si="19"/>
        <v>7.4020106075683184E-2</v>
      </c>
      <c r="P36">
        <f t="shared" si="19"/>
        <v>4.2789445352458384E-2</v>
      </c>
      <c r="Q36">
        <f t="shared" si="19"/>
        <v>2.4428554881688831E-2</v>
      </c>
      <c r="R36">
        <f t="shared" si="19"/>
        <v>1.3871565492017426E-2</v>
      </c>
      <c r="S36">
        <f t="shared" si="19"/>
        <v>7.8586105406324349E-3</v>
      </c>
    </row>
    <row r="39" spans="8:22" x14ac:dyDescent="0.25">
      <c r="I39" s="4" t="s">
        <v>34</v>
      </c>
      <c r="J39" s="4" t="s">
        <v>35</v>
      </c>
      <c r="K39" s="4" t="s">
        <v>36</v>
      </c>
      <c r="L39" s="4" t="s">
        <v>37</v>
      </c>
      <c r="M39" s="4" t="s">
        <v>38</v>
      </c>
      <c r="N39" s="4" t="s">
        <v>39</v>
      </c>
      <c r="O39" s="4" t="s">
        <v>40</v>
      </c>
    </row>
    <row r="40" spans="8:22" x14ac:dyDescent="0.25">
      <c r="I40" s="4" t="s">
        <v>41</v>
      </c>
      <c r="J40" s="4"/>
      <c r="K40" s="4" t="s">
        <v>42</v>
      </c>
      <c r="L40" s="4" t="s">
        <v>43</v>
      </c>
      <c r="M40" s="4" t="s">
        <v>43</v>
      </c>
      <c r="N40" s="4" t="s">
        <v>44</v>
      </c>
      <c r="O40" s="4" t="s">
        <v>45</v>
      </c>
    </row>
    <row r="41" spans="8:22" x14ac:dyDescent="0.25">
      <c r="I41" s="3">
        <v>95.9</v>
      </c>
      <c r="J41" s="3">
        <v>0.27900000000000003</v>
      </c>
      <c r="K41" s="3">
        <v>0.05</v>
      </c>
      <c r="L41" s="3">
        <v>2E-3</v>
      </c>
      <c r="M41" s="3">
        <v>3.2879999999999998</v>
      </c>
      <c r="N41" s="3">
        <v>0.19</v>
      </c>
      <c r="O41" s="3">
        <v>2.7099999999999999E-2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01 HOK</vt:lpstr>
      <vt:lpstr>02 BOE</vt:lpstr>
      <vt:lpstr>03 JAV</vt:lpstr>
      <vt:lpstr>04 CBO</vt:lpstr>
      <vt:lpstr>05 LIN</vt:lpstr>
      <vt:lpstr>06 LDO</vt:lpstr>
      <vt:lpstr>07 SPE</vt:lpstr>
      <vt:lpstr>08 MJE</vt:lpstr>
      <vt:lpstr>09 HAK</vt:lpstr>
      <vt:lpstr>10 SSO</vt:lpstr>
      <vt:lpstr>11 ORH</vt:lpstr>
      <vt:lpstr>12 BEE</vt:lpstr>
      <vt:lpstr>13 MAC</vt:lpstr>
      <vt:lpstr>14 PFS</vt:lpstr>
      <vt:lpstr>15 PFM</vt:lpstr>
      <vt:lpstr>16 PFL</vt:lpstr>
      <vt:lpstr>17 DPI</vt:lpstr>
      <vt:lpstr>18 EIS</vt:lpstr>
      <vt:lpstr>19 EID</vt:lpstr>
      <vt:lpstr>20 BIS</vt:lpstr>
      <vt:lpstr>21 BID</vt:lpstr>
      <vt:lpstr>22 RFI</vt:lpstr>
      <vt:lpstr>23 GSH</vt:lpstr>
      <vt:lpstr>24 SPD</vt:lpstr>
      <vt:lpstr>25 SND</vt:lpstr>
      <vt:lpstr>26 ETB</vt:lpstr>
      <vt:lpstr>27 ELP</vt:lpstr>
      <vt:lpstr>28 ELI</vt:lpstr>
      <vt:lpstr>29 ASQ</vt:lpstr>
      <vt:lpstr>30 CEP</vt:lpstr>
      <vt:lpstr>31 CRA</vt:lpstr>
      <vt:lpstr>32 IVS</vt:lpstr>
      <vt:lpstr>33 IVH</vt:lpstr>
      <vt:lpstr>52 SB</vt:lpstr>
      <vt:lpstr>53 PIN</vt:lpstr>
      <vt:lpstr>55 CET</vt:lpstr>
      <vt:lpstr>54 BAL</vt:lpstr>
      <vt:lpstr>BB</vt:lpstr>
      <vt:lpstr>BC</vt:lpstr>
      <vt:lpstr>BFF</vt:lpstr>
      <vt:lpstr>BD</vt:lpstr>
      <vt:lpstr>BO</vt:lpstr>
      <vt:lpstr>MB</vt:lpstr>
      <vt:lpstr>PB</vt:lpstr>
      <vt:lpstr> PL (N)</vt:lpstr>
      <vt:lpstr>PL (Si)</vt:lpstr>
      <vt:lpstr>PS</vt:lpstr>
      <vt:lpstr>DF</vt:lpstr>
      <vt:lpstr>DL</vt:lpstr>
      <vt:lpstr>DR</vt:lpstr>
      <vt:lpstr>DC</vt:lpstr>
      <vt:lpstr>MA</vt:lpstr>
      <vt:lpstr>ZG</vt:lpstr>
      <vt:lpstr>ZL</vt:lpstr>
      <vt:lpstr>ZM</vt:lpstr>
      <vt:lpstr>ZS</vt:lpstr>
      <vt:lpstr>Sheet1</vt:lpstr>
    </vt:vector>
  </TitlesOfParts>
  <Company>NIWA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Horn</dc:creator>
  <cp:lastModifiedBy>Samik Datta</cp:lastModifiedBy>
  <cp:lastPrinted>2015-11-02T22:21:45Z</cp:lastPrinted>
  <dcterms:created xsi:type="dcterms:W3CDTF">2014-04-08T02:30:37Z</dcterms:created>
  <dcterms:modified xsi:type="dcterms:W3CDTF">2021-12-16T00:22:57Z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7163437fcecd43958b86fc63704250fa</vt:lpwstr>
  </property>
</Properties>
</file>