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abienM/Work/Enseignement/2017-2018/Polytech Lyon/Direction Formation/MMC et Syllabus/MCC_2019_2020/MCC 2019-2020/"/>
    </mc:Choice>
  </mc:AlternateContent>
  <xr:revisionPtr revIDLastSave="0" documentId="8_{D6EF6EE7-35EE-AB44-B3CD-F6B44164494E}" xr6:coauthVersionLast="36" xr6:coauthVersionMax="36" xr10:uidLastSave="{00000000-0000-0000-0000-000000000000}"/>
  <bookViews>
    <workbookView xWindow="15220" yWindow="1180" windowWidth="25440" windowHeight="22400" tabRatio="690" activeTab="6" xr2:uid="{00000000-000D-0000-FFFF-FFFF00000000}"/>
  </bookViews>
  <sheets>
    <sheet name="GBM 4A" sheetId="11" r:id="rId1"/>
    <sheet name="GI 4A" sheetId="13" r:id="rId2"/>
    <sheet name="INFO 4A" sheetId="10" r:id="rId3"/>
    <sheet name="MAM 4A" sheetId="9" r:id="rId4"/>
    <sheet name="MAT 4A" sheetId="1" r:id="rId5"/>
    <sheet name="MECA 4A" sheetId="8" r:id="rId6"/>
    <sheet name="INFO 4A apprentissage" sheetId="12" r:id="rId7"/>
  </sheets>
  <definedNames>
    <definedName name="_xlnm.Print_Area" localSheetId="4">'MAT 4A'!$A$1:$AT$40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8" l="1"/>
  <c r="D22" i="8"/>
  <c r="D23" i="8"/>
  <c r="D20" i="8"/>
  <c r="F11" i="8"/>
  <c r="F15" i="8"/>
  <c r="F20" i="8"/>
  <c r="F25" i="8"/>
  <c r="F29" i="8"/>
  <c r="F9" i="8"/>
  <c r="G11" i="8"/>
  <c r="G15" i="8"/>
  <c r="G20" i="8"/>
  <c r="G25" i="8"/>
  <c r="G29" i="8"/>
  <c r="G9" i="8"/>
  <c r="AA12" i="10"/>
  <c r="AA13" i="10"/>
  <c r="AA11" i="10"/>
  <c r="AA23" i="10"/>
  <c r="AA24" i="10"/>
  <c r="AA25" i="10"/>
  <c r="AA22" i="10"/>
  <c r="AA28" i="10"/>
  <c r="AA29" i="10"/>
  <c r="AA27" i="10"/>
  <c r="AA32" i="10"/>
  <c r="AA33" i="10"/>
  <c r="AA31" i="10"/>
  <c r="AA37" i="10"/>
  <c r="AA38" i="10"/>
  <c r="AA39" i="10"/>
  <c r="AA36" i="10"/>
  <c r="AA9" i="10"/>
  <c r="AF40" i="13"/>
  <c r="AD40" i="13"/>
  <c r="AC40" i="13"/>
  <c r="AB40" i="13"/>
  <c r="AA40" i="13"/>
  <c r="AF36" i="13"/>
  <c r="AD36" i="13"/>
  <c r="AC36" i="13"/>
  <c r="AB36" i="13"/>
  <c r="AA36" i="13"/>
  <c r="AB34" i="13"/>
  <c r="AF33" i="13"/>
  <c r="AE33" i="13"/>
  <c r="AD33" i="13"/>
  <c r="AC33" i="13"/>
  <c r="AB33" i="13"/>
  <c r="AF28" i="13"/>
  <c r="AE28" i="13"/>
  <c r="AD28" i="13"/>
  <c r="AC28" i="13"/>
  <c r="AB28" i="13"/>
  <c r="AA28" i="13"/>
  <c r="AA26" i="13"/>
  <c r="AA25" i="13"/>
  <c r="AF22" i="13"/>
  <c r="AE22" i="13"/>
  <c r="AD22" i="13"/>
  <c r="AC22" i="13"/>
  <c r="AB22" i="13"/>
  <c r="AA22" i="13"/>
  <c r="AA20" i="13"/>
  <c r="AF19" i="13"/>
  <c r="AE19" i="13"/>
  <c r="AD19" i="13"/>
  <c r="AC19" i="13"/>
  <c r="AB19" i="13"/>
  <c r="AA19" i="13"/>
  <c r="AA16" i="13"/>
  <c r="AF15" i="13"/>
  <c r="AE15" i="13"/>
  <c r="AD15" i="13"/>
  <c r="AA13" i="13"/>
  <c r="D13" i="13"/>
  <c r="AA12" i="13"/>
  <c r="D12" i="13"/>
  <c r="AF11" i="13"/>
  <c r="AE11" i="13"/>
  <c r="AD11" i="13"/>
  <c r="AC11" i="13"/>
  <c r="AB11" i="13"/>
  <c r="AA11" i="13"/>
  <c r="I11" i="13"/>
  <c r="H11" i="13"/>
  <c r="G11" i="13"/>
  <c r="F11" i="13"/>
  <c r="E11" i="13"/>
  <c r="D11" i="13"/>
  <c r="AF9" i="13"/>
  <c r="AE9" i="13"/>
  <c r="AD9" i="13"/>
  <c r="AC9" i="13"/>
  <c r="AB9" i="13"/>
  <c r="AA9" i="13"/>
  <c r="I9" i="13"/>
  <c r="H9" i="13"/>
  <c r="G9" i="13"/>
  <c r="F9" i="13"/>
  <c r="E9" i="13"/>
  <c r="D9" i="13"/>
  <c r="AA21" i="9"/>
  <c r="AB19" i="1"/>
  <c r="AC19" i="1"/>
  <c r="AD19" i="1"/>
  <c r="AE19" i="1"/>
  <c r="AF19" i="1"/>
  <c r="AA20" i="1"/>
  <c r="AA19" i="1"/>
  <c r="AD19" i="11"/>
  <c r="AE19" i="11"/>
  <c r="AF19" i="11"/>
  <c r="AA20" i="11"/>
  <c r="AA19" i="11"/>
  <c r="I31" i="12"/>
  <c r="H31" i="12"/>
  <c r="F31" i="12"/>
  <c r="E31" i="12"/>
  <c r="D31" i="12"/>
  <c r="D29" i="12"/>
  <c r="D28" i="12"/>
  <c r="AF27" i="12"/>
  <c r="AE27" i="12"/>
  <c r="AD27" i="12"/>
  <c r="AC27" i="12"/>
  <c r="AB27" i="12"/>
  <c r="AA27" i="12"/>
  <c r="I27" i="12"/>
  <c r="H27" i="12"/>
  <c r="G27" i="12"/>
  <c r="F27" i="12"/>
  <c r="E27" i="12"/>
  <c r="D27" i="12"/>
  <c r="AA25" i="12"/>
  <c r="AA24" i="12"/>
  <c r="D24" i="12"/>
  <c r="AA23" i="12"/>
  <c r="D23" i="12"/>
  <c r="AA22" i="12"/>
  <c r="I22" i="12"/>
  <c r="H22" i="12"/>
  <c r="G22" i="12"/>
  <c r="F22" i="12"/>
  <c r="E22" i="12"/>
  <c r="D22" i="12"/>
  <c r="AF21" i="12"/>
  <c r="AE21" i="12"/>
  <c r="AD21" i="12"/>
  <c r="AC21" i="12"/>
  <c r="AB21" i="12"/>
  <c r="AA21" i="12"/>
  <c r="D20" i="12"/>
  <c r="AA19" i="12"/>
  <c r="D19" i="12"/>
  <c r="AA18" i="12"/>
  <c r="D18" i="12"/>
  <c r="AA17" i="12"/>
  <c r="I17" i="12"/>
  <c r="H17" i="12"/>
  <c r="G17" i="12"/>
  <c r="F17" i="12"/>
  <c r="E17" i="12"/>
  <c r="D17" i="12"/>
  <c r="AF16" i="12"/>
  <c r="AE16" i="12"/>
  <c r="AD16" i="12"/>
  <c r="AC16" i="12"/>
  <c r="AB16" i="12"/>
  <c r="AA16" i="12"/>
  <c r="D15" i="12"/>
  <c r="D14" i="12"/>
  <c r="AA13" i="12"/>
  <c r="D13" i="12"/>
  <c r="AA12" i="12"/>
  <c r="D12" i="12"/>
  <c r="AF11" i="12"/>
  <c r="AE11" i="12"/>
  <c r="AD11" i="12"/>
  <c r="AC11" i="12"/>
  <c r="AB11" i="12"/>
  <c r="AA11" i="12"/>
  <c r="I11" i="12"/>
  <c r="H11" i="12"/>
  <c r="G11" i="12"/>
  <c r="F11" i="12"/>
  <c r="E11" i="12"/>
  <c r="D11" i="12"/>
  <c r="AF9" i="12"/>
  <c r="AE9" i="12"/>
  <c r="AD9" i="12"/>
  <c r="AC9" i="12"/>
  <c r="AB9" i="12"/>
  <c r="AA9" i="12"/>
  <c r="I9" i="12"/>
  <c r="H9" i="12"/>
  <c r="G9" i="12"/>
  <c r="F9" i="12"/>
  <c r="E9" i="12"/>
  <c r="D9" i="12"/>
  <c r="AB39" i="11"/>
  <c r="AC39" i="11"/>
  <c r="AD39" i="11"/>
  <c r="AE39" i="11"/>
  <c r="AF39" i="11"/>
  <c r="AB36" i="11"/>
  <c r="AC36" i="11"/>
  <c r="AD36" i="11"/>
  <c r="AE36" i="11"/>
  <c r="AF36" i="11"/>
  <c r="AB32" i="11"/>
  <c r="AC32" i="11"/>
  <c r="AD32" i="11"/>
  <c r="AE32" i="11"/>
  <c r="AF32" i="11"/>
  <c r="AB26" i="11"/>
  <c r="AC26" i="11"/>
  <c r="AD26" i="11"/>
  <c r="AE26" i="11"/>
  <c r="AF26" i="11"/>
  <c r="AB22" i="11"/>
  <c r="AC22" i="11"/>
  <c r="AD22" i="11"/>
  <c r="AE22" i="11"/>
  <c r="AF22" i="11"/>
  <c r="AB11" i="11"/>
  <c r="AC11" i="11"/>
  <c r="AD11" i="11"/>
  <c r="AE11" i="11"/>
  <c r="AF11" i="11"/>
  <c r="AB9" i="11"/>
  <c r="AC15" i="11"/>
  <c r="AC9" i="11"/>
  <c r="AD15" i="11"/>
  <c r="AD9" i="11"/>
  <c r="AE15" i="11"/>
  <c r="AE9" i="11"/>
  <c r="AF15" i="11"/>
  <c r="AF9" i="11"/>
  <c r="AA12" i="11"/>
  <c r="AA13" i="11"/>
  <c r="AA11" i="11"/>
  <c r="AA17" i="11"/>
  <c r="AA23" i="11"/>
  <c r="AA24" i="11"/>
  <c r="AA27" i="11"/>
  <c r="AA28" i="11"/>
  <c r="AA29" i="11"/>
  <c r="AA30" i="11"/>
  <c r="AA26" i="11"/>
  <c r="AA33" i="11"/>
  <c r="AA34" i="11"/>
  <c r="AA32" i="11"/>
  <c r="AA37" i="11"/>
  <c r="AA36" i="11"/>
  <c r="AA40" i="11"/>
  <c r="AA39" i="11"/>
  <c r="AB31" i="10"/>
  <c r="AC31" i="10"/>
  <c r="AD31" i="10"/>
  <c r="AE31" i="10"/>
  <c r="AF31" i="10"/>
  <c r="AA16" i="10"/>
  <c r="AA20" i="10"/>
  <c r="AA19" i="10"/>
  <c r="AF36" i="10"/>
  <c r="AE36" i="10"/>
  <c r="AD36" i="10"/>
  <c r="AC36" i="10"/>
  <c r="AB36" i="10"/>
  <c r="AF27" i="10"/>
  <c r="AE27" i="10"/>
  <c r="AD27" i="10"/>
  <c r="AC27" i="10"/>
  <c r="AB27" i="10"/>
  <c r="AF22" i="10"/>
  <c r="AE22" i="10"/>
  <c r="AD22" i="10"/>
  <c r="AC22" i="10"/>
  <c r="AB22" i="10"/>
  <c r="AA32" i="9"/>
  <c r="AA31" i="9"/>
  <c r="AA30" i="9"/>
  <c r="AA29" i="9"/>
  <c r="AA28" i="9"/>
  <c r="AF28" i="9"/>
  <c r="AE28" i="9"/>
  <c r="AD28" i="9"/>
  <c r="AC28" i="9"/>
  <c r="AB28" i="9"/>
  <c r="AA26" i="9"/>
  <c r="AA25" i="9"/>
  <c r="AA24" i="9"/>
  <c r="AA23" i="9"/>
  <c r="AF11" i="9"/>
  <c r="AF19" i="9"/>
  <c r="AF15" i="9"/>
  <c r="AF9" i="9"/>
  <c r="AE22" i="9"/>
  <c r="AD11" i="9"/>
  <c r="AD19" i="9"/>
  <c r="AD15" i="9"/>
  <c r="AD9" i="9"/>
  <c r="AC22" i="9"/>
  <c r="AB22" i="9"/>
  <c r="AA23" i="1"/>
  <c r="AA24" i="1"/>
  <c r="AA22" i="1"/>
  <c r="AA27" i="1"/>
  <c r="AA28" i="1"/>
  <c r="AA29" i="1"/>
  <c r="AA30" i="1"/>
  <c r="AA26" i="1"/>
  <c r="AA33" i="1"/>
  <c r="AA34" i="1"/>
  <c r="AA37" i="1"/>
  <c r="AA38" i="1"/>
  <c r="AA39" i="1"/>
  <c r="AA36" i="1"/>
  <c r="AA12" i="1"/>
  <c r="AA13" i="1"/>
  <c r="AA11" i="1"/>
  <c r="AA16" i="1"/>
  <c r="AF36" i="1"/>
  <c r="AE36" i="1"/>
  <c r="AD36" i="1"/>
  <c r="AC36" i="1"/>
  <c r="AB36" i="1"/>
  <c r="AF32" i="1"/>
  <c r="AE32" i="1"/>
  <c r="AD32" i="1"/>
  <c r="AC32" i="1"/>
  <c r="AB32" i="1"/>
  <c r="AE30" i="1"/>
  <c r="AF26" i="1"/>
  <c r="AE26" i="1"/>
  <c r="AD26" i="1"/>
  <c r="AC26" i="1"/>
  <c r="AB26" i="1"/>
  <c r="AF22" i="1"/>
  <c r="AE22" i="1"/>
  <c r="AD22" i="1"/>
  <c r="AC22" i="1"/>
  <c r="AB22" i="1"/>
  <c r="D32" i="8"/>
  <c r="D31" i="8"/>
  <c r="D30" i="8"/>
  <c r="I29" i="8"/>
  <c r="H29" i="8"/>
  <c r="E29" i="8"/>
  <c r="D29" i="8"/>
  <c r="D27" i="8"/>
  <c r="D26" i="8"/>
  <c r="I25" i="8"/>
  <c r="H25" i="8"/>
  <c r="E25" i="8"/>
  <c r="D25" i="8"/>
  <c r="I20" i="8"/>
  <c r="H20" i="8"/>
  <c r="E20" i="8"/>
  <c r="D18" i="8"/>
  <c r="D17" i="8"/>
  <c r="D16" i="8"/>
  <c r="I15" i="8"/>
  <c r="H15" i="8"/>
  <c r="E15" i="8"/>
  <c r="D15" i="8"/>
  <c r="D13" i="8"/>
  <c r="D12" i="8"/>
  <c r="I11" i="8"/>
  <c r="H11" i="8"/>
  <c r="E11" i="8"/>
  <c r="D11" i="8"/>
  <c r="AA20" i="9"/>
  <c r="AE19" i="9"/>
  <c r="AC19" i="9"/>
  <c r="AB19" i="9"/>
  <c r="AA19" i="9"/>
  <c r="AA16" i="9"/>
  <c r="AE15" i="9"/>
  <c r="AA13" i="9"/>
  <c r="AA12" i="9"/>
  <c r="AE11" i="9"/>
  <c r="AC11" i="9"/>
  <c r="AB11" i="9"/>
  <c r="AA11" i="9"/>
  <c r="AF15" i="1"/>
  <c r="AF11" i="1"/>
  <c r="AF9" i="1"/>
  <c r="AD15" i="1"/>
  <c r="AD11" i="1"/>
  <c r="AD9" i="1"/>
  <c r="AE15" i="1"/>
  <c r="AE11" i="1"/>
  <c r="AC11" i="1"/>
  <c r="AB11" i="1"/>
  <c r="AF19" i="10"/>
  <c r="AF15" i="10"/>
  <c r="AF11" i="10"/>
  <c r="AF9" i="10"/>
  <c r="AE19" i="10"/>
  <c r="AD19" i="10"/>
  <c r="AD15" i="10"/>
  <c r="AD11" i="10"/>
  <c r="AD9" i="10"/>
  <c r="AC19" i="10"/>
  <c r="AB19" i="10"/>
  <c r="AB11" i="10"/>
  <c r="AB9" i="10"/>
  <c r="AE15" i="10"/>
  <c r="AC11" i="10"/>
  <c r="AC9" i="10"/>
  <c r="AE11" i="10"/>
  <c r="AA13" i="8"/>
  <c r="AA12" i="8"/>
  <c r="AF11" i="8"/>
  <c r="AE11" i="8"/>
  <c r="AD11" i="8"/>
  <c r="AC11" i="8"/>
  <c r="AB11" i="8"/>
  <c r="AA11" i="8"/>
  <c r="AF9" i="8"/>
  <c r="AE9" i="8"/>
  <c r="AD9" i="8"/>
  <c r="AC9" i="8"/>
  <c r="AB9" i="8"/>
  <c r="AA9" i="8"/>
  <c r="E11" i="10"/>
  <c r="E9" i="10"/>
  <c r="F11" i="10"/>
  <c r="G11" i="10"/>
  <c r="G9" i="10"/>
  <c r="H11" i="10"/>
  <c r="I11" i="10"/>
  <c r="I9" i="10"/>
  <c r="E11" i="9"/>
  <c r="F11" i="9"/>
  <c r="G11" i="9"/>
  <c r="H11" i="9"/>
  <c r="I11" i="9"/>
  <c r="E11" i="1"/>
  <c r="F11" i="1"/>
  <c r="G11" i="1"/>
  <c r="H11" i="1"/>
  <c r="I11" i="1"/>
  <c r="E11" i="11"/>
  <c r="F11" i="11"/>
  <c r="G11" i="11"/>
  <c r="H11" i="11"/>
  <c r="I11" i="11"/>
  <c r="F9" i="10"/>
  <c r="H9" i="10"/>
  <c r="E9" i="9"/>
  <c r="F9" i="9"/>
  <c r="G9" i="9"/>
  <c r="H9" i="9"/>
  <c r="I9" i="9"/>
  <c r="E9" i="1"/>
  <c r="F9" i="1"/>
  <c r="G9" i="1"/>
  <c r="H9" i="1"/>
  <c r="I9" i="1"/>
  <c r="E9" i="11"/>
  <c r="F9" i="11"/>
  <c r="G9" i="11"/>
  <c r="H9" i="11"/>
  <c r="I9" i="11"/>
  <c r="D12" i="10"/>
  <c r="D13" i="10"/>
  <c r="D11" i="10"/>
  <c r="D9" i="10"/>
  <c r="D12" i="9"/>
  <c r="D13" i="9"/>
  <c r="D11" i="9"/>
  <c r="D9" i="9"/>
  <c r="D12" i="1"/>
  <c r="D13" i="1"/>
  <c r="D12" i="11"/>
  <c r="D13" i="11"/>
  <c r="D11" i="11"/>
  <c r="D9" i="11"/>
  <c r="D9" i="8"/>
  <c r="AE9" i="9"/>
  <c r="AC9" i="9"/>
  <c r="H9" i="8"/>
  <c r="E9" i="8"/>
  <c r="AE9" i="1"/>
  <c r="AE9" i="10"/>
  <c r="AB9" i="9"/>
  <c r="AC9" i="1"/>
  <c r="AB9" i="1"/>
  <c r="D11" i="1"/>
  <c r="D9" i="1"/>
  <c r="AA32" i="1"/>
  <c r="AA9" i="9"/>
  <c r="AA22" i="11"/>
  <c r="AA9" i="11"/>
  <c r="AA9" i="1"/>
</calcChain>
</file>

<file path=xl/sharedStrings.xml><?xml version="1.0" encoding="utf-8"?>
<sst xmlns="http://schemas.openxmlformats.org/spreadsheetml/2006/main" count="1272" uniqueCount="413">
  <si>
    <t>nb d'heures</t>
  </si>
  <si>
    <t>nb crédits</t>
  </si>
  <si>
    <t>Projet</t>
  </si>
  <si>
    <t>CM</t>
  </si>
  <si>
    <t>TD</t>
  </si>
  <si>
    <t>TP</t>
  </si>
  <si>
    <t>Responsable</t>
  </si>
  <si>
    <t>CT
Contrôle Terminal</t>
  </si>
  <si>
    <t>CP
Contrôle Partiel</t>
  </si>
  <si>
    <t>CC</t>
  </si>
  <si>
    <t>Autre
(CT, CP ou CC)</t>
  </si>
  <si>
    <t>Coeff</t>
  </si>
  <si>
    <t>Nature</t>
  </si>
  <si>
    <t>Durée
Session 1
(min.)</t>
  </si>
  <si>
    <t>Durée
Session 2
(min.)</t>
  </si>
  <si>
    <t>Durée
(min.)</t>
  </si>
  <si>
    <t>Type</t>
  </si>
  <si>
    <t>CCD</t>
  </si>
  <si>
    <t>FILIERE Génie BioMédical (GBM) - 4ème ANNEE</t>
  </si>
  <si>
    <t>TOTAL SEMESTRE 7</t>
  </si>
  <si>
    <t>TOTAL SEMESTRE 8</t>
  </si>
  <si>
    <t>SEMESTRE 7</t>
  </si>
  <si>
    <t>SEMESTRE 8</t>
  </si>
  <si>
    <t>Langues (S7)</t>
  </si>
  <si>
    <t>Anglais (S7)</t>
  </si>
  <si>
    <t xml:space="preserve">Anglais renforcé ou deuxième langue (S7)                                                                     </t>
  </si>
  <si>
    <t>Langues (S8)</t>
  </si>
  <si>
    <t>Anglais (S8)</t>
  </si>
  <si>
    <t xml:space="preserve">Anglais renforcé ou deuxième langue (S8)                                                                     </t>
  </si>
  <si>
    <t>Ouverture aux entreprises (S8)</t>
  </si>
  <si>
    <t>FILIERE INFORMATIQUE - 4ème ANNEE</t>
  </si>
  <si>
    <t>FILIERE MAM - 4ème ANNEE</t>
  </si>
  <si>
    <t>FILIERE MATERIAUX - 4ème ANNEE</t>
  </si>
  <si>
    <t>FILIERE MECANIQUE - 4ème ANNEE</t>
  </si>
  <si>
    <t>Modélisation 2</t>
  </si>
  <si>
    <t>ELINT 3 : Electronique et Instrumentation 3 (S8)</t>
  </si>
  <si>
    <t>Electronique Radio Fréquence (ERF)</t>
  </si>
  <si>
    <t>ISI 3 : Informatique Signal et Images 3 (S8)</t>
  </si>
  <si>
    <t>Bases de Traitement des Images (BTI)</t>
  </si>
  <si>
    <t>F. Millioz</t>
  </si>
  <si>
    <t>Réseaux d'Entreprises sous Unix (REU)</t>
  </si>
  <si>
    <t>Génie Logiciel (GL)</t>
  </si>
  <si>
    <t>Acoustique Audition et Voix (AAV)</t>
  </si>
  <si>
    <t>TB 3 : Techniques Biomédicales 3 (S8)</t>
  </si>
  <si>
    <t>Plateaux Techniques 1 (PTI1)</t>
  </si>
  <si>
    <t>K. Tse Ve Koon</t>
  </si>
  <si>
    <t>PIM 3 : Physique et Imageries Médicales 3 (S8)</t>
  </si>
  <si>
    <t>Physique des Rayonnements Ionisants 2 (PRI2)</t>
  </si>
  <si>
    <t>C. Ray</t>
  </si>
  <si>
    <t>SHS Biomédicale 2 (S8)</t>
  </si>
  <si>
    <t>Projet de filière</t>
  </si>
  <si>
    <t>Connaissances théoriques</t>
  </si>
  <si>
    <t>Optimisation discrète</t>
  </si>
  <si>
    <t>S. Bonnevay</t>
  </si>
  <si>
    <t>Intelligence artificielle</t>
  </si>
  <si>
    <t>C. Gertosio</t>
  </si>
  <si>
    <t>Aide à la décision</t>
  </si>
  <si>
    <t>Analyse données multidimensionnelles</t>
  </si>
  <si>
    <t>K. Benabdelsem</t>
  </si>
  <si>
    <t>Systèmes d'Information d'Aide à la Décision</t>
  </si>
  <si>
    <t>H. Elghazel</t>
  </si>
  <si>
    <t>Ingenierie des sytèmes d'information &amp; informatique répartie</t>
  </si>
  <si>
    <t>Ingenierie des sytèmes d'information3</t>
  </si>
  <si>
    <t>L. Matignon</t>
  </si>
  <si>
    <t>Informatique répartie</t>
  </si>
  <si>
    <t>C. Vial</t>
  </si>
  <si>
    <t>logistique, informatique pour la production</t>
  </si>
  <si>
    <t>Gestion Industrielle  et Logistique</t>
  </si>
  <si>
    <t>F. Perraud</t>
  </si>
  <si>
    <t>Gestion projet/lean managt</t>
  </si>
  <si>
    <t>Mécatronique,  Informatique pour la production</t>
  </si>
  <si>
    <t>M. Haddad</t>
  </si>
  <si>
    <t>Modélisation en statistique</t>
  </si>
  <si>
    <t>Modèles bayesiens</t>
  </si>
  <si>
    <t>Modèles de régression</t>
  </si>
  <si>
    <t>A.L. Fougères</t>
  </si>
  <si>
    <t>Modèles de durée</t>
  </si>
  <si>
    <t>Séries temporelles</t>
  </si>
  <si>
    <t>Méthodes numériques</t>
  </si>
  <si>
    <t>Analyse numérique II</t>
  </si>
  <si>
    <t>Problèmes instationnaires</t>
  </si>
  <si>
    <t>Conception 3D/ProE</t>
  </si>
  <si>
    <t>Eléments Finis (Comsol)</t>
  </si>
  <si>
    <t>Matériaux Polymères et Biomatériaux</t>
  </si>
  <si>
    <t>Structure Comportement des matériaux vivants</t>
  </si>
  <si>
    <t>Matériaux pour la Santé</t>
  </si>
  <si>
    <t>Formulation des polymères</t>
  </si>
  <si>
    <t>Mise en œuvre/morphologie des polymères</t>
  </si>
  <si>
    <t>Matériaux Métalliques</t>
  </si>
  <si>
    <t>Elaboration et Transformation des métaux</t>
  </si>
  <si>
    <t>Durabilité en environnement agressif</t>
  </si>
  <si>
    <t>Propriétés physiques et mécaniques des Matériaux et multimatériaux</t>
  </si>
  <si>
    <t>Micromécanique des Composites</t>
  </si>
  <si>
    <t>Spectroscopié et Optique Appliquées</t>
  </si>
  <si>
    <t>Méthodes et Outils de l'Ingénieur 3</t>
  </si>
  <si>
    <t>Outils Mathématiques pour l'Ingénieur 3</t>
  </si>
  <si>
    <t>Informatique 2</t>
  </si>
  <si>
    <t>Méthodes Numériques pour la Mécanique 2</t>
  </si>
  <si>
    <t>Solides et Structures</t>
  </si>
  <si>
    <t>Mécanique des Structures</t>
  </si>
  <si>
    <t>Mécanique des Systèmes Multicorps</t>
  </si>
  <si>
    <t>Mécanique des Fluides et Acoustique</t>
  </si>
  <si>
    <t>Mécanique des Fluides 3</t>
  </si>
  <si>
    <t>Acoustique</t>
  </si>
  <si>
    <t>Traitement du Signal</t>
  </si>
  <si>
    <t>J. Bastien</t>
  </si>
  <si>
    <t>S. Millet</t>
  </si>
  <si>
    <t>A. Blaise</t>
  </si>
  <si>
    <t>L. Frossard</t>
  </si>
  <si>
    <t>A. Biesheuvel</t>
  </si>
  <si>
    <t>J.-C. Béra</t>
  </si>
  <si>
    <t>MECANIQUE (S8)</t>
  </si>
  <si>
    <t>Matériaux des Structures</t>
  </si>
  <si>
    <t>M. Gagnard</t>
  </si>
  <si>
    <t>Ph. Cassagnau</t>
  </si>
  <si>
    <t>EEA (S8)</t>
  </si>
  <si>
    <t>C. Hignette</t>
  </si>
  <si>
    <t>Projet Tutoré</t>
  </si>
  <si>
    <t>Ingénierie des protocoles de communication</t>
  </si>
  <si>
    <t>L David</t>
  </si>
  <si>
    <t>T Delair</t>
  </si>
  <si>
    <t>R Fulchiron</t>
  </si>
  <si>
    <t>D. Vouagner</t>
  </si>
  <si>
    <t>JC Marquez</t>
  </si>
  <si>
    <t>Projet Professionnel (S7)</t>
  </si>
  <si>
    <t>Stage S7</t>
  </si>
  <si>
    <t>Projet Personnel et Professionnel (PPP S7)</t>
  </si>
  <si>
    <t>OU</t>
  </si>
  <si>
    <t>Parcours Accès Direct 4A (S7)</t>
  </si>
  <si>
    <t>Projet Professionnel (S8)</t>
  </si>
  <si>
    <t>Stage S8</t>
  </si>
  <si>
    <t>Projet Personnel et Professionnel (PPP S8)</t>
  </si>
  <si>
    <t>Codes</t>
  </si>
  <si>
    <t>PL04GB7S</t>
  </si>
  <si>
    <t>PL04IF7S</t>
  </si>
  <si>
    <t>PL04MM7S</t>
  </si>
  <si>
    <t>PL04MA7S</t>
  </si>
  <si>
    <t>PL04ME8S</t>
  </si>
  <si>
    <t>PL7005TC</t>
  </si>
  <si>
    <t>PL7006TC</t>
  </si>
  <si>
    <t>PL7007TC</t>
  </si>
  <si>
    <t>PL7008TC</t>
  </si>
  <si>
    <t>PL8005TC</t>
  </si>
  <si>
    <t>PL8007TC</t>
  </si>
  <si>
    <t>PL8008TC</t>
  </si>
  <si>
    <t>PL8003TR</t>
  </si>
  <si>
    <t>PL8004TR</t>
  </si>
  <si>
    <t>PL8005TR</t>
  </si>
  <si>
    <t>PL8009TC</t>
  </si>
  <si>
    <t>PL8012TC</t>
  </si>
  <si>
    <t>PL04GB8S</t>
  </si>
  <si>
    <t>PL8015GB</t>
  </si>
  <si>
    <t>PL8019GB</t>
  </si>
  <si>
    <t>PL8021GB</t>
  </si>
  <si>
    <t>PL8022GB</t>
  </si>
  <si>
    <t>PL8023GB</t>
  </si>
  <si>
    <t>PL8024GB</t>
  </si>
  <si>
    <t>PL8028GB</t>
  </si>
  <si>
    <t>PL04IF8S</t>
  </si>
  <si>
    <t>PL8015IF</t>
  </si>
  <si>
    <t>PL8016IF</t>
  </si>
  <si>
    <t>PL8017IF</t>
  </si>
  <si>
    <t>PL8018IF</t>
  </si>
  <si>
    <t>PL8019IF</t>
  </si>
  <si>
    <t>PL8020IF</t>
  </si>
  <si>
    <t>PL8021IF</t>
  </si>
  <si>
    <t>PL8022IF</t>
  </si>
  <si>
    <t>PL8023IF</t>
  </si>
  <si>
    <t>PL8024IF</t>
  </si>
  <si>
    <t>PL8025IF</t>
  </si>
  <si>
    <t>PL8026IF</t>
  </si>
  <si>
    <t>PL8027IF</t>
  </si>
  <si>
    <t>PL8028IF</t>
  </si>
  <si>
    <t>PL04MM8S</t>
  </si>
  <si>
    <t>PL8012MM</t>
  </si>
  <si>
    <t>PL8013MM</t>
  </si>
  <si>
    <t>PL8014MM</t>
  </si>
  <si>
    <t>PL8015MM</t>
  </si>
  <si>
    <t>PL04MA8S</t>
  </si>
  <si>
    <t>PL8016MA</t>
  </si>
  <si>
    <t>PL8017MA</t>
  </si>
  <si>
    <t>PL8018MA</t>
  </si>
  <si>
    <t>PL8019MA</t>
  </si>
  <si>
    <t>PL8020MA</t>
  </si>
  <si>
    <t>PL8021MA</t>
  </si>
  <si>
    <t>PL8022MA</t>
  </si>
  <si>
    <t>PL8023MA</t>
  </si>
  <si>
    <t>PL8024MA</t>
  </si>
  <si>
    <t>PL8025MA</t>
  </si>
  <si>
    <t>PL8026MA</t>
  </si>
  <si>
    <t>PL8027MA</t>
  </si>
  <si>
    <t>PL8029MA</t>
  </si>
  <si>
    <t>PL8030MA</t>
  </si>
  <si>
    <t>PL04ME7S</t>
  </si>
  <si>
    <t>PL7003TR</t>
  </si>
  <si>
    <t>PL7004TR</t>
  </si>
  <si>
    <t>PL7005TR</t>
  </si>
  <si>
    <t>PL7012ME</t>
  </si>
  <si>
    <t>PL7013ME</t>
  </si>
  <si>
    <t>PL7014ME</t>
  </si>
  <si>
    <t>PL7015ME</t>
  </si>
  <si>
    <t>PL7016ME</t>
  </si>
  <si>
    <t>PL7017ME</t>
  </si>
  <si>
    <t>PL7019ME</t>
  </si>
  <si>
    <t>PL7020ME</t>
  </si>
  <si>
    <t>PL7021ME</t>
  </si>
  <si>
    <t>PL7022ME</t>
  </si>
  <si>
    <t>V. Robardet</t>
  </si>
  <si>
    <t>M. Viviers</t>
  </si>
  <si>
    <t>Applications Industrielles</t>
  </si>
  <si>
    <t>Mécanique des Milieux Continus</t>
  </si>
  <si>
    <t>M. Zinet</t>
  </si>
  <si>
    <t>B. Di Pierro</t>
  </si>
  <si>
    <t>Développement de la performance (S8) / Sport (S8)</t>
  </si>
  <si>
    <t>PARCOURS ACCES DIRECT 4A (MECA S8)</t>
  </si>
  <si>
    <t>PL8020MM</t>
  </si>
  <si>
    <t>PL8021MM</t>
  </si>
  <si>
    <t>PL8022MM</t>
  </si>
  <si>
    <t>PL7024ME</t>
  </si>
  <si>
    <t>PL8006TC</t>
  </si>
  <si>
    <t>PL8031MA</t>
  </si>
  <si>
    <t>T. Clopeau</t>
  </si>
  <si>
    <t>S. Al Akhrass</t>
  </si>
  <si>
    <t>J. Belessa</t>
  </si>
  <si>
    <t>POLYTECH LYON - MODALITES DE CONTRÔLE DES CONNAISSANCES ET DES COMPETENCES</t>
  </si>
  <si>
    <t>DIPLÔME PL00GB</t>
  </si>
  <si>
    <t>ETAPE PL04GB</t>
  </si>
  <si>
    <t>DIPLÔME PL00INF</t>
  </si>
  <si>
    <t>ETAPE PL04IF</t>
  </si>
  <si>
    <t>DIPLÔME PL00MM</t>
  </si>
  <si>
    <t>ETAPE PL04MM</t>
  </si>
  <si>
    <t>DIPLÔME PL00MA</t>
  </si>
  <si>
    <t>ETAPE PL04MA</t>
  </si>
  <si>
    <t>DIPLÔME PL00ME</t>
  </si>
  <si>
    <t>ETAPE PL04ME</t>
  </si>
  <si>
    <t>Management d'équipe</t>
  </si>
  <si>
    <t>Droit de la Propriété Intellectuelle</t>
  </si>
  <si>
    <t>Droit de la Propriété Industrielle</t>
  </si>
  <si>
    <t>Design Industriel</t>
  </si>
  <si>
    <t>Lean Management</t>
  </si>
  <si>
    <t>Ouverture aux entreprises (S7)</t>
  </si>
  <si>
    <t>Management d'équipe (S7)</t>
  </si>
  <si>
    <t>Développement de la performance (S7) / Sport (S7)</t>
  </si>
  <si>
    <t>S Alkhrass</t>
  </si>
  <si>
    <t>E Espuche</t>
  </si>
  <si>
    <t>S. Delcourte</t>
  </si>
  <si>
    <t>D. Tromeur-Dervout</t>
  </si>
  <si>
    <t>Électronique Numérique et Acquisition des Signaux</t>
  </si>
  <si>
    <t>Economie de la Santé : Applications</t>
  </si>
  <si>
    <t>Y. Duroc</t>
  </si>
  <si>
    <t>N. Duchateau</t>
  </si>
  <si>
    <t>Économie de la santé : Fondements</t>
  </si>
  <si>
    <t>Eléments Finis</t>
  </si>
  <si>
    <t>FILIERE INFORMATIQUE APPRENTISSAGE - 4ème ANNEE</t>
  </si>
  <si>
    <t>DIPLÔME PL00IF</t>
  </si>
  <si>
    <t>Ouverture aux entreprises - Langues (S7)</t>
  </si>
  <si>
    <t>Ouverture aux entreprises - Langues (S8)</t>
  </si>
  <si>
    <t>Management de projet - 2</t>
  </si>
  <si>
    <t>Droit de la propriété intellectuelle</t>
  </si>
  <si>
    <t>Développement de la performance</t>
  </si>
  <si>
    <t>M Viviers</t>
  </si>
  <si>
    <t>Développement personnel 2</t>
  </si>
  <si>
    <t xml:space="preserve"> </t>
  </si>
  <si>
    <t>Connaissances théoriques (S8)</t>
  </si>
  <si>
    <t>Connaissances théoriques (S7)</t>
  </si>
  <si>
    <t>Statistiques Monodimentionnelles</t>
  </si>
  <si>
    <t>A. Bounekkar</t>
  </si>
  <si>
    <t>Intelligence Artificielle</t>
  </si>
  <si>
    <t>N. Kabachi</t>
  </si>
  <si>
    <t>Graphes et applications</t>
  </si>
  <si>
    <t>Analyse données Multidim.</t>
  </si>
  <si>
    <t>ARSIR</t>
  </si>
  <si>
    <t>Ch. Gertosio</t>
  </si>
  <si>
    <t>Informatique</t>
  </si>
  <si>
    <t>Informatique de gestion - Web</t>
  </si>
  <si>
    <t>Système d'information d'aide à la décision</t>
  </si>
  <si>
    <t>Ingénierie des SI - 3</t>
  </si>
  <si>
    <t>Base de données 2</t>
  </si>
  <si>
    <t>K. Benabdeslem</t>
  </si>
  <si>
    <t>Informatique pour la production - Mécatronique</t>
  </si>
  <si>
    <t>Projet tutoré (S7)</t>
  </si>
  <si>
    <t>Qualité logiciel</t>
  </si>
  <si>
    <t>Informatique pour la logistique ERP - Lean</t>
  </si>
  <si>
    <t>Apprentissage (S8)</t>
  </si>
  <si>
    <t>Gestion industrielle logistique ERP</t>
  </si>
  <si>
    <t>F Perraud</t>
  </si>
  <si>
    <t>Lean</t>
  </si>
  <si>
    <t>Apprentissage (S7)</t>
  </si>
  <si>
    <t>V. James</t>
  </si>
  <si>
    <t>PL8014TC</t>
  </si>
  <si>
    <t>PL8013TC</t>
  </si>
  <si>
    <t>PL8015TC</t>
  </si>
  <si>
    <t>PL8016TC</t>
  </si>
  <si>
    <t>PL8017TC</t>
  </si>
  <si>
    <t>PL8018TC</t>
  </si>
  <si>
    <t>PL8032GB</t>
  </si>
  <si>
    <t>PL8033GB</t>
  </si>
  <si>
    <t>PL8034GB</t>
  </si>
  <si>
    <t>PL8030GB</t>
  </si>
  <si>
    <t>PL8035GB</t>
  </si>
  <si>
    <t>PL8031GB</t>
  </si>
  <si>
    <t>PL8036GB</t>
  </si>
  <si>
    <t>PL8029GB</t>
  </si>
  <si>
    <t>PL8024MM</t>
  </si>
  <si>
    <t>PL7014TC</t>
  </si>
  <si>
    <t>PL7015TC</t>
  </si>
  <si>
    <t>PL7016TC</t>
  </si>
  <si>
    <t>PL7017TC</t>
  </si>
  <si>
    <t>Spécialité OVE (S8)</t>
  </si>
  <si>
    <t>Mécanique des Systèmes Solides pour la Mécatronique</t>
  </si>
  <si>
    <t>C. HIGNETTE</t>
  </si>
  <si>
    <t>Robotique Industrielle</t>
  </si>
  <si>
    <t>JP Benedetto</t>
  </si>
  <si>
    <t>Systèmes embarqués</t>
  </si>
  <si>
    <t>Moteurs/Actionneurs Electrique</t>
  </si>
  <si>
    <t xml:space="preserve">Contrôle de commandes </t>
  </si>
  <si>
    <t>F. JAGNEAUX</t>
  </si>
  <si>
    <t>Mathématiques / Informatique</t>
  </si>
  <si>
    <t>X. Escriva</t>
  </si>
  <si>
    <t>Traitement d'images</t>
  </si>
  <si>
    <t>Programmation Objet</t>
  </si>
  <si>
    <t>Organisation Industrielle</t>
  </si>
  <si>
    <t>Maintenance</t>
  </si>
  <si>
    <t>Management et industrie du futur</t>
  </si>
  <si>
    <t>Gestion de production</t>
  </si>
  <si>
    <t>F. DENIS</t>
  </si>
  <si>
    <t>COGOUV Polytech Lyon du 3 juillet 2018</t>
  </si>
  <si>
    <t>²</t>
  </si>
  <si>
    <t>Projet stat</t>
  </si>
  <si>
    <t xml:space="preserve">Problème Hyperbolique + Volumes finis </t>
  </si>
  <si>
    <t xml:space="preserve"> N. Débit</t>
  </si>
  <si>
    <t>PROJET num</t>
  </si>
  <si>
    <t>FILIERE GENIE INDUSTRIEL - 4ème ANNEE</t>
  </si>
  <si>
    <t>F. Jagneaux</t>
  </si>
  <si>
    <t>F. Mieyeville</t>
  </si>
  <si>
    <t>D. VOUAGNER</t>
  </si>
  <si>
    <t>D. Le Roux</t>
  </si>
  <si>
    <t>N. Debit</t>
  </si>
  <si>
    <t>F.Millioz</t>
  </si>
  <si>
    <t>T. Baranger</t>
  </si>
  <si>
    <t>ETAPE PL04GI</t>
  </si>
  <si>
    <t>S. AKNINE</t>
  </si>
  <si>
    <t>S. Aknine</t>
  </si>
  <si>
    <t xml:space="preserve">           </t>
  </si>
  <si>
    <t>CFVU du 14 novembre 2018</t>
  </si>
  <si>
    <t>PL8025MM</t>
  </si>
  <si>
    <t>PL8027MM</t>
  </si>
  <si>
    <t>PL8026MM</t>
  </si>
  <si>
    <t>PL8028MM</t>
  </si>
  <si>
    <t>PL8001GI</t>
  </si>
  <si>
    <t>PL8006GI</t>
  </si>
  <si>
    <t>PL8007GI</t>
  </si>
  <si>
    <t>PL8008GI</t>
  </si>
  <si>
    <t>PL8009GI</t>
  </si>
  <si>
    <t>PL8002GI</t>
  </si>
  <si>
    <t>F. MIEYEVILLE</t>
  </si>
  <si>
    <t>PL8010GI</t>
  </si>
  <si>
    <t>PL8011GI</t>
  </si>
  <si>
    <t>PL8012GI</t>
  </si>
  <si>
    <t>PL8003GI</t>
  </si>
  <si>
    <t>PL8013GI</t>
  </si>
  <si>
    <t>PL8004GI</t>
  </si>
  <si>
    <t>PL8014GI</t>
  </si>
  <si>
    <t>PL8015GI</t>
  </si>
  <si>
    <t>PL8005GI</t>
  </si>
  <si>
    <t>PL8016GI</t>
  </si>
  <si>
    <t>PL8017GI</t>
  </si>
  <si>
    <t>PL8018GI</t>
  </si>
  <si>
    <t>PL04GI7S</t>
  </si>
  <si>
    <t>PL04GI8S</t>
  </si>
  <si>
    <t>PL4IFAS7</t>
  </si>
  <si>
    <t>PL7043AP</t>
  </si>
  <si>
    <t>PL7048AP</t>
  </si>
  <si>
    <t>PL7049AP</t>
  </si>
  <si>
    <t>PL7050AP</t>
  </si>
  <si>
    <t>PL7051AP</t>
  </si>
  <si>
    <t>PL7044AP</t>
  </si>
  <si>
    <t>PL7052AP</t>
  </si>
  <si>
    <t>PL7053AP</t>
  </si>
  <si>
    <t>PL7054AP</t>
  </si>
  <si>
    <t>PL7045AP</t>
  </si>
  <si>
    <t>PL7055AP</t>
  </si>
  <si>
    <t>PL7056AP</t>
  </si>
  <si>
    <t>PL7057AP</t>
  </si>
  <si>
    <t>PL7046AP</t>
  </si>
  <si>
    <t>PL7058AP</t>
  </si>
  <si>
    <t>PL7059AP</t>
  </si>
  <si>
    <t>PL7047AP</t>
  </si>
  <si>
    <t>PL7060AP</t>
  </si>
  <si>
    <t>PLA4IFAS8</t>
  </si>
  <si>
    <t>PL8029AP</t>
  </si>
  <si>
    <t>PL8033AP</t>
  </si>
  <si>
    <t>PL8034AP</t>
  </si>
  <si>
    <t>PL8035AP</t>
  </si>
  <si>
    <t>PL8030AP</t>
  </si>
  <si>
    <t>PL8036AP</t>
  </si>
  <si>
    <t>PL8037AP</t>
  </si>
  <si>
    <t>PL8038AP</t>
  </si>
  <si>
    <t>PL8031AP</t>
  </si>
  <si>
    <t>PL8039AP</t>
  </si>
  <si>
    <t>PL8040AP</t>
  </si>
  <si>
    <t>PL8041AP</t>
  </si>
  <si>
    <t>PL8042AP</t>
  </si>
  <si>
    <t>PL8032AP</t>
  </si>
  <si>
    <t>PL8043AP</t>
  </si>
  <si>
    <t>ETAPE PL4IFA</t>
  </si>
  <si>
    <t>DIPLÔME PL00GI</t>
  </si>
  <si>
    <r>
      <t xml:space="preserve">1 → </t>
    </r>
    <r>
      <rPr>
        <b/>
        <sz val="10"/>
        <color rgb="FFE6712C"/>
        <rFont val="Calibri"/>
        <family val="2"/>
      </rPr>
      <t>2</t>
    </r>
  </si>
  <si>
    <r>
      <t xml:space="preserve">1 → </t>
    </r>
    <r>
      <rPr>
        <b/>
        <sz val="10"/>
        <color rgb="FFE6712C"/>
        <rFont val="Calibri"/>
        <family val="2"/>
      </rPr>
      <t>3</t>
    </r>
  </si>
  <si>
    <t>CT</t>
  </si>
  <si>
    <r>
      <t xml:space="preserve">1 → </t>
    </r>
    <r>
      <rPr>
        <b/>
        <sz val="10"/>
        <color rgb="FFE6712C"/>
        <rFont val="Calibri"/>
        <family val="2"/>
      </rPr>
      <t>4</t>
    </r>
  </si>
  <si>
    <t>CCI</t>
  </si>
  <si>
    <t>ANNEE 2019-2020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</si>
</sst>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General"/>
  </numFmts>
  <fonts count="32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2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2"/>
      <color indexed="8"/>
      <name val="Arial"/>
      <family val="2"/>
      <charset val="1"/>
    </font>
    <font>
      <sz val="12"/>
      <color rgb="FF000000"/>
      <name val="Arial"/>
      <family val="2"/>
      <charset val="1"/>
    </font>
    <font>
      <b/>
      <sz val="10"/>
      <color rgb="FFFF0000"/>
      <name val="Arial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0"/>
      <color rgb="FFFF0000"/>
      <name val="Arial"/>
      <family val="2"/>
    </font>
    <font>
      <sz val="10"/>
      <color theme="1"/>
      <name val="Arial"/>
      <family val="2"/>
    </font>
    <font>
      <strike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Calibri"/>
      <family val="2"/>
    </font>
    <font>
      <b/>
      <sz val="10"/>
      <color rgb="FFE6712C"/>
      <name val="Calibri"/>
      <family val="2"/>
    </font>
    <font>
      <b/>
      <sz val="16"/>
      <name val="Arial"/>
      <family val="2"/>
    </font>
    <font>
      <sz val="16"/>
      <name val="Arial"/>
      <family val="2"/>
    </font>
    <font>
      <i/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679555650502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D9A"/>
        <bgColor indexed="64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rgb="FFFF0000"/>
        <bgColor indexed="64"/>
      </patternFill>
    </fill>
  </fills>
  <borders count="18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8"/>
      </right>
      <top/>
      <bottom/>
      <diagonal/>
    </border>
    <border>
      <left style="medium">
        <color indexed="58"/>
      </left>
      <right style="thin">
        <color indexed="58"/>
      </right>
      <top/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 style="thin">
        <color indexed="58"/>
      </left>
      <right style="medium">
        <color indexed="5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auto="1"/>
      </top>
      <bottom style="thin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3"/>
      </right>
      <top style="medium">
        <color indexed="63"/>
      </top>
      <bottom/>
      <diagonal/>
    </border>
    <border>
      <left style="thin">
        <color indexed="63"/>
      </left>
      <right style="thin">
        <color indexed="63"/>
      </right>
      <top style="medium">
        <color indexed="63"/>
      </top>
      <bottom/>
      <diagonal/>
    </border>
    <border>
      <left/>
      <right/>
      <top style="medium">
        <color indexed="63"/>
      </top>
      <bottom/>
      <diagonal/>
    </border>
    <border>
      <left style="thin">
        <color indexed="63"/>
      </left>
      <right style="medium">
        <color indexed="63"/>
      </right>
      <top style="medium">
        <color indexed="63"/>
      </top>
      <bottom/>
      <diagonal/>
    </border>
    <border>
      <left style="medium">
        <color indexed="63"/>
      </left>
      <right style="thin">
        <color indexed="63"/>
      </right>
      <top style="medium">
        <color indexed="63"/>
      </top>
      <bottom/>
      <diagonal/>
    </border>
    <border>
      <left style="thin">
        <color indexed="63"/>
      </left>
      <right/>
      <top style="medium">
        <color indexed="63"/>
      </top>
      <bottom/>
      <diagonal/>
    </border>
    <border>
      <left style="thin">
        <color indexed="63"/>
      </left>
      <right style="medium">
        <color auto="1"/>
      </right>
      <top style="medium">
        <color indexed="63"/>
      </top>
      <bottom/>
      <diagonal/>
    </border>
    <border>
      <left/>
      <right style="thin">
        <color indexed="8"/>
      </right>
      <top style="medium">
        <color auto="1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auto="1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auto="1"/>
      </top>
      <bottom style="medium">
        <color indexed="8"/>
      </bottom>
      <diagonal/>
    </border>
    <border>
      <left style="thin">
        <color indexed="8"/>
      </left>
      <right style="medium">
        <color auto="1"/>
      </right>
      <top style="medium">
        <color auto="1"/>
      </top>
      <bottom style="medium">
        <color indexed="8"/>
      </bottom>
      <diagonal/>
    </border>
    <border>
      <left style="thin">
        <color indexed="8"/>
      </left>
      <right style="medium">
        <color auto="1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/>
      <top style="medium">
        <color rgb="FF000000"/>
      </top>
      <bottom style="medium">
        <color rgb="FF000000"/>
      </bottom>
      <diagonal/>
    </border>
    <border>
      <left style="medium">
        <color auto="1"/>
      </left>
      <right/>
      <top style="medium">
        <color rgb="FF000000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rgb="FF000000"/>
      </top>
      <bottom/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indexed="8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rgb="FF000000"/>
      </bottom>
      <diagonal/>
    </border>
    <border>
      <left style="medium">
        <color rgb="FF000000"/>
      </left>
      <right style="medium">
        <color auto="1"/>
      </right>
      <top style="thin">
        <color auto="1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">
    <xf numFmtId="0" fontId="0" fillId="0" borderId="0"/>
    <xf numFmtId="0" fontId="11" fillId="0" borderId="0"/>
    <xf numFmtId="0" fontId="14" fillId="0" borderId="0"/>
    <xf numFmtId="0" fontId="15" fillId="0" borderId="0"/>
    <xf numFmtId="0" fontId="2" fillId="0" borderId="0"/>
    <xf numFmtId="0" fontId="1" fillId="0" borderId="0"/>
  </cellStyleXfs>
  <cellXfs count="939">
    <xf numFmtId="0" fontId="0" fillId="0" borderId="0" xfId="0"/>
    <xf numFmtId="0" fontId="5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justify" vertical="top" wrapTex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/>
    </xf>
    <xf numFmtId="0" fontId="7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9" fillId="0" borderId="18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justify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9" fillId="0" borderId="27" xfId="0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 wrapText="1"/>
    </xf>
    <xf numFmtId="0" fontId="9" fillId="0" borderId="33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38" xfId="0" applyFont="1" applyFill="1" applyBorder="1" applyAlignment="1">
      <alignment horizontal="center" vertical="center"/>
    </xf>
    <xf numFmtId="0" fontId="8" fillId="0" borderId="39" xfId="0" applyFont="1" applyFill="1" applyBorder="1" applyAlignment="1">
      <alignment horizontal="center" vertical="center"/>
    </xf>
    <xf numFmtId="0" fontId="8" fillId="0" borderId="39" xfId="0" applyFont="1" applyFill="1" applyBorder="1" applyAlignment="1">
      <alignment horizontal="center" vertical="center" wrapText="1"/>
    </xf>
    <xf numFmtId="0" fontId="8" fillId="0" borderId="40" xfId="0" applyFont="1" applyFill="1" applyBorder="1" applyAlignment="1">
      <alignment horizontal="center" vertical="center" wrapText="1"/>
    </xf>
    <xf numFmtId="0" fontId="8" fillId="0" borderId="40" xfId="0" applyFont="1" applyFill="1" applyBorder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42" xfId="0" applyFont="1" applyFill="1" applyBorder="1" applyAlignment="1">
      <alignment horizontal="center" vertical="center"/>
    </xf>
    <xf numFmtId="0" fontId="8" fillId="0" borderId="43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5" fillId="0" borderId="48" xfId="0" applyFont="1" applyFill="1" applyBorder="1" applyAlignment="1">
      <alignment horizontal="justify" vertical="center" wrapText="1"/>
    </xf>
    <xf numFmtId="0" fontId="5" fillId="0" borderId="48" xfId="0" applyFont="1" applyFill="1" applyBorder="1" applyAlignment="1">
      <alignment horizontal="center" vertical="center" wrapText="1"/>
    </xf>
    <xf numFmtId="0" fontId="5" fillId="0" borderId="59" xfId="0" applyFont="1" applyFill="1" applyBorder="1" applyAlignment="1">
      <alignment horizontal="center" vertical="center" wrapText="1"/>
    </xf>
    <xf numFmtId="0" fontId="9" fillId="0" borderId="62" xfId="0" applyFont="1" applyFill="1" applyBorder="1" applyAlignment="1">
      <alignment horizontal="center" vertical="center" wrapText="1"/>
    </xf>
    <xf numFmtId="0" fontId="9" fillId="0" borderId="63" xfId="0" applyFont="1" applyFill="1" applyBorder="1" applyAlignment="1">
      <alignment horizontal="center" vertical="center" wrapText="1"/>
    </xf>
    <xf numFmtId="0" fontId="3" fillId="0" borderId="65" xfId="0" applyFont="1" applyFill="1" applyBorder="1" applyAlignment="1">
      <alignment horizontal="center" vertical="center"/>
    </xf>
    <xf numFmtId="0" fontId="3" fillId="0" borderId="66" xfId="0" applyFont="1" applyFill="1" applyBorder="1" applyAlignment="1">
      <alignment horizontal="center" vertical="center"/>
    </xf>
    <xf numFmtId="0" fontId="3" fillId="0" borderId="67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8" fillId="0" borderId="44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vertical="center" wrapText="1"/>
    </xf>
    <xf numFmtId="0" fontId="2" fillId="0" borderId="13" xfId="0" applyFont="1" applyFill="1" applyBorder="1" applyAlignment="1">
      <alignment horizontal="justify" vertical="center" wrapText="1"/>
    </xf>
    <xf numFmtId="0" fontId="2" fillId="0" borderId="37" xfId="0" applyFont="1" applyFill="1" applyBorder="1" applyAlignment="1">
      <alignment horizontal="justify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2" fillId="0" borderId="49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51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vertical="center" wrapText="1"/>
    </xf>
    <xf numFmtId="0" fontId="5" fillId="0" borderId="47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justify" vertical="center" wrapText="1"/>
    </xf>
    <xf numFmtId="0" fontId="0" fillId="0" borderId="13" xfId="0" applyFont="1" applyFill="1" applyBorder="1" applyAlignment="1">
      <alignment vertical="center" wrapText="1"/>
    </xf>
    <xf numFmtId="0" fontId="5" fillId="0" borderId="47" xfId="0" applyFont="1" applyFill="1" applyBorder="1" applyAlignment="1">
      <alignment horizontal="center" vertical="center" wrapText="1"/>
    </xf>
    <xf numFmtId="0" fontId="5" fillId="0" borderId="56" xfId="0" applyFont="1" applyFill="1" applyBorder="1" applyAlignment="1">
      <alignment horizontal="center" vertical="center" wrapText="1"/>
    </xf>
    <xf numFmtId="0" fontId="9" fillId="0" borderId="61" xfId="0" applyFont="1" applyFill="1" applyBorder="1" applyAlignment="1">
      <alignment horizontal="center" vertical="center" wrapText="1"/>
    </xf>
    <xf numFmtId="0" fontId="9" fillId="0" borderId="72" xfId="0" applyFont="1" applyFill="1" applyBorder="1" applyAlignment="1">
      <alignment horizontal="center" vertical="center" wrapText="1"/>
    </xf>
    <xf numFmtId="0" fontId="2" fillId="0" borderId="55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vertical="center" wrapText="1" readingOrder="1"/>
    </xf>
    <xf numFmtId="0" fontId="2" fillId="11" borderId="1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2" fillId="0" borderId="48" xfId="0" applyFont="1" applyFill="1" applyBorder="1" applyAlignment="1">
      <alignment horizontal="justify" vertical="center" wrapText="1"/>
    </xf>
    <xf numFmtId="0" fontId="5" fillId="0" borderId="49" xfId="0" applyFont="1" applyFill="1" applyBorder="1" applyAlignment="1">
      <alignment horizontal="center" vertical="center" wrapText="1"/>
    </xf>
    <xf numFmtId="0" fontId="5" fillId="0" borderId="58" xfId="0" applyFont="1" applyFill="1" applyBorder="1" applyAlignment="1">
      <alignment horizontal="center" vertical="center" wrapText="1"/>
    </xf>
    <xf numFmtId="0" fontId="9" fillId="0" borderId="53" xfId="0" applyFont="1" applyFill="1" applyBorder="1" applyAlignment="1">
      <alignment horizontal="center" vertical="center" wrapText="1"/>
    </xf>
    <xf numFmtId="0" fontId="9" fillId="0" borderId="74" xfId="0" applyFont="1" applyFill="1" applyBorder="1" applyAlignment="1">
      <alignment horizontal="center" vertical="center" wrapText="1"/>
    </xf>
    <xf numFmtId="0" fontId="5" fillId="0" borderId="37" xfId="0" applyFont="1" applyFill="1" applyBorder="1" applyAlignment="1">
      <alignment horizontal="center" vertical="center" wrapText="1"/>
    </xf>
    <xf numFmtId="0" fontId="5" fillId="0" borderId="57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54" xfId="0" applyFont="1" applyFill="1" applyBorder="1" applyAlignment="1">
      <alignment horizontal="center" vertical="center" wrapText="1"/>
    </xf>
    <xf numFmtId="0" fontId="9" fillId="0" borderId="75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2" fillId="0" borderId="77" xfId="0" applyFont="1" applyFill="1" applyBorder="1" applyAlignment="1">
      <alignment horizontal="justify" vertical="center" wrapText="1"/>
    </xf>
    <xf numFmtId="0" fontId="5" fillId="0" borderId="77" xfId="0" applyFont="1" applyFill="1" applyBorder="1" applyAlignment="1">
      <alignment horizontal="justify" vertical="center" wrapText="1"/>
    </xf>
    <xf numFmtId="0" fontId="5" fillId="0" borderId="77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9" fillId="0" borderId="81" xfId="0" applyFont="1" applyFill="1" applyBorder="1" applyAlignment="1">
      <alignment horizontal="center" vertical="center" wrapText="1"/>
    </xf>
    <xf numFmtId="0" fontId="9" fillId="0" borderId="82" xfId="0" applyFont="1" applyFill="1" applyBorder="1" applyAlignment="1">
      <alignment horizontal="center" vertical="center" wrapText="1"/>
    </xf>
    <xf numFmtId="0" fontId="9" fillId="0" borderId="83" xfId="0" applyFont="1" applyFill="1" applyBorder="1" applyAlignment="1">
      <alignment horizontal="center" vertical="center" wrapText="1"/>
    </xf>
    <xf numFmtId="0" fontId="9" fillId="0" borderId="84" xfId="0" applyFont="1" applyFill="1" applyBorder="1" applyAlignment="1">
      <alignment horizontal="center" vertical="center" wrapText="1"/>
    </xf>
    <xf numFmtId="0" fontId="2" fillId="0" borderId="85" xfId="0" applyFont="1" applyFill="1" applyBorder="1" applyAlignment="1">
      <alignment horizontal="center" vertical="center" wrapText="1"/>
    </xf>
    <xf numFmtId="0" fontId="0" fillId="0" borderId="76" xfId="0" applyFont="1" applyFill="1" applyBorder="1" applyAlignment="1">
      <alignment horizontal="center" vertical="center" wrapText="1"/>
    </xf>
    <xf numFmtId="0" fontId="5" fillId="0" borderId="86" xfId="0" applyFont="1" applyFill="1" applyBorder="1" applyAlignment="1">
      <alignment horizontal="center" vertical="center" wrapText="1"/>
    </xf>
    <xf numFmtId="0" fontId="9" fillId="0" borderId="87" xfId="0" applyFont="1" applyFill="1" applyBorder="1" applyAlignment="1">
      <alignment horizontal="center" vertical="center" wrapText="1"/>
    </xf>
    <xf numFmtId="0" fontId="9" fillId="0" borderId="8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2" fillId="0" borderId="0" xfId="0" applyFont="1" applyAlignment="1">
      <alignment horizontal="justify"/>
    </xf>
    <xf numFmtId="0" fontId="2" fillId="0" borderId="88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justify" vertical="top" wrapText="1"/>
    </xf>
    <xf numFmtId="0" fontId="2" fillId="0" borderId="0" xfId="0" applyFont="1" applyFill="1" applyBorder="1" applyAlignment="1">
      <alignment horizontal="center" vertical="center" wrapText="1"/>
    </xf>
    <xf numFmtId="0" fontId="7" fillId="0" borderId="5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73" xfId="0" applyFont="1" applyFill="1" applyBorder="1" applyAlignment="1">
      <alignment horizontal="center" vertical="center"/>
    </xf>
    <xf numFmtId="0" fontId="2" fillId="0" borderId="76" xfId="0" applyFont="1" applyFill="1" applyBorder="1" applyAlignment="1">
      <alignment horizontal="center" vertical="center" wrapText="1"/>
    </xf>
    <xf numFmtId="0" fontId="2" fillId="0" borderId="91" xfId="0" applyFont="1" applyFill="1" applyBorder="1" applyAlignment="1">
      <alignment horizontal="center" vertical="center" wrapText="1"/>
    </xf>
    <xf numFmtId="0" fontId="2" fillId="0" borderId="92" xfId="0" applyFont="1" applyFill="1" applyBorder="1" applyAlignment="1">
      <alignment horizontal="center" vertical="center" wrapText="1"/>
    </xf>
    <xf numFmtId="0" fontId="2" fillId="0" borderId="93" xfId="0" applyFont="1" applyFill="1" applyBorder="1" applyAlignment="1">
      <alignment horizontal="center" vertical="center" wrapText="1"/>
    </xf>
    <xf numFmtId="0" fontId="2" fillId="0" borderId="89" xfId="0" applyFont="1" applyFill="1" applyBorder="1" applyAlignment="1">
      <alignment horizontal="center" vertical="center" wrapText="1"/>
    </xf>
    <xf numFmtId="0" fontId="2" fillId="0" borderId="83" xfId="0" applyFont="1" applyFill="1" applyBorder="1" applyAlignment="1">
      <alignment horizontal="center" vertical="center" wrapText="1"/>
    </xf>
    <xf numFmtId="0" fontId="2" fillId="0" borderId="117" xfId="0" applyFont="1" applyFill="1" applyBorder="1" applyAlignment="1">
      <alignment horizontal="center" vertical="center" wrapText="1"/>
    </xf>
    <xf numFmtId="0" fontId="2" fillId="0" borderId="118" xfId="0" applyFont="1" applyFill="1" applyBorder="1" applyAlignment="1">
      <alignment horizontal="center" vertical="center" wrapText="1"/>
    </xf>
    <xf numFmtId="0" fontId="2" fillId="0" borderId="119" xfId="0" applyFont="1" applyFill="1" applyBorder="1" applyAlignment="1">
      <alignment horizontal="center" vertical="center" wrapText="1"/>
    </xf>
    <xf numFmtId="0" fontId="2" fillId="0" borderId="119" xfId="0" applyFont="1" applyFill="1" applyBorder="1" applyAlignment="1">
      <alignment horizontal="center" vertical="center"/>
    </xf>
    <xf numFmtId="0" fontId="4" fillId="0" borderId="90" xfId="0" applyFont="1" applyFill="1" applyBorder="1" applyAlignment="1">
      <alignment horizontal="center" vertical="center"/>
    </xf>
    <xf numFmtId="0" fontId="2" fillId="0" borderId="89" xfId="0" applyFont="1" applyFill="1" applyBorder="1" applyAlignment="1">
      <alignment vertical="center"/>
    </xf>
    <xf numFmtId="0" fontId="2" fillId="0" borderId="91" xfId="0" applyFont="1" applyFill="1" applyBorder="1" applyAlignment="1">
      <alignment vertical="center"/>
    </xf>
    <xf numFmtId="0" fontId="2" fillId="0" borderId="92" xfId="0" applyFont="1" applyFill="1" applyBorder="1" applyAlignment="1">
      <alignment vertical="center"/>
    </xf>
    <xf numFmtId="0" fontId="2" fillId="0" borderId="93" xfId="0" applyFont="1" applyFill="1" applyBorder="1" applyAlignment="1">
      <alignment vertical="center"/>
    </xf>
    <xf numFmtId="0" fontId="2" fillId="0" borderId="121" xfId="0" applyFont="1" applyFill="1" applyBorder="1" applyAlignment="1">
      <alignment vertical="center" wrapText="1"/>
    </xf>
    <xf numFmtId="0" fontId="2" fillId="0" borderId="123" xfId="0" applyFont="1" applyFill="1" applyBorder="1" applyAlignment="1">
      <alignment horizontal="center" vertical="center" wrapText="1"/>
    </xf>
    <xf numFmtId="0" fontId="3" fillId="0" borderId="89" xfId="0" applyFont="1" applyFill="1" applyBorder="1" applyAlignment="1">
      <alignment horizontal="center" vertical="center" wrapText="1"/>
    </xf>
    <xf numFmtId="0" fontId="2" fillId="0" borderId="93" xfId="0" applyFont="1" applyFill="1" applyBorder="1" applyAlignment="1">
      <alignment horizontal="center" vertical="center"/>
    </xf>
    <xf numFmtId="0" fontId="2" fillId="0" borderId="117" xfId="0" applyFont="1" applyFill="1" applyBorder="1" applyAlignment="1">
      <alignment horizontal="center" vertical="center"/>
    </xf>
    <xf numFmtId="0" fontId="2" fillId="0" borderId="129" xfId="0" applyFont="1" applyFill="1" applyBorder="1" applyAlignment="1">
      <alignment horizontal="center" vertical="center" wrapText="1"/>
    </xf>
    <xf numFmtId="0" fontId="2" fillId="0" borderId="130" xfId="0" applyFont="1" applyFill="1" applyBorder="1" applyAlignment="1">
      <alignment horizontal="center" vertical="center"/>
    </xf>
    <xf numFmtId="0" fontId="3" fillId="0" borderId="123" xfId="0" applyFont="1" applyFill="1" applyBorder="1" applyAlignment="1">
      <alignment horizontal="center" vertical="center" wrapText="1"/>
    </xf>
    <xf numFmtId="0" fontId="3" fillId="0" borderId="131" xfId="0" applyFont="1" applyFill="1" applyBorder="1" applyAlignment="1">
      <alignment horizontal="center" vertical="center" wrapText="1"/>
    </xf>
    <xf numFmtId="0" fontId="2" fillId="0" borderId="124" xfId="0" applyFont="1" applyFill="1" applyBorder="1" applyAlignment="1">
      <alignment horizontal="center" vertical="center" wrapText="1"/>
    </xf>
    <xf numFmtId="0" fontId="2" fillId="0" borderId="54" xfId="0" applyFont="1" applyFill="1" applyBorder="1" applyAlignment="1">
      <alignment horizontal="center" vertical="center" wrapText="1"/>
    </xf>
    <xf numFmtId="0" fontId="8" fillId="0" borderId="44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5" fillId="0" borderId="129" xfId="0" applyFont="1" applyFill="1" applyBorder="1" applyAlignment="1">
      <alignment horizontal="center" vertical="center" wrapText="1"/>
    </xf>
    <xf numFmtId="0" fontId="5" fillId="0" borderId="130" xfId="0" applyFont="1" applyFill="1" applyBorder="1" applyAlignment="1">
      <alignment horizontal="center" vertical="center" wrapText="1"/>
    </xf>
    <xf numFmtId="0" fontId="2" fillId="0" borderId="130" xfId="0" applyFont="1" applyFill="1" applyBorder="1" applyAlignment="1">
      <alignment horizontal="center" vertical="center" wrapText="1"/>
    </xf>
    <xf numFmtId="0" fontId="3" fillId="0" borderId="129" xfId="0" applyFont="1" applyFill="1" applyBorder="1" applyAlignment="1">
      <alignment horizontal="center" vertical="center" wrapText="1"/>
    </xf>
    <xf numFmtId="0" fontId="3" fillId="0" borderId="130" xfId="0" applyFont="1" applyFill="1" applyBorder="1" applyAlignment="1">
      <alignment horizontal="center" vertical="center"/>
    </xf>
    <xf numFmtId="0" fontId="5" fillId="0" borderId="140" xfId="0" applyFont="1" applyFill="1" applyBorder="1" applyAlignment="1">
      <alignment horizontal="center" vertical="center"/>
    </xf>
    <xf numFmtId="0" fontId="3" fillId="2" borderId="146" xfId="0" applyFont="1" applyFill="1" applyBorder="1" applyAlignment="1">
      <alignment horizontal="justify" vertical="center" wrapText="1"/>
    </xf>
    <xf numFmtId="0" fontId="2" fillId="0" borderId="147" xfId="0" applyFont="1" applyFill="1" applyBorder="1" applyAlignment="1">
      <alignment vertical="center" wrapText="1"/>
    </xf>
    <xf numFmtId="0" fontId="3" fillId="2" borderId="146" xfId="0" applyFont="1" applyFill="1" applyBorder="1" applyAlignment="1">
      <alignment horizontal="center" vertical="center" wrapText="1"/>
    </xf>
    <xf numFmtId="0" fontId="2" fillId="0" borderId="147" xfId="0" applyFont="1" applyFill="1" applyBorder="1" applyAlignment="1">
      <alignment horizontal="center" vertical="center" wrapText="1"/>
    </xf>
    <xf numFmtId="0" fontId="3" fillId="2" borderId="134" xfId="0" applyFont="1" applyFill="1" applyBorder="1" applyAlignment="1">
      <alignment horizontal="center" vertical="center" wrapText="1"/>
    </xf>
    <xf numFmtId="0" fontId="3" fillId="0" borderId="148" xfId="0" applyFont="1" applyFill="1" applyBorder="1" applyAlignment="1">
      <alignment horizontal="center" vertical="center" wrapText="1"/>
    </xf>
    <xf numFmtId="0" fontId="3" fillId="0" borderId="149" xfId="0" applyFont="1" applyFill="1" applyBorder="1" applyAlignment="1">
      <alignment horizontal="center" vertical="center" wrapText="1"/>
    </xf>
    <xf numFmtId="0" fontId="3" fillId="0" borderId="150" xfId="0" applyFont="1" applyFill="1" applyBorder="1" applyAlignment="1">
      <alignment horizontal="center" vertical="center" wrapText="1"/>
    </xf>
    <xf numFmtId="0" fontId="3" fillId="0" borderId="150" xfId="0" applyFont="1" applyFill="1" applyBorder="1" applyAlignment="1">
      <alignment horizontal="center" vertical="center"/>
    </xf>
    <xf numFmtId="0" fontId="5" fillId="0" borderId="147" xfId="0" applyFont="1" applyFill="1" applyBorder="1" applyAlignment="1">
      <alignment horizontal="center" vertical="center" wrapText="1"/>
    </xf>
    <xf numFmtId="0" fontId="5" fillId="0" borderId="133" xfId="0" applyFont="1" applyFill="1" applyBorder="1" applyAlignment="1">
      <alignment horizontal="center" vertical="center" wrapText="1"/>
    </xf>
    <xf numFmtId="0" fontId="5" fillId="0" borderId="130" xfId="0" applyFont="1" applyFill="1" applyBorder="1" applyAlignment="1">
      <alignment horizontal="center" vertical="center"/>
    </xf>
    <xf numFmtId="0" fontId="3" fillId="0" borderId="145" xfId="0" applyFont="1" applyFill="1" applyBorder="1" applyAlignment="1">
      <alignment horizontal="center" vertical="center" wrapText="1"/>
    </xf>
    <xf numFmtId="0" fontId="4" fillId="0" borderId="91" xfId="0" applyFont="1" applyFill="1" applyBorder="1" applyAlignment="1">
      <alignment horizontal="center" vertical="center"/>
    </xf>
    <xf numFmtId="0" fontId="4" fillId="0" borderId="92" xfId="0" applyFont="1" applyFill="1" applyBorder="1" applyAlignment="1">
      <alignment horizontal="center" vertical="center"/>
    </xf>
    <xf numFmtId="0" fontId="4" fillId="0" borderId="93" xfId="0" applyFont="1" applyFill="1" applyBorder="1" applyAlignment="1">
      <alignment horizontal="center" vertical="center"/>
    </xf>
    <xf numFmtId="0" fontId="5" fillId="0" borderId="139" xfId="0" applyFont="1" applyFill="1" applyBorder="1" applyAlignment="1">
      <alignment horizontal="center" vertical="center" wrapText="1"/>
    </xf>
    <xf numFmtId="0" fontId="3" fillId="8" borderId="134" xfId="0" applyFont="1" applyFill="1" applyBorder="1" applyAlignment="1">
      <alignment vertical="center" wrapText="1"/>
    </xf>
    <xf numFmtId="0" fontId="3" fillId="8" borderId="134" xfId="0" applyFont="1" applyFill="1" applyBorder="1" applyAlignment="1">
      <alignment horizontal="center" vertical="center" wrapText="1"/>
    </xf>
    <xf numFmtId="0" fontId="2" fillId="0" borderId="152" xfId="0" applyFont="1" applyFill="1" applyBorder="1" applyAlignment="1">
      <alignment horizontal="center" vertical="center" wrapText="1"/>
    </xf>
    <xf numFmtId="0" fontId="2" fillId="0" borderId="153" xfId="0" applyFont="1" applyFill="1" applyBorder="1" applyAlignment="1">
      <alignment horizontal="center" vertical="center" wrapText="1"/>
    </xf>
    <xf numFmtId="0" fontId="2" fillId="0" borderId="154" xfId="0" applyFont="1" applyFill="1" applyBorder="1" applyAlignment="1">
      <alignment horizontal="center" vertical="center" wrapText="1"/>
    </xf>
    <xf numFmtId="0" fontId="0" fillId="0" borderId="151" xfId="0" applyFont="1" applyFill="1" applyBorder="1" applyAlignment="1">
      <alignment vertical="center" wrapText="1"/>
    </xf>
    <xf numFmtId="0" fontId="2" fillId="0" borderId="151" xfId="0" applyFont="1" applyFill="1" applyBorder="1" applyAlignment="1">
      <alignment horizontal="center" vertical="center" wrapText="1"/>
    </xf>
    <xf numFmtId="0" fontId="4" fillId="0" borderId="117" xfId="0" applyFont="1" applyFill="1" applyBorder="1" applyAlignment="1">
      <alignment horizontal="center" vertical="center"/>
    </xf>
    <xf numFmtId="0" fontId="4" fillId="0" borderId="118" xfId="0" applyFont="1" applyFill="1" applyBorder="1" applyAlignment="1">
      <alignment horizontal="center" vertical="center"/>
    </xf>
    <xf numFmtId="0" fontId="4" fillId="0" borderId="119" xfId="0" applyFont="1" applyFill="1" applyBorder="1" applyAlignment="1">
      <alignment horizontal="center" vertical="center"/>
    </xf>
    <xf numFmtId="0" fontId="0" fillId="0" borderId="147" xfId="0" applyFont="1" applyFill="1" applyBorder="1" applyAlignment="1">
      <alignment vertical="center" wrapText="1"/>
    </xf>
    <xf numFmtId="0" fontId="2" fillId="0" borderId="145" xfId="0" applyFont="1" applyFill="1" applyBorder="1" applyAlignment="1">
      <alignment horizontal="center" vertical="center" wrapText="1"/>
    </xf>
    <xf numFmtId="0" fontId="2" fillId="0" borderId="131" xfId="0" applyFont="1" applyFill="1" applyBorder="1" applyAlignment="1">
      <alignment horizontal="center" vertical="center" wrapText="1"/>
    </xf>
    <xf numFmtId="0" fontId="2" fillId="0" borderId="132" xfId="0" applyFont="1" applyFill="1" applyBorder="1" applyAlignment="1">
      <alignment horizontal="center" vertical="center" wrapText="1"/>
    </xf>
    <xf numFmtId="0" fontId="5" fillId="0" borderId="140" xfId="0" applyFont="1" applyFill="1" applyBorder="1" applyAlignment="1">
      <alignment horizontal="center" vertical="center" wrapText="1"/>
    </xf>
    <xf numFmtId="0" fontId="2" fillId="0" borderId="133" xfId="0" applyFont="1" applyFill="1" applyBorder="1" applyAlignment="1">
      <alignment horizontal="center" vertical="center" wrapText="1"/>
    </xf>
    <xf numFmtId="0" fontId="2" fillId="0" borderId="132" xfId="0" applyFont="1" applyFill="1" applyBorder="1" applyAlignment="1">
      <alignment horizontal="center" vertical="center"/>
    </xf>
    <xf numFmtId="0" fontId="2" fillId="0" borderId="140" xfId="0" applyFont="1" applyFill="1" applyBorder="1" applyAlignment="1">
      <alignment horizontal="center" vertical="center" wrapText="1"/>
    </xf>
    <xf numFmtId="0" fontId="3" fillId="3" borderId="157" xfId="0" applyFont="1" applyFill="1" applyBorder="1" applyAlignment="1">
      <alignment vertical="center"/>
    </xf>
    <xf numFmtId="0" fontId="3" fillId="0" borderId="90" xfId="0" applyFont="1" applyFill="1" applyBorder="1" applyAlignment="1">
      <alignment vertical="center"/>
    </xf>
    <xf numFmtId="0" fontId="3" fillId="4" borderId="157" xfId="0" applyFont="1" applyFill="1" applyBorder="1" applyAlignment="1">
      <alignment horizontal="justify" vertical="center" wrapText="1"/>
    </xf>
    <xf numFmtId="0" fontId="2" fillId="0" borderId="158" xfId="0" applyFont="1" applyFill="1" applyBorder="1" applyAlignment="1">
      <alignment horizontal="justify" vertical="center" wrapText="1"/>
    </xf>
    <xf numFmtId="0" fontId="5" fillId="0" borderId="121" xfId="0" applyFont="1" applyFill="1" applyBorder="1" applyAlignment="1">
      <alignment horizontal="justify" vertical="center" wrapText="1"/>
    </xf>
    <xf numFmtId="0" fontId="3" fillId="0" borderId="159" xfId="0" applyFont="1" applyFill="1" applyBorder="1" applyAlignment="1">
      <alignment horizontal="center" vertical="center"/>
    </xf>
    <xf numFmtId="0" fontId="3" fillId="4" borderId="159" xfId="0" applyFont="1" applyFill="1" applyBorder="1" applyAlignment="1">
      <alignment horizontal="center" vertical="center" wrapText="1"/>
    </xf>
    <xf numFmtId="0" fontId="0" fillId="0" borderId="116" xfId="0" applyFont="1" applyFill="1" applyBorder="1" applyAlignment="1">
      <alignment horizontal="center" vertical="center" wrapText="1"/>
    </xf>
    <xf numFmtId="0" fontId="0" fillId="0" borderId="156" xfId="0" applyFont="1" applyFill="1" applyBorder="1" applyAlignment="1">
      <alignment horizontal="center" vertical="center" wrapText="1"/>
    </xf>
    <xf numFmtId="0" fontId="3" fillId="0" borderId="134" xfId="0" applyFont="1" applyFill="1" applyBorder="1" applyAlignment="1">
      <alignment horizontal="center" vertical="center"/>
    </xf>
    <xf numFmtId="0" fontId="3" fillId="3" borderId="134" xfId="0" applyFont="1" applyFill="1" applyBorder="1" applyAlignment="1">
      <alignment horizontal="center" vertical="center"/>
    </xf>
    <xf numFmtId="0" fontId="3" fillId="0" borderId="89" xfId="0" applyFont="1" applyFill="1" applyBorder="1" applyAlignment="1">
      <alignment vertical="center"/>
    </xf>
    <xf numFmtId="0" fontId="3" fillId="4" borderId="134" xfId="0" applyFont="1" applyFill="1" applyBorder="1" applyAlignment="1">
      <alignment horizontal="center" vertical="center" wrapText="1"/>
    </xf>
    <xf numFmtId="0" fontId="2" fillId="0" borderId="133" xfId="0" applyFont="1" applyFill="1" applyBorder="1" applyAlignment="1">
      <alignment horizontal="justify" vertical="center" wrapText="1"/>
    </xf>
    <xf numFmtId="0" fontId="2" fillId="0" borderId="147" xfId="0" applyFont="1" applyFill="1" applyBorder="1" applyAlignment="1">
      <alignment horizontal="justify" vertical="center" wrapText="1"/>
    </xf>
    <xf numFmtId="0" fontId="2" fillId="0" borderId="151" xfId="0" applyFont="1" applyFill="1" applyBorder="1" applyAlignment="1">
      <alignment horizontal="justify" vertical="center" wrapText="1"/>
    </xf>
    <xf numFmtId="0" fontId="2" fillId="0" borderId="147" xfId="0" applyFont="1" applyFill="1" applyBorder="1" applyAlignment="1">
      <alignment vertical="center"/>
    </xf>
    <xf numFmtId="0" fontId="2" fillId="0" borderId="140" xfId="0" applyFont="1" applyFill="1" applyBorder="1" applyAlignment="1">
      <alignment horizontal="center" vertical="center"/>
    </xf>
    <xf numFmtId="0" fontId="3" fillId="0" borderId="138" xfId="0" applyFont="1" applyFill="1" applyBorder="1" applyAlignment="1">
      <alignment vertical="center"/>
    </xf>
    <xf numFmtId="0" fontId="3" fillId="0" borderId="139" xfId="0" applyFont="1" applyFill="1" applyBorder="1" applyAlignment="1">
      <alignment vertical="center"/>
    </xf>
    <xf numFmtId="0" fontId="3" fillId="0" borderId="140" xfId="0" applyFont="1" applyFill="1" applyBorder="1" applyAlignment="1">
      <alignment vertical="center"/>
    </xf>
    <xf numFmtId="0" fontId="3" fillId="0" borderId="83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54" xfId="0" applyFont="1" applyFill="1" applyBorder="1" applyAlignment="1">
      <alignment horizontal="center" vertical="center"/>
    </xf>
    <xf numFmtId="164" fontId="2" fillId="0" borderId="142" xfId="1" applyNumberFormat="1" applyFont="1" applyFill="1" applyBorder="1" applyAlignment="1">
      <alignment horizontal="center" vertical="center" wrapText="1"/>
    </xf>
    <xf numFmtId="164" fontId="2" fillId="0" borderId="137" xfId="1" applyNumberFormat="1" applyFont="1" applyFill="1" applyBorder="1" applyAlignment="1">
      <alignment horizontal="center" vertical="center" wrapText="1"/>
    </xf>
    <xf numFmtId="0" fontId="2" fillId="0" borderId="141" xfId="0" applyFont="1" applyFill="1" applyBorder="1" applyAlignment="1">
      <alignment horizontal="center" vertical="center"/>
    </xf>
    <xf numFmtId="0" fontId="2" fillId="0" borderId="139" xfId="0" applyFont="1" applyFill="1" applyBorder="1" applyAlignment="1">
      <alignment horizontal="center" vertical="center"/>
    </xf>
    <xf numFmtId="164" fontId="2" fillId="0" borderId="89" xfId="1" applyNumberFormat="1" applyFont="1" applyFill="1" applyBorder="1" applyAlignment="1">
      <alignment horizontal="center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0" fontId="2" fillId="0" borderId="46" xfId="0" applyFont="1" applyFill="1" applyBorder="1" applyAlignment="1">
      <alignment horizontal="center" vertical="center" wrapText="1"/>
    </xf>
    <xf numFmtId="164" fontId="2" fillId="0" borderId="143" xfId="1" applyNumberFormat="1" applyFont="1" applyFill="1" applyBorder="1" applyAlignment="1">
      <alignment horizontal="center" vertical="center"/>
    </xf>
    <xf numFmtId="164" fontId="2" fillId="0" borderId="144" xfId="1" applyNumberFormat="1" applyFont="1" applyFill="1" applyBorder="1" applyAlignment="1">
      <alignment horizontal="center" vertical="center"/>
    </xf>
    <xf numFmtId="0" fontId="2" fillId="0" borderId="91" xfId="0" applyFont="1" applyFill="1" applyBorder="1" applyAlignment="1">
      <alignment horizontal="center" vertical="center"/>
    </xf>
    <xf numFmtId="0" fontId="2" fillId="0" borderId="92" xfId="0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vertical="center"/>
    </xf>
    <xf numFmtId="164" fontId="2" fillId="0" borderId="13" xfId="1" applyNumberFormat="1" applyFont="1" applyFill="1" applyBorder="1" applyAlignment="1">
      <alignment horizontal="center" vertical="center"/>
    </xf>
    <xf numFmtId="0" fontId="0" fillId="0" borderId="151" xfId="0" applyFont="1" applyFill="1" applyBorder="1" applyAlignment="1">
      <alignment horizontal="center" vertical="center" wrapText="1"/>
    </xf>
    <xf numFmtId="0" fontId="2" fillId="0" borderId="151" xfId="0" applyFont="1" applyFill="1" applyBorder="1" applyAlignment="1">
      <alignment vertical="center" wrapText="1"/>
    </xf>
    <xf numFmtId="0" fontId="0" fillId="0" borderId="147" xfId="0" applyFont="1" applyFill="1" applyBorder="1" applyAlignment="1">
      <alignment horizontal="center" vertical="center" wrapText="1"/>
    </xf>
    <xf numFmtId="0" fontId="5" fillId="0" borderId="151" xfId="0" applyFont="1" applyFill="1" applyBorder="1" applyAlignment="1">
      <alignment horizontal="center" vertical="center" wrapText="1"/>
    </xf>
    <xf numFmtId="0" fontId="5" fillId="0" borderId="158" xfId="0" applyFont="1" applyFill="1" applyBorder="1" applyAlignment="1">
      <alignment horizontal="center" vertical="center" wrapText="1"/>
    </xf>
    <xf numFmtId="0" fontId="9" fillId="0" borderId="141" xfId="0" applyFont="1" applyFill="1" applyBorder="1" applyAlignment="1">
      <alignment horizontal="center" vertical="center" wrapText="1"/>
    </xf>
    <xf numFmtId="0" fontId="9" fillId="0" borderId="139" xfId="0" applyFont="1" applyFill="1" applyBorder="1" applyAlignment="1">
      <alignment horizontal="center" vertical="center" wrapText="1"/>
    </xf>
    <xf numFmtId="0" fontId="9" fillId="0" borderId="140" xfId="0" applyFont="1" applyFill="1" applyBorder="1" applyAlignment="1">
      <alignment horizontal="center" vertical="center" wrapText="1"/>
    </xf>
    <xf numFmtId="0" fontId="9" fillId="0" borderId="138" xfId="0" applyFont="1" applyFill="1" applyBorder="1" applyAlignment="1">
      <alignment horizontal="center" vertical="center" wrapText="1"/>
    </xf>
    <xf numFmtId="0" fontId="9" fillId="0" borderId="140" xfId="0" applyFont="1" applyFill="1" applyBorder="1" applyAlignment="1">
      <alignment horizontal="center" vertical="center"/>
    </xf>
    <xf numFmtId="0" fontId="9" fillId="0" borderId="145" xfId="0" applyFont="1" applyFill="1" applyBorder="1" applyAlignment="1">
      <alignment horizontal="center" vertical="center" wrapText="1"/>
    </xf>
    <xf numFmtId="0" fontId="9" fillId="0" borderId="129" xfId="0" applyFont="1" applyFill="1" applyBorder="1" applyAlignment="1">
      <alignment horizontal="center" vertical="center" wrapText="1"/>
    </xf>
    <xf numFmtId="0" fontId="9" fillId="0" borderId="130" xfId="0" applyFont="1" applyFill="1" applyBorder="1" applyAlignment="1">
      <alignment horizontal="center" vertical="center" wrapText="1"/>
    </xf>
    <xf numFmtId="0" fontId="9" fillId="0" borderId="130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justify" vertical="center" wrapText="1"/>
    </xf>
    <xf numFmtId="0" fontId="0" fillId="0" borderId="51" xfId="0" applyFont="1" applyFill="1" applyBorder="1" applyAlignment="1">
      <alignment horizontal="center" vertical="center" wrapText="1"/>
    </xf>
    <xf numFmtId="0" fontId="2" fillId="0" borderId="110" xfId="0" applyFont="1" applyFill="1" applyBorder="1" applyAlignment="1">
      <alignment horizontal="justify" vertical="center" wrapText="1"/>
    </xf>
    <xf numFmtId="0" fontId="2" fillId="0" borderId="121" xfId="0" applyFont="1" applyFill="1" applyBorder="1" applyAlignment="1">
      <alignment horizontal="justify" vertical="center" wrapText="1"/>
    </xf>
    <xf numFmtId="0" fontId="0" fillId="0" borderId="133" xfId="0" applyFont="1" applyFill="1" applyBorder="1" applyAlignment="1">
      <alignment horizontal="justify" vertical="center" wrapText="1"/>
    </xf>
    <xf numFmtId="0" fontId="5" fillId="0" borderId="121" xfId="0" applyFont="1" applyFill="1" applyBorder="1" applyAlignment="1">
      <alignment horizontal="center" vertical="center" wrapText="1"/>
    </xf>
    <xf numFmtId="0" fontId="5" fillId="0" borderId="126" xfId="0" applyFont="1" applyFill="1" applyBorder="1" applyAlignment="1">
      <alignment horizontal="center" vertical="center" wrapText="1"/>
    </xf>
    <xf numFmtId="0" fontId="9" fillId="0" borderId="117" xfId="0" applyFont="1" applyFill="1" applyBorder="1" applyAlignment="1">
      <alignment horizontal="center" vertical="center" wrapText="1"/>
    </xf>
    <xf numFmtId="0" fontId="9" fillId="0" borderId="118" xfId="0" applyFont="1" applyFill="1" applyBorder="1" applyAlignment="1">
      <alignment horizontal="center" vertical="center" wrapText="1"/>
    </xf>
    <xf numFmtId="0" fontId="9" fillId="0" borderId="119" xfId="0" applyFont="1" applyFill="1" applyBorder="1" applyAlignment="1">
      <alignment horizontal="center" vertical="center" wrapText="1"/>
    </xf>
    <xf numFmtId="0" fontId="9" fillId="0" borderId="127" xfId="0" applyFont="1" applyFill="1" applyBorder="1" applyAlignment="1">
      <alignment horizontal="center" vertical="center" wrapText="1"/>
    </xf>
    <xf numFmtId="0" fontId="9" fillId="0" borderId="128" xfId="0" applyFont="1" applyFill="1" applyBorder="1" applyAlignment="1">
      <alignment horizontal="center" vertical="center" wrapText="1"/>
    </xf>
    <xf numFmtId="0" fontId="9" fillId="0" borderId="119" xfId="0" applyFont="1" applyFill="1" applyBorder="1" applyAlignment="1">
      <alignment horizontal="center" vertical="center"/>
    </xf>
    <xf numFmtId="0" fontId="3" fillId="0" borderId="152" xfId="0" applyFont="1" applyFill="1" applyBorder="1" applyAlignment="1">
      <alignment horizontal="center" vertical="center" wrapText="1"/>
    </xf>
    <xf numFmtId="0" fontId="3" fillId="0" borderId="153" xfId="0" applyFont="1" applyFill="1" applyBorder="1" applyAlignment="1">
      <alignment horizontal="center" vertical="center" wrapText="1"/>
    </xf>
    <xf numFmtId="0" fontId="3" fillId="0" borderId="154" xfId="0" applyFont="1" applyFill="1" applyBorder="1" applyAlignment="1">
      <alignment horizontal="center" vertical="center" wrapText="1"/>
    </xf>
    <xf numFmtId="0" fontId="3" fillId="0" borderId="154" xfId="0" applyFont="1" applyFill="1" applyBorder="1" applyAlignment="1">
      <alignment horizontal="center" vertical="center"/>
    </xf>
    <xf numFmtId="0" fontId="4" fillId="0" borderId="89" xfId="0" applyFont="1" applyFill="1" applyBorder="1" applyAlignment="1">
      <alignment horizontal="center" vertical="center"/>
    </xf>
    <xf numFmtId="0" fontId="2" fillId="0" borderId="120" xfId="0" applyFont="1" applyFill="1" applyBorder="1" applyAlignment="1">
      <alignment horizontal="center" vertical="center"/>
    </xf>
    <xf numFmtId="0" fontId="3" fillId="4" borderId="80" xfId="0" applyFont="1" applyFill="1" applyBorder="1" applyAlignment="1">
      <alignment horizontal="justify" vertical="center" wrapText="1"/>
    </xf>
    <xf numFmtId="0" fontId="3" fillId="4" borderId="146" xfId="0" applyFont="1" applyFill="1" applyBorder="1" applyAlignment="1">
      <alignment horizontal="center" vertical="center" wrapText="1"/>
    </xf>
    <xf numFmtId="0" fontId="16" fillId="0" borderId="148" xfId="0" applyFont="1" applyFill="1" applyBorder="1" applyAlignment="1">
      <alignment horizontal="center" vertical="center" wrapText="1"/>
    </xf>
    <xf numFmtId="0" fontId="16" fillId="0" borderId="149" xfId="0" applyFont="1" applyFill="1" applyBorder="1" applyAlignment="1">
      <alignment horizontal="center" vertical="center" wrapText="1"/>
    </xf>
    <xf numFmtId="0" fontId="16" fillId="0" borderId="150" xfId="0" applyFont="1" applyFill="1" applyBorder="1" applyAlignment="1">
      <alignment horizontal="center" vertical="center" wrapText="1"/>
    </xf>
    <xf numFmtId="0" fontId="16" fillId="0" borderId="150" xfId="0" applyFont="1" applyFill="1" applyBorder="1" applyAlignment="1">
      <alignment horizontal="center" vertical="center"/>
    </xf>
    <xf numFmtId="0" fontId="2" fillId="0" borderId="141" xfId="0" applyFont="1" applyFill="1" applyBorder="1" applyAlignment="1">
      <alignment horizontal="center" vertical="center" wrapText="1"/>
    </xf>
    <xf numFmtId="0" fontId="2" fillId="0" borderId="139" xfId="0" applyFont="1" applyFill="1" applyBorder="1" applyAlignment="1">
      <alignment horizontal="center" vertical="center" wrapText="1"/>
    </xf>
    <xf numFmtId="0" fontId="2" fillId="0" borderId="154" xfId="0" applyFont="1" applyFill="1" applyBorder="1" applyAlignment="1">
      <alignment horizontal="center" vertical="center"/>
    </xf>
    <xf numFmtId="0" fontId="3" fillId="0" borderId="132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2" fillId="0" borderId="152" xfId="0" applyFont="1" applyFill="1" applyBorder="1" applyAlignment="1">
      <alignment horizontal="left" vertical="center"/>
    </xf>
    <xf numFmtId="0" fontId="2" fillId="0" borderId="153" xfId="0" applyFont="1" applyFill="1" applyBorder="1" applyAlignment="1">
      <alignment horizontal="left" vertical="center"/>
    </xf>
    <xf numFmtId="0" fontId="2" fillId="0" borderId="154" xfId="0" applyFont="1" applyFill="1" applyBorder="1" applyAlignment="1">
      <alignment horizontal="left" vertical="center"/>
    </xf>
    <xf numFmtId="0" fontId="3" fillId="0" borderId="141" xfId="0" applyFont="1" applyFill="1" applyBorder="1" applyAlignment="1">
      <alignment horizontal="center" vertical="center" wrapText="1"/>
    </xf>
    <xf numFmtId="0" fontId="3" fillId="0" borderId="139" xfId="0" applyFont="1" applyFill="1" applyBorder="1" applyAlignment="1">
      <alignment horizontal="center" vertical="center" wrapText="1"/>
    </xf>
    <xf numFmtId="0" fontId="3" fillId="0" borderId="140" xfId="0" applyFont="1" applyFill="1" applyBorder="1" applyAlignment="1">
      <alignment horizontal="center" vertical="center" wrapText="1"/>
    </xf>
    <xf numFmtId="0" fontId="3" fillId="0" borderId="140" xfId="0" applyFont="1" applyFill="1" applyBorder="1" applyAlignment="1">
      <alignment horizontal="center" vertical="center"/>
    </xf>
    <xf numFmtId="0" fontId="2" fillId="0" borderId="89" xfId="0" applyFont="1" applyFill="1" applyBorder="1" applyAlignment="1">
      <alignment horizontal="justify" vertical="center" wrapText="1"/>
    </xf>
    <xf numFmtId="0" fontId="2" fillId="0" borderId="151" xfId="0" applyFont="1" applyFill="1" applyBorder="1" applyAlignment="1">
      <alignment horizontal="center" vertical="center"/>
    </xf>
    <xf numFmtId="0" fontId="2" fillId="0" borderId="146" xfId="0" applyFont="1" applyFill="1" applyBorder="1" applyAlignment="1">
      <alignment horizontal="left" vertical="center"/>
    </xf>
    <xf numFmtId="0" fontId="2" fillId="0" borderId="146" xfId="0" applyFont="1" applyFill="1" applyBorder="1" applyAlignment="1">
      <alignment horizontal="center" vertical="center"/>
    </xf>
    <xf numFmtId="0" fontId="2" fillId="0" borderId="148" xfId="0" applyFont="1" applyFill="1" applyBorder="1" applyAlignment="1">
      <alignment horizontal="center" vertical="center" wrapText="1"/>
    </xf>
    <xf numFmtId="0" fontId="2" fillId="0" borderId="149" xfId="0" applyFont="1" applyFill="1" applyBorder="1" applyAlignment="1">
      <alignment horizontal="center" vertical="center" wrapText="1"/>
    </xf>
    <xf numFmtId="0" fontId="2" fillId="0" borderId="150" xfId="0" applyFont="1" applyFill="1" applyBorder="1" applyAlignment="1">
      <alignment horizontal="center" vertical="center" wrapText="1"/>
    </xf>
    <xf numFmtId="0" fontId="2" fillId="0" borderId="150" xfId="0" applyFont="1" applyFill="1" applyBorder="1" applyAlignment="1">
      <alignment horizontal="center" vertical="center"/>
    </xf>
    <xf numFmtId="0" fontId="2" fillId="0" borderId="138" xfId="0" applyFont="1" applyFill="1" applyBorder="1" applyAlignment="1">
      <alignment horizontal="center" vertical="center"/>
    </xf>
    <xf numFmtId="0" fontId="3" fillId="0" borderId="141" xfId="0" applyFont="1" applyFill="1" applyBorder="1" applyAlignment="1">
      <alignment vertical="center"/>
    </xf>
    <xf numFmtId="0" fontId="2" fillId="0" borderId="127" xfId="0" applyFont="1" applyFill="1" applyBorder="1" applyAlignment="1">
      <alignment horizontal="center" vertical="center"/>
    </xf>
    <xf numFmtId="0" fontId="2" fillId="0" borderId="118" xfId="0" applyFont="1" applyFill="1" applyBorder="1" applyAlignment="1">
      <alignment horizontal="center" vertical="center"/>
    </xf>
    <xf numFmtId="0" fontId="3" fillId="0" borderId="117" xfId="0" applyFont="1" applyFill="1" applyBorder="1" applyAlignment="1">
      <alignment vertical="center"/>
    </xf>
    <xf numFmtId="0" fontId="3" fillId="0" borderId="118" xfId="0" applyFont="1" applyFill="1" applyBorder="1" applyAlignment="1">
      <alignment vertical="center"/>
    </xf>
    <xf numFmtId="0" fontId="3" fillId="0" borderId="119" xfId="0" applyFont="1" applyFill="1" applyBorder="1" applyAlignment="1">
      <alignment vertical="center"/>
    </xf>
    <xf numFmtId="0" fontId="2" fillId="0" borderId="138" xfId="0" applyFont="1" applyFill="1" applyBorder="1" applyAlignment="1">
      <alignment horizontal="center" vertical="center" wrapText="1"/>
    </xf>
    <xf numFmtId="0" fontId="2" fillId="0" borderId="60" xfId="0" applyFont="1" applyFill="1" applyBorder="1" applyAlignment="1">
      <alignment horizontal="center" vertical="center"/>
    </xf>
    <xf numFmtId="0" fontId="2" fillId="0" borderId="149" xfId="0" applyFont="1" applyFill="1" applyBorder="1" applyAlignment="1">
      <alignment horizontal="center" vertical="center"/>
    </xf>
    <xf numFmtId="0" fontId="2" fillId="0" borderId="148" xfId="0" applyFont="1" applyFill="1" applyBorder="1" applyAlignment="1">
      <alignment horizontal="center" vertical="center"/>
    </xf>
    <xf numFmtId="0" fontId="2" fillId="0" borderId="148" xfId="0" applyFont="1" applyFill="1" applyBorder="1" applyAlignment="1">
      <alignment vertical="center"/>
    </xf>
    <xf numFmtId="0" fontId="2" fillId="0" borderId="149" xfId="0" applyFont="1" applyFill="1" applyBorder="1" applyAlignment="1">
      <alignment vertical="center"/>
    </xf>
    <xf numFmtId="0" fontId="2" fillId="0" borderId="150" xfId="0" applyFont="1" applyFill="1" applyBorder="1" applyAlignment="1">
      <alignment vertical="center"/>
    </xf>
    <xf numFmtId="0" fontId="3" fillId="9" borderId="134" xfId="0" applyFont="1" applyFill="1" applyBorder="1" applyAlignment="1">
      <alignment horizontal="center" vertical="center" wrapText="1"/>
    </xf>
    <xf numFmtId="0" fontId="2" fillId="0" borderId="151" xfId="0" applyFont="1" applyFill="1" applyBorder="1" applyAlignment="1">
      <alignment vertical="center" wrapText="1" readingOrder="1"/>
    </xf>
    <xf numFmtId="1" fontId="2" fillId="0" borderId="151" xfId="0" applyNumberFormat="1" applyFont="1" applyFill="1" applyBorder="1" applyAlignment="1">
      <alignment horizontal="center" vertical="center" wrapText="1" readingOrder="1"/>
    </xf>
    <xf numFmtId="0" fontId="4" fillId="0" borderId="151" xfId="0" applyFont="1" applyFill="1" applyBorder="1" applyAlignment="1">
      <alignment horizontal="center" vertical="center" readingOrder="1"/>
    </xf>
    <xf numFmtId="0" fontId="2" fillId="0" borderId="147" xfId="0" applyFont="1" applyFill="1" applyBorder="1" applyAlignment="1">
      <alignment vertical="center" wrapText="1" readingOrder="1"/>
    </xf>
    <xf numFmtId="0" fontId="2" fillId="0" borderId="147" xfId="0" applyFont="1" applyFill="1" applyBorder="1" applyAlignment="1">
      <alignment horizontal="center" vertical="center" readingOrder="1"/>
    </xf>
    <xf numFmtId="0" fontId="3" fillId="0" borderId="147" xfId="0" applyFont="1" applyFill="1" applyBorder="1" applyAlignment="1">
      <alignment horizontal="center" vertical="center" wrapText="1" readingOrder="1"/>
    </xf>
    <xf numFmtId="0" fontId="2" fillId="0" borderId="1" xfId="0" applyFont="1" applyFill="1" applyBorder="1" applyAlignment="1">
      <alignment horizontal="center" vertical="center" wrapText="1" readingOrder="1"/>
    </xf>
    <xf numFmtId="0" fontId="2" fillId="0" borderId="89" xfId="0" applyFont="1" applyFill="1" applyBorder="1" applyAlignment="1">
      <alignment vertical="center" wrapText="1" readingOrder="1"/>
    </xf>
    <xf numFmtId="1" fontId="2" fillId="0" borderId="89" xfId="0" applyNumberFormat="1" applyFont="1" applyFill="1" applyBorder="1" applyAlignment="1">
      <alignment horizontal="center" vertical="center" wrapText="1" readingOrder="1"/>
    </xf>
    <xf numFmtId="0" fontId="12" fillId="9" borderId="146" xfId="0" applyFont="1" applyFill="1" applyBorder="1" applyAlignment="1">
      <alignment vertical="center"/>
    </xf>
    <xf numFmtId="0" fontId="3" fillId="9" borderId="146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vertical="center" wrapText="1" readingOrder="1"/>
    </xf>
    <xf numFmtId="0" fontId="2" fillId="0" borderId="13" xfId="0" applyFont="1" applyFill="1" applyBorder="1" applyAlignment="1">
      <alignment horizontal="center" vertical="center"/>
    </xf>
    <xf numFmtId="0" fontId="3" fillId="0" borderId="151" xfId="0" applyFont="1" applyFill="1" applyBorder="1" applyAlignment="1">
      <alignment horizontal="center" vertical="center" wrapText="1"/>
    </xf>
    <xf numFmtId="1" fontId="3" fillId="9" borderId="134" xfId="0" applyNumberFormat="1" applyFont="1" applyFill="1" applyBorder="1" applyAlignment="1">
      <alignment horizontal="center" vertical="center" wrapText="1"/>
    </xf>
    <xf numFmtId="0" fontId="2" fillId="0" borderId="146" xfId="0" applyFont="1" applyFill="1" applyBorder="1" applyAlignment="1">
      <alignment vertical="center" wrapText="1" readingOrder="1"/>
    </xf>
    <xf numFmtId="0" fontId="2" fillId="0" borderId="146" xfId="0" applyFont="1" applyFill="1" applyBorder="1" applyAlignment="1">
      <alignment horizontal="center" vertical="center" wrapText="1"/>
    </xf>
    <xf numFmtId="0" fontId="2" fillId="0" borderId="85" xfId="0" applyFont="1" applyFill="1" applyBorder="1" applyAlignment="1">
      <alignment vertical="center" wrapText="1" readingOrder="1"/>
    </xf>
    <xf numFmtId="1" fontId="2" fillId="0" borderId="147" xfId="0" applyNumberFormat="1" applyFont="1" applyFill="1" applyBorder="1" applyAlignment="1">
      <alignment horizontal="center" vertical="center" wrapText="1" readingOrder="1"/>
    </xf>
    <xf numFmtId="1" fontId="2" fillId="0" borderId="13" xfId="0" applyNumberFormat="1" applyFont="1" applyFill="1" applyBorder="1" applyAlignment="1">
      <alignment horizontal="center" vertical="center" wrapText="1" readingOrder="1"/>
    </xf>
    <xf numFmtId="0" fontId="2" fillId="0" borderId="13" xfId="0" applyFont="1" applyFill="1" applyBorder="1" applyAlignment="1">
      <alignment vertical="center"/>
    </xf>
    <xf numFmtId="1" fontId="2" fillId="0" borderId="1" xfId="0" applyNumberFormat="1" applyFont="1" applyFill="1" applyBorder="1" applyAlignment="1">
      <alignment horizontal="center" vertical="center" wrapText="1" readingOrder="1"/>
    </xf>
    <xf numFmtId="0" fontId="3" fillId="7" borderId="146" xfId="0" applyFont="1" applyFill="1" applyBorder="1" applyAlignment="1">
      <alignment horizontal="center" vertical="center" wrapText="1"/>
    </xf>
    <xf numFmtId="0" fontId="3" fillId="0" borderId="160" xfId="0" applyFont="1" applyFill="1" applyBorder="1" applyAlignment="1">
      <alignment horizontal="center" vertical="center" wrapText="1"/>
    </xf>
    <xf numFmtId="0" fontId="3" fillId="0" borderId="161" xfId="0" applyFont="1" applyFill="1" applyBorder="1" applyAlignment="1">
      <alignment horizontal="center" vertical="center" wrapText="1"/>
    </xf>
    <xf numFmtId="0" fontId="3" fillId="0" borderId="162" xfId="0" applyFont="1" applyFill="1" applyBorder="1" applyAlignment="1">
      <alignment horizontal="center" vertical="center" wrapText="1"/>
    </xf>
    <xf numFmtId="0" fontId="3" fillId="0" borderId="163" xfId="0" applyFont="1" applyFill="1" applyBorder="1" applyAlignment="1">
      <alignment horizontal="center" vertical="center" wrapText="1"/>
    </xf>
    <xf numFmtId="0" fontId="3" fillId="0" borderId="164" xfId="0" applyFont="1" applyFill="1" applyBorder="1" applyAlignment="1">
      <alignment horizontal="center" vertical="center" wrapText="1"/>
    </xf>
    <xf numFmtId="0" fontId="3" fillId="0" borderId="165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 wrapText="1"/>
    </xf>
    <xf numFmtId="0" fontId="5" fillId="0" borderId="83" xfId="0" applyFont="1" applyFill="1" applyBorder="1" applyAlignment="1">
      <alignment horizontal="center" vertical="center" wrapText="1"/>
    </xf>
    <xf numFmtId="0" fontId="0" fillId="0" borderId="54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/>
    </xf>
    <xf numFmtId="0" fontId="0" fillId="0" borderId="89" xfId="0" applyFont="1" applyFill="1" applyBorder="1" applyAlignment="1">
      <alignment vertical="center" wrapText="1"/>
    </xf>
    <xf numFmtId="0" fontId="2" fillId="0" borderId="120" xfId="0" applyFont="1" applyFill="1" applyBorder="1" applyAlignment="1">
      <alignment horizontal="center" vertical="center" wrapText="1"/>
    </xf>
    <xf numFmtId="0" fontId="0" fillId="0" borderId="46" xfId="0" applyFont="1" applyFill="1" applyBorder="1" applyAlignment="1">
      <alignment horizontal="center" vertical="center" wrapText="1"/>
    </xf>
    <xf numFmtId="0" fontId="0" fillId="0" borderId="92" xfId="0" applyFont="1" applyFill="1" applyBorder="1" applyAlignment="1">
      <alignment horizontal="center" vertical="center" wrapText="1"/>
    </xf>
    <xf numFmtId="0" fontId="0" fillId="0" borderId="93" xfId="0" applyFont="1" applyFill="1" applyBorder="1" applyAlignment="1">
      <alignment horizontal="center" vertical="center" wrapText="1"/>
    </xf>
    <xf numFmtId="0" fontId="0" fillId="0" borderId="93" xfId="0" applyFont="1" applyFill="1" applyBorder="1" applyAlignment="1">
      <alignment horizontal="center" vertical="center"/>
    </xf>
    <xf numFmtId="0" fontId="3" fillId="7" borderId="134" xfId="0" applyFont="1" applyFill="1" applyBorder="1" applyAlignment="1">
      <alignment horizontal="justify" vertical="center" wrapText="1"/>
    </xf>
    <xf numFmtId="0" fontId="3" fillId="7" borderId="159" xfId="0" applyFont="1" applyFill="1" applyBorder="1" applyAlignment="1">
      <alignment horizontal="center" vertical="center" wrapText="1"/>
    </xf>
    <xf numFmtId="0" fontId="0" fillId="0" borderId="124" xfId="0" applyFont="1" applyFill="1" applyBorder="1" applyAlignment="1">
      <alignment horizontal="center" vertical="center" wrapText="1"/>
    </xf>
    <xf numFmtId="0" fontId="0" fillId="0" borderId="153" xfId="0" applyFont="1" applyFill="1" applyBorder="1" applyAlignment="1">
      <alignment horizontal="center" vertical="center" wrapText="1"/>
    </xf>
    <xf numFmtId="0" fontId="0" fillId="0" borderId="154" xfId="0" applyFont="1" applyFill="1" applyBorder="1" applyAlignment="1">
      <alignment horizontal="center" vertical="center" wrapText="1"/>
    </xf>
    <xf numFmtId="0" fontId="0" fillId="0" borderId="154" xfId="0" applyFont="1" applyFill="1" applyBorder="1" applyAlignment="1">
      <alignment horizontal="center" vertical="center"/>
    </xf>
    <xf numFmtId="0" fontId="2" fillId="0" borderId="156" xfId="0" applyFont="1" applyFill="1" applyBorder="1" applyAlignment="1">
      <alignment horizontal="center" vertical="center" wrapText="1"/>
    </xf>
    <xf numFmtId="0" fontId="5" fillId="0" borderId="138" xfId="0" applyFont="1" applyFill="1" applyBorder="1" applyAlignment="1">
      <alignment horizontal="center" vertical="center" wrapText="1"/>
    </xf>
    <xf numFmtId="0" fontId="5" fillId="0" borderId="54" xfId="0" applyFont="1" applyFill="1" applyBorder="1" applyAlignment="1">
      <alignment horizontal="center" vertical="center" wrapText="1"/>
    </xf>
    <xf numFmtId="0" fontId="0" fillId="0" borderId="92" xfId="0" applyFont="1" applyFill="1" applyBorder="1" applyAlignment="1">
      <alignment horizontal="center" vertical="center"/>
    </xf>
    <xf numFmtId="0" fontId="0" fillId="0" borderId="138" xfId="0" applyFont="1" applyFill="1" applyBorder="1" applyAlignment="1">
      <alignment horizontal="center" vertical="center" wrapText="1"/>
    </xf>
    <xf numFmtId="0" fontId="0" fillId="0" borderId="139" xfId="0" applyFont="1" applyFill="1" applyBorder="1" applyAlignment="1">
      <alignment horizontal="center" vertical="center" wrapText="1"/>
    </xf>
    <xf numFmtId="0" fontId="0" fillId="0" borderId="140" xfId="0" applyFont="1" applyFill="1" applyBorder="1" applyAlignment="1">
      <alignment horizontal="center" vertical="center" wrapText="1"/>
    </xf>
    <xf numFmtId="0" fontId="0" fillId="0" borderId="140" xfId="0" applyFont="1" applyFill="1" applyBorder="1" applyAlignment="1">
      <alignment horizontal="center" vertical="center"/>
    </xf>
    <xf numFmtId="0" fontId="0" fillId="0" borderId="134" xfId="0" applyFont="1" applyFill="1" applyBorder="1" applyAlignment="1">
      <alignment horizontal="justify" vertical="center" wrapText="1"/>
    </xf>
    <xf numFmtId="0" fontId="2" fillId="0" borderId="159" xfId="0" applyFont="1" applyFill="1" applyBorder="1" applyAlignment="1">
      <alignment horizontal="center" vertical="center" wrapText="1"/>
    </xf>
    <xf numFmtId="0" fontId="0" fillId="0" borderId="159" xfId="0" applyFont="1" applyFill="1" applyBorder="1" applyAlignment="1">
      <alignment horizontal="center" vertical="center" wrapText="1"/>
    </xf>
    <xf numFmtId="0" fontId="0" fillId="0" borderId="15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justify" vertical="center" wrapText="1"/>
    </xf>
    <xf numFmtId="0" fontId="2" fillId="0" borderId="122" xfId="0" applyFont="1" applyFill="1" applyBorder="1" applyAlignment="1">
      <alignment horizontal="center" vertical="center" wrapText="1"/>
    </xf>
    <xf numFmtId="0" fontId="0" fillId="0" borderId="55" xfId="0" applyFont="1" applyFill="1" applyBorder="1" applyAlignment="1">
      <alignment horizontal="center" vertical="center" wrapText="1"/>
    </xf>
    <xf numFmtId="0" fontId="0" fillId="0" borderId="131" xfId="0" applyFont="1" applyFill="1" applyBorder="1" applyAlignment="1">
      <alignment horizontal="center" vertical="center" wrapText="1"/>
    </xf>
    <xf numFmtId="0" fontId="0" fillId="0" borderId="132" xfId="0" applyFont="1" applyFill="1" applyBorder="1" applyAlignment="1">
      <alignment horizontal="center" vertical="center" wrapText="1"/>
    </xf>
    <xf numFmtId="0" fontId="0" fillId="0" borderId="131" xfId="0" applyFont="1" applyFill="1" applyBorder="1" applyAlignment="1">
      <alignment horizontal="center" vertical="center"/>
    </xf>
    <xf numFmtId="0" fontId="3" fillId="3" borderId="134" xfId="0" applyFont="1" applyFill="1" applyBorder="1" applyAlignment="1">
      <alignment vertical="center"/>
    </xf>
    <xf numFmtId="0" fontId="3" fillId="3" borderId="146" xfId="0" applyFont="1" applyFill="1" applyBorder="1" applyAlignment="1">
      <alignment horizontal="center" vertical="center"/>
    </xf>
    <xf numFmtId="0" fontId="3" fillId="0" borderId="148" xfId="0" applyFont="1" applyFill="1" applyBorder="1" applyAlignment="1">
      <alignment horizontal="center" vertical="center"/>
    </xf>
    <xf numFmtId="0" fontId="3" fillId="0" borderId="149" xfId="0" applyFont="1" applyFill="1" applyBorder="1" applyAlignment="1">
      <alignment horizontal="center" vertical="center"/>
    </xf>
    <xf numFmtId="0" fontId="3" fillId="0" borderId="89" xfId="0" applyFont="1" applyFill="1" applyBorder="1" applyAlignment="1">
      <alignment horizontal="center" vertical="center"/>
    </xf>
    <xf numFmtId="0" fontId="3" fillId="0" borderId="146" xfId="0" applyFont="1" applyFill="1" applyBorder="1" applyAlignment="1">
      <alignment horizontal="center" vertical="center"/>
    </xf>
    <xf numFmtId="0" fontId="3" fillId="4" borderId="134" xfId="0" applyFont="1" applyFill="1" applyBorder="1" applyAlignment="1">
      <alignment horizontal="justify" vertical="center" wrapText="1"/>
    </xf>
    <xf numFmtId="0" fontId="3" fillId="0" borderId="125" xfId="0" applyFont="1" applyFill="1" applyBorder="1" applyAlignment="1">
      <alignment horizontal="center" vertical="center" wrapText="1"/>
    </xf>
    <xf numFmtId="0" fontId="3" fillId="0" borderId="134" xfId="0" applyFont="1" applyFill="1" applyBorder="1" applyAlignment="1">
      <alignment horizontal="center" vertical="center" wrapText="1"/>
    </xf>
    <xf numFmtId="0" fontId="3" fillId="3" borderId="159" xfId="0" applyFont="1" applyFill="1" applyBorder="1" applyAlignment="1">
      <alignment horizontal="center" vertical="center"/>
    </xf>
    <xf numFmtId="0" fontId="3" fillId="0" borderId="152" xfId="0" applyFont="1" applyFill="1" applyBorder="1" applyAlignment="1">
      <alignment horizontal="center" vertical="center"/>
    </xf>
    <xf numFmtId="0" fontId="3" fillId="0" borderId="153" xfId="0" applyFont="1" applyFill="1" applyBorder="1" applyAlignment="1">
      <alignment horizontal="center" vertical="center"/>
    </xf>
    <xf numFmtId="0" fontId="7" fillId="0" borderId="159" xfId="0" applyFont="1" applyFill="1" applyBorder="1" applyAlignment="1">
      <alignment horizontal="center" vertical="center"/>
    </xf>
    <xf numFmtId="0" fontId="3" fillId="0" borderId="91" xfId="0" applyFont="1" applyFill="1" applyBorder="1" applyAlignment="1">
      <alignment horizontal="center" vertical="center"/>
    </xf>
    <xf numFmtId="0" fontId="3" fillId="0" borderId="92" xfId="0" applyFont="1" applyFill="1" applyBorder="1" applyAlignment="1">
      <alignment horizontal="center" vertical="center"/>
    </xf>
    <xf numFmtId="0" fontId="3" fillId="0" borderId="93" xfId="0" applyFont="1" applyFill="1" applyBorder="1" applyAlignment="1">
      <alignment horizontal="center" vertical="center"/>
    </xf>
    <xf numFmtId="0" fontId="3" fillId="7" borderId="80" xfId="0" applyFont="1" applyFill="1" applyBorder="1" applyAlignment="1">
      <alignment horizontal="justify" vertical="center" wrapText="1"/>
    </xf>
    <xf numFmtId="0" fontId="3" fillId="0" borderId="166" xfId="0" applyFont="1" applyFill="1" applyBorder="1" applyAlignment="1">
      <alignment horizontal="center" vertical="center"/>
    </xf>
    <xf numFmtId="1" fontId="3" fillId="3" borderId="134" xfId="0" applyNumberFormat="1" applyFont="1" applyFill="1" applyBorder="1" applyAlignment="1">
      <alignment horizontal="center" vertical="center"/>
    </xf>
    <xf numFmtId="0" fontId="7" fillId="0" borderId="134" xfId="0" applyFont="1" applyFill="1" applyBorder="1" applyAlignment="1">
      <alignment horizontal="center" vertical="center"/>
    </xf>
    <xf numFmtId="0" fontId="2" fillId="0" borderId="89" xfId="0" applyFont="1" applyFill="1" applyBorder="1" applyAlignment="1">
      <alignment horizontal="center" vertical="center"/>
    </xf>
    <xf numFmtId="0" fontId="2" fillId="0" borderId="141" xfId="0" applyFont="1" applyFill="1" applyBorder="1" applyAlignment="1">
      <alignment horizontal="left" vertical="center"/>
    </xf>
    <xf numFmtId="0" fontId="2" fillId="0" borderId="139" xfId="0" applyFont="1" applyFill="1" applyBorder="1" applyAlignment="1">
      <alignment horizontal="left" vertical="center"/>
    </xf>
    <xf numFmtId="0" fontId="2" fillId="0" borderId="140" xfId="0" applyFont="1" applyFill="1" applyBorder="1" applyAlignment="1">
      <alignment horizontal="left" vertical="center"/>
    </xf>
    <xf numFmtId="0" fontId="3" fillId="0" borderId="130" xfId="0" applyFont="1" applyFill="1" applyBorder="1" applyAlignment="1">
      <alignment horizontal="center" vertical="center" wrapText="1"/>
    </xf>
    <xf numFmtId="0" fontId="2" fillId="0" borderId="123" xfId="0" applyFont="1" applyFill="1" applyBorder="1" applyAlignment="1">
      <alignment horizontal="center" vertical="center"/>
    </xf>
    <xf numFmtId="0" fontId="2" fillId="0" borderId="131" xfId="0" applyFont="1" applyFill="1" applyBorder="1" applyAlignment="1">
      <alignment horizontal="center" vertical="center"/>
    </xf>
    <xf numFmtId="0" fontId="8" fillId="0" borderId="168" xfId="0" applyFont="1" applyFill="1" applyBorder="1" applyAlignment="1">
      <alignment horizontal="center" vertical="center"/>
    </xf>
    <xf numFmtId="0" fontId="8" fillId="0" borderId="169" xfId="0" applyFont="1" applyFill="1" applyBorder="1" applyAlignment="1">
      <alignment horizontal="center" vertical="center"/>
    </xf>
    <xf numFmtId="0" fontId="8" fillId="0" borderId="170" xfId="0" applyFont="1" applyFill="1" applyBorder="1" applyAlignment="1">
      <alignment horizontal="center" vertical="center"/>
    </xf>
    <xf numFmtId="0" fontId="8" fillId="0" borderId="171" xfId="0" applyFont="1" applyFill="1" applyBorder="1" applyAlignment="1">
      <alignment horizontal="center" vertical="center"/>
    </xf>
    <xf numFmtId="0" fontId="3" fillId="0" borderId="90" xfId="0" applyFont="1" applyFill="1" applyBorder="1" applyAlignment="1">
      <alignment horizontal="center" vertical="center"/>
    </xf>
    <xf numFmtId="0" fontId="8" fillId="0" borderId="172" xfId="0" applyFont="1" applyFill="1" applyBorder="1" applyAlignment="1">
      <alignment horizontal="center" vertical="center"/>
    </xf>
    <xf numFmtId="164" fontId="2" fillId="0" borderId="90" xfId="1" applyNumberFormat="1" applyFont="1" applyFill="1" applyBorder="1" applyAlignment="1">
      <alignment horizontal="justify" vertical="center" wrapText="1"/>
    </xf>
    <xf numFmtId="164" fontId="2" fillId="0" borderId="178" xfId="1" applyNumberFormat="1" applyFont="1" applyFill="1" applyBorder="1" applyAlignment="1">
      <alignment vertical="center"/>
    </xf>
    <xf numFmtId="0" fontId="2" fillId="0" borderId="0" xfId="0" applyFont="1" applyFill="1" applyAlignment="1">
      <alignment horizontal="left" vertical="center"/>
    </xf>
    <xf numFmtId="0" fontId="3" fillId="0" borderId="157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146" xfId="0" applyFont="1" applyFill="1" applyBorder="1" applyAlignment="1">
      <alignment horizontal="center" vertical="center" wrapText="1"/>
    </xf>
    <xf numFmtId="0" fontId="3" fillId="0" borderId="179" xfId="0" applyFont="1" applyFill="1" applyBorder="1" applyAlignment="1">
      <alignment horizontal="center" vertical="center" wrapText="1"/>
    </xf>
    <xf numFmtId="0" fontId="22" fillId="3" borderId="159" xfId="0" applyFont="1" applyFill="1" applyBorder="1" applyAlignment="1">
      <alignment horizontal="center" vertical="center"/>
    </xf>
    <xf numFmtId="0" fontId="3" fillId="0" borderId="124" xfId="0" applyFont="1" applyFill="1" applyBorder="1" applyAlignment="1">
      <alignment horizontal="center" vertical="center"/>
    </xf>
    <xf numFmtId="0" fontId="22" fillId="0" borderId="120" xfId="0" applyFont="1" applyFill="1" applyBorder="1" applyAlignment="1">
      <alignment horizontal="center" vertical="center"/>
    </xf>
    <xf numFmtId="0" fontId="3" fillId="0" borderId="120" xfId="0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23" fillId="0" borderId="120" xfId="0" applyFont="1" applyFill="1" applyBorder="1" applyAlignment="1">
      <alignment horizontal="center" vertical="center" wrapText="1"/>
    </xf>
    <xf numFmtId="0" fontId="22" fillId="12" borderId="159" xfId="0" applyFont="1" applyFill="1" applyBorder="1" applyAlignment="1">
      <alignment horizontal="center" vertical="center" wrapText="1"/>
    </xf>
    <xf numFmtId="0" fontId="3" fillId="0" borderId="124" xfId="0" applyFont="1" applyFill="1" applyBorder="1" applyAlignment="1">
      <alignment horizontal="center" vertical="center" wrapText="1"/>
    </xf>
    <xf numFmtId="0" fontId="23" fillId="0" borderId="51" xfId="0" applyFont="1" applyFill="1" applyBorder="1" applyAlignment="1">
      <alignment horizontal="center" vertical="center" wrapText="1"/>
    </xf>
    <xf numFmtId="0" fontId="2" fillId="11" borderId="51" xfId="0" applyFont="1" applyFill="1" applyBorder="1" applyAlignment="1">
      <alignment horizontal="center" vertical="center" wrapText="1"/>
    </xf>
    <xf numFmtId="0" fontId="23" fillId="11" borderId="51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 wrapText="1"/>
    </xf>
    <xf numFmtId="0" fontId="23" fillId="11" borderId="120" xfId="0" applyFont="1" applyFill="1" applyBorder="1" applyAlignment="1">
      <alignment horizontal="center" vertical="center" wrapText="1"/>
    </xf>
    <xf numFmtId="0" fontId="2" fillId="11" borderId="120" xfId="0" applyFont="1" applyFill="1" applyBorder="1" applyAlignment="1">
      <alignment horizontal="center" vertical="center" wrapText="1"/>
    </xf>
    <xf numFmtId="0" fontId="23" fillId="0" borderId="156" xfId="0" applyFont="1" applyFill="1" applyBorder="1" applyAlignment="1">
      <alignment horizontal="center" vertical="center" wrapText="1"/>
    </xf>
    <xf numFmtId="0" fontId="2" fillId="11" borderId="156" xfId="0" applyFont="1" applyFill="1" applyBorder="1" applyAlignment="1">
      <alignment horizontal="center" vertical="center" wrapText="1"/>
    </xf>
    <xf numFmtId="0" fontId="2" fillId="11" borderId="147" xfId="0" applyFont="1" applyFill="1" applyBorder="1" applyAlignment="1">
      <alignment horizontal="justify" vertical="center" wrapText="1"/>
    </xf>
    <xf numFmtId="0" fontId="23" fillId="11" borderId="76" xfId="0" applyFont="1" applyFill="1" applyBorder="1" applyAlignment="1">
      <alignment horizontal="center" vertical="center" wrapText="1"/>
    </xf>
    <xf numFmtId="0" fontId="2" fillId="11" borderId="76" xfId="0" applyFont="1" applyFill="1" applyBorder="1" applyAlignment="1">
      <alignment horizontal="center" vertical="center" wrapText="1"/>
    </xf>
    <xf numFmtId="0" fontId="2" fillId="0" borderId="129" xfId="0" applyFont="1" applyFill="1" applyBorder="1" applyAlignment="1">
      <alignment horizontal="center" vertical="center"/>
    </xf>
    <xf numFmtId="0" fontId="2" fillId="11" borderId="89" xfId="0" applyFont="1" applyFill="1" applyBorder="1" applyAlignment="1">
      <alignment horizontal="justify" vertical="center" wrapText="1"/>
    </xf>
    <xf numFmtId="0" fontId="23" fillId="11" borderId="120" xfId="0" applyFont="1" applyFill="1" applyBorder="1" applyAlignment="1">
      <alignment horizontal="center" vertical="center"/>
    </xf>
    <xf numFmtId="0" fontId="2" fillId="11" borderId="120" xfId="0" applyFont="1" applyFill="1" applyBorder="1" applyAlignment="1">
      <alignment horizontal="center" vertical="center"/>
    </xf>
    <xf numFmtId="0" fontId="2" fillId="11" borderId="46" xfId="0" applyFont="1" applyFill="1" applyBorder="1" applyAlignment="1">
      <alignment horizontal="center" vertical="center" wrapText="1"/>
    </xf>
    <xf numFmtId="0" fontId="2" fillId="11" borderId="92" xfId="0" applyFont="1" applyFill="1" applyBorder="1" applyAlignment="1">
      <alignment horizontal="center" vertical="center" wrapText="1"/>
    </xf>
    <xf numFmtId="0" fontId="2" fillId="11" borderId="93" xfId="0" applyFont="1" applyFill="1" applyBorder="1" applyAlignment="1">
      <alignment horizontal="center" vertical="center" wrapText="1"/>
    </xf>
    <xf numFmtId="0" fontId="2" fillId="11" borderId="92" xfId="0" applyFont="1" applyFill="1" applyBorder="1" applyAlignment="1">
      <alignment horizontal="center" vertical="center"/>
    </xf>
    <xf numFmtId="0" fontId="3" fillId="0" borderId="93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3" fillId="0" borderId="92" xfId="0" applyFont="1" applyFill="1" applyBorder="1" applyAlignment="1">
      <alignment horizontal="center" vertical="center" wrapText="1"/>
    </xf>
    <xf numFmtId="0" fontId="2" fillId="0" borderId="153" xfId="0" applyFont="1" applyFill="1" applyBorder="1" applyAlignment="1">
      <alignment horizontal="center" vertical="center"/>
    </xf>
    <xf numFmtId="0" fontId="2" fillId="0" borderId="147" xfId="0" applyFont="1" applyFill="1" applyBorder="1" applyAlignment="1">
      <alignment horizontal="left" vertical="center"/>
    </xf>
    <xf numFmtId="0" fontId="23" fillId="0" borderId="76" xfId="0" applyFont="1" applyFill="1" applyBorder="1" applyAlignment="1">
      <alignment horizontal="center" vertical="center"/>
    </xf>
    <xf numFmtId="0" fontId="2" fillId="0" borderId="76" xfId="0" applyFont="1" applyFill="1" applyBorder="1" applyAlignment="1">
      <alignment horizontal="center" vertical="center"/>
    </xf>
    <xf numFmtId="0" fontId="23" fillId="0" borderId="76" xfId="0" applyFont="1" applyFill="1" applyBorder="1" applyAlignment="1">
      <alignment horizontal="center" vertical="center" wrapText="1"/>
    </xf>
    <xf numFmtId="0" fontId="3" fillId="0" borderId="129" xfId="0" applyFont="1" applyFill="1" applyBorder="1" applyAlignment="1">
      <alignment horizontal="center" vertical="center"/>
    </xf>
    <xf numFmtId="0" fontId="2" fillId="0" borderId="120" xfId="0" applyFont="1" applyFill="1" applyBorder="1" applyAlignment="1">
      <alignment horizontal="left" vertical="center" wrapText="1"/>
    </xf>
    <xf numFmtId="0" fontId="2" fillId="11" borderId="89" xfId="0" applyFont="1" applyFill="1" applyBorder="1" applyAlignment="1">
      <alignment vertical="center" wrapText="1"/>
    </xf>
    <xf numFmtId="0" fontId="23" fillId="0" borderId="120" xfId="0" applyFont="1" applyFill="1" applyBorder="1" applyAlignment="1">
      <alignment horizontal="center" vertical="center"/>
    </xf>
    <xf numFmtId="0" fontId="4" fillId="0" borderId="92" xfId="0" applyFont="1" applyFill="1" applyBorder="1" applyAlignment="1">
      <alignment horizontal="center" vertical="center" wrapText="1"/>
    </xf>
    <xf numFmtId="0" fontId="4" fillId="0" borderId="93" xfId="0" applyFont="1" applyFill="1" applyBorder="1" applyAlignment="1">
      <alignment horizontal="center" vertical="center" wrapText="1"/>
    </xf>
    <xf numFmtId="0" fontId="2" fillId="11" borderId="89" xfId="0" applyFont="1" applyFill="1" applyBorder="1" applyAlignment="1">
      <alignment horizontal="left" vertical="center" wrapText="1"/>
    </xf>
    <xf numFmtId="0" fontId="2" fillId="0" borderId="120" xfId="0" applyFont="1" applyFill="1" applyBorder="1" applyAlignment="1">
      <alignment vertical="center"/>
    </xf>
    <xf numFmtId="0" fontId="4" fillId="0" borderId="154" xfId="0" applyFont="1" applyFill="1" applyBorder="1" applyAlignment="1">
      <alignment horizontal="center" vertical="center" wrapText="1"/>
    </xf>
    <xf numFmtId="0" fontId="2" fillId="0" borderId="73" xfId="0" applyFont="1" applyFill="1" applyBorder="1" applyAlignment="1">
      <alignment vertical="center" wrapText="1"/>
    </xf>
    <xf numFmtId="0" fontId="2" fillId="0" borderId="156" xfId="0" applyFont="1" applyFill="1" applyBorder="1" applyAlignment="1">
      <alignment horizontal="center" vertical="center"/>
    </xf>
    <xf numFmtId="0" fontId="2" fillId="0" borderId="86" xfId="0" applyFont="1" applyFill="1" applyBorder="1" applyAlignment="1">
      <alignment horizontal="center" vertical="center" wrapText="1"/>
    </xf>
    <xf numFmtId="0" fontId="2" fillId="0" borderId="58" xfId="0" applyFont="1" applyFill="1" applyBorder="1" applyAlignment="1">
      <alignment horizontal="center" vertical="center" wrapText="1"/>
    </xf>
    <xf numFmtId="0" fontId="3" fillId="0" borderId="157" xfId="0" applyFont="1" applyFill="1" applyBorder="1" applyAlignment="1">
      <alignment horizontal="justify" vertical="center" wrapText="1"/>
    </xf>
    <xf numFmtId="0" fontId="2" fillId="0" borderId="94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48" xfId="0" applyFont="1" applyFill="1" applyBorder="1" applyAlignment="1">
      <alignment horizontal="center" vertical="center" wrapText="1"/>
    </xf>
    <xf numFmtId="0" fontId="2" fillId="0" borderId="59" xfId="0" applyFont="1" applyFill="1" applyBorder="1" applyAlignment="1">
      <alignment horizontal="center" vertical="center" wrapText="1"/>
    </xf>
    <xf numFmtId="0" fontId="2" fillId="0" borderId="111" xfId="0" applyFont="1" applyFill="1" applyBorder="1" applyAlignment="1">
      <alignment horizontal="center" vertical="center" wrapText="1"/>
    </xf>
    <xf numFmtId="0" fontId="2" fillId="0" borderId="112" xfId="0" applyFont="1" applyFill="1" applyBorder="1" applyAlignment="1">
      <alignment horizontal="center" vertical="center" wrapText="1"/>
    </xf>
    <xf numFmtId="0" fontId="2" fillId="0" borderId="113" xfId="0" applyFont="1" applyFill="1" applyBorder="1" applyAlignment="1">
      <alignment horizontal="center" vertical="center" wrapText="1"/>
    </xf>
    <xf numFmtId="0" fontId="2" fillId="0" borderId="114" xfId="0" applyFont="1" applyFill="1" applyBorder="1" applyAlignment="1">
      <alignment horizontal="center" vertical="center" wrapText="1"/>
    </xf>
    <xf numFmtId="0" fontId="2" fillId="0" borderId="115" xfId="0" applyFont="1" applyFill="1" applyBorder="1" applyAlignment="1">
      <alignment horizontal="center" vertical="center" wrapText="1"/>
    </xf>
    <xf numFmtId="0" fontId="2" fillId="0" borderId="113" xfId="0" applyFont="1" applyFill="1" applyBorder="1" applyAlignment="1">
      <alignment horizontal="center" vertical="center"/>
    </xf>
    <xf numFmtId="0" fontId="2" fillId="0" borderId="125" xfId="0" applyFont="1" applyFill="1" applyBorder="1" applyAlignment="1">
      <alignment horizontal="center" vertical="center" wrapText="1"/>
    </xf>
    <xf numFmtId="0" fontId="2" fillId="0" borderId="57" xfId="0" applyFont="1" applyFill="1" applyBorder="1" applyAlignment="1">
      <alignment horizontal="center" vertical="center" wrapText="1"/>
    </xf>
    <xf numFmtId="0" fontId="2" fillId="0" borderId="158" xfId="0" applyFont="1" applyFill="1" applyBorder="1" applyAlignment="1">
      <alignment horizontal="center" vertical="center" wrapText="1"/>
    </xf>
    <xf numFmtId="0" fontId="2" fillId="0" borderId="74" xfId="0" applyFont="1" applyFill="1" applyBorder="1" applyAlignment="1">
      <alignment horizontal="center" vertical="center" wrapText="1"/>
    </xf>
    <xf numFmtId="0" fontId="2" fillId="0" borderId="8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left" vertical="center" wrapText="1"/>
    </xf>
    <xf numFmtId="0" fontId="2" fillId="0" borderId="0" xfId="0" applyFont="1"/>
    <xf numFmtId="0" fontId="2" fillId="0" borderId="0" xfId="4" applyFont="1" applyFill="1" applyAlignment="1">
      <alignment horizontal="center" vertical="center"/>
    </xf>
    <xf numFmtId="0" fontId="2" fillId="0" borderId="0" xfId="4" applyFont="1" applyFill="1" applyBorder="1" applyAlignment="1">
      <alignment horizontal="center" vertical="center"/>
    </xf>
    <xf numFmtId="0" fontId="2" fillId="0" borderId="0" xfId="4" applyFont="1" applyFill="1" applyAlignment="1">
      <alignment vertical="center"/>
    </xf>
    <xf numFmtId="0" fontId="2" fillId="0" borderId="0" xfId="4" applyFont="1" applyFill="1" applyBorder="1" applyAlignment="1">
      <alignment vertical="center"/>
    </xf>
    <xf numFmtId="0" fontId="3" fillId="0" borderId="0" xfId="4" applyFont="1" applyFill="1" applyAlignment="1">
      <alignment vertical="center"/>
    </xf>
    <xf numFmtId="0" fontId="10" fillId="0" borderId="0" xfId="4" applyFont="1" applyFill="1" applyBorder="1" applyAlignment="1">
      <alignment vertical="center"/>
    </xf>
    <xf numFmtId="0" fontId="3" fillId="0" borderId="0" xfId="4" applyFont="1" applyFill="1" applyBorder="1" applyAlignment="1">
      <alignment horizontal="center" vertical="center"/>
    </xf>
    <xf numFmtId="0" fontId="3" fillId="0" borderId="0" xfId="4" applyFont="1" applyFill="1" applyBorder="1" applyAlignment="1">
      <alignment vertical="center"/>
    </xf>
    <xf numFmtId="0" fontId="3" fillId="0" borderId="134" xfId="4" applyFont="1" applyFill="1" applyBorder="1" applyAlignment="1">
      <alignment horizontal="center" vertical="center"/>
    </xf>
    <xf numFmtId="0" fontId="3" fillId="0" borderId="159" xfId="4" applyFont="1" applyFill="1" applyBorder="1" applyAlignment="1">
      <alignment horizontal="center" vertical="center"/>
    </xf>
    <xf numFmtId="0" fontId="3" fillId="0" borderId="146" xfId="4" applyFont="1" applyFill="1" applyBorder="1" applyAlignment="1">
      <alignment horizontal="center" vertical="center" wrapText="1"/>
    </xf>
    <xf numFmtId="0" fontId="3" fillId="0" borderId="146" xfId="4" applyFont="1" applyFill="1" applyBorder="1" applyAlignment="1">
      <alignment horizontal="center" vertical="center"/>
    </xf>
    <xf numFmtId="0" fontId="3" fillId="0" borderId="148" xfId="4" applyFont="1" applyFill="1" applyBorder="1" applyAlignment="1">
      <alignment horizontal="center" vertical="center"/>
    </xf>
    <xf numFmtId="0" fontId="3" fillId="0" borderId="149" xfId="4" applyFont="1" applyFill="1" applyBorder="1" applyAlignment="1">
      <alignment horizontal="center" vertical="center"/>
    </xf>
    <xf numFmtId="0" fontId="3" fillId="0" borderId="149" xfId="4" applyFont="1" applyFill="1" applyBorder="1" applyAlignment="1">
      <alignment horizontal="center" vertical="center" wrapText="1"/>
    </xf>
    <xf numFmtId="0" fontId="3" fillId="0" borderId="150" xfId="4" applyFont="1" applyFill="1" applyBorder="1" applyAlignment="1">
      <alignment horizontal="center" vertical="center" wrapText="1"/>
    </xf>
    <xf numFmtId="0" fontId="3" fillId="0" borderId="150" xfId="4" applyFont="1" applyFill="1" applyBorder="1" applyAlignment="1">
      <alignment horizontal="center" vertical="center"/>
    </xf>
    <xf numFmtId="0" fontId="3" fillId="0" borderId="152" xfId="4" applyFont="1" applyFill="1" applyBorder="1" applyAlignment="1">
      <alignment horizontal="center" vertical="center"/>
    </xf>
    <xf numFmtId="0" fontId="3" fillId="0" borderId="153" xfId="4" applyFont="1" applyFill="1" applyBorder="1" applyAlignment="1">
      <alignment horizontal="center" vertical="center"/>
    </xf>
    <xf numFmtId="0" fontId="3" fillId="0" borderId="125" xfId="4" applyFont="1" applyFill="1" applyBorder="1" applyAlignment="1">
      <alignment horizontal="center" vertical="center" wrapText="1"/>
    </xf>
    <xf numFmtId="0" fontId="3" fillId="0" borderId="134" xfId="4" applyFont="1" applyFill="1" applyBorder="1" applyAlignment="1">
      <alignment horizontal="center" vertical="center" wrapText="1"/>
    </xf>
    <xf numFmtId="0" fontId="3" fillId="0" borderId="157" xfId="4" applyFont="1" applyFill="1" applyBorder="1" applyAlignment="1">
      <alignment horizontal="center" vertical="center"/>
    </xf>
    <xf numFmtId="0" fontId="3" fillId="0" borderId="153" xfId="4" applyFont="1" applyFill="1" applyBorder="1" applyAlignment="1">
      <alignment horizontal="center" vertical="center" wrapText="1"/>
    </xf>
    <xf numFmtId="0" fontId="3" fillId="0" borderId="154" xfId="4" applyFont="1" applyFill="1" applyBorder="1" applyAlignment="1">
      <alignment horizontal="center" vertical="center" wrapText="1"/>
    </xf>
    <xf numFmtId="0" fontId="3" fillId="3" borderId="134" xfId="4" applyFont="1" applyFill="1" applyBorder="1" applyAlignment="1">
      <alignment vertical="center"/>
    </xf>
    <xf numFmtId="0" fontId="3" fillId="3" borderId="134" xfId="4" applyFont="1" applyFill="1" applyBorder="1" applyAlignment="1">
      <alignment horizontal="center" vertical="center"/>
    </xf>
    <xf numFmtId="0" fontId="3" fillId="3" borderId="146" xfId="4" applyFont="1" applyFill="1" applyBorder="1" applyAlignment="1">
      <alignment horizontal="center" vertical="center"/>
    </xf>
    <xf numFmtId="0" fontId="3" fillId="0" borderId="154" xfId="4" applyFont="1" applyFill="1" applyBorder="1" applyAlignment="1">
      <alignment horizontal="center" vertical="center"/>
    </xf>
    <xf numFmtId="0" fontId="3" fillId="0" borderId="89" xfId="4" applyFont="1" applyFill="1" applyBorder="1" applyAlignment="1">
      <alignment vertical="center"/>
    </xf>
    <xf numFmtId="0" fontId="7" fillId="0" borderId="50" xfId="4" applyFont="1" applyFill="1" applyBorder="1" applyAlignment="1">
      <alignment horizontal="center" vertical="center"/>
    </xf>
    <xf numFmtId="0" fontId="3" fillId="0" borderId="1" xfId="4" applyFont="1" applyFill="1" applyBorder="1" applyAlignment="1">
      <alignment horizontal="center" vertical="center"/>
    </xf>
    <xf numFmtId="0" fontId="7" fillId="0" borderId="134" xfId="4" applyFont="1" applyFill="1" applyBorder="1" applyAlignment="1">
      <alignment horizontal="center" vertical="center"/>
    </xf>
    <xf numFmtId="0" fontId="3" fillId="4" borderId="134" xfId="4" applyFont="1" applyFill="1" applyBorder="1" applyAlignment="1">
      <alignment horizontal="justify" vertical="center" wrapText="1"/>
    </xf>
    <xf numFmtId="0" fontId="3" fillId="4" borderId="134" xfId="4" applyFont="1" applyFill="1" applyBorder="1" applyAlignment="1">
      <alignment horizontal="center" vertical="center" wrapText="1"/>
    </xf>
    <xf numFmtId="0" fontId="3" fillId="0" borderId="152" xfId="4" applyFont="1" applyFill="1" applyBorder="1" applyAlignment="1">
      <alignment horizontal="center" vertical="center" wrapText="1"/>
    </xf>
    <xf numFmtId="0" fontId="3" fillId="4" borderId="157" xfId="4" applyFont="1" applyFill="1" applyBorder="1" applyAlignment="1">
      <alignment horizontal="justify" vertical="center" wrapText="1"/>
    </xf>
    <xf numFmtId="0" fontId="2" fillId="0" borderId="158" xfId="4" applyFont="1" applyFill="1" applyBorder="1" applyAlignment="1">
      <alignment horizontal="justify" vertical="center" wrapText="1"/>
    </xf>
    <xf numFmtId="0" fontId="2" fillId="0" borderId="151" xfId="4" applyFont="1" applyFill="1" applyBorder="1" applyAlignment="1">
      <alignment horizontal="center" vertical="center" wrapText="1"/>
    </xf>
    <xf numFmtId="0" fontId="2" fillId="0" borderId="158" xfId="4" applyFont="1" applyFill="1" applyBorder="1" applyAlignment="1">
      <alignment horizontal="center" vertical="center" wrapText="1"/>
    </xf>
    <xf numFmtId="0" fontId="2" fillId="0" borderId="58" xfId="4" applyFont="1" applyFill="1" applyBorder="1" applyAlignment="1">
      <alignment horizontal="center" vertical="center" wrapText="1"/>
    </xf>
    <xf numFmtId="0" fontId="2" fillId="0" borderId="141" xfId="4" applyFont="1" applyFill="1" applyBorder="1" applyAlignment="1">
      <alignment horizontal="center" vertical="center" wrapText="1"/>
    </xf>
    <xf numFmtId="0" fontId="2" fillId="0" borderId="139" xfId="4" applyFont="1" applyFill="1" applyBorder="1" applyAlignment="1">
      <alignment horizontal="center" vertical="center" wrapText="1"/>
    </xf>
    <xf numFmtId="0" fontId="2" fillId="0" borderId="140" xfId="4" applyFont="1" applyFill="1" applyBorder="1" applyAlignment="1">
      <alignment horizontal="center" vertical="center" wrapText="1"/>
    </xf>
    <xf numFmtId="0" fontId="2" fillId="0" borderId="138" xfId="4" applyFont="1" applyFill="1" applyBorder="1" applyAlignment="1">
      <alignment horizontal="center" vertical="center" wrapText="1"/>
    </xf>
    <xf numFmtId="0" fontId="2" fillId="0" borderId="74" xfId="4" applyFont="1" applyFill="1" applyBorder="1" applyAlignment="1">
      <alignment horizontal="center" vertical="center" wrapText="1"/>
    </xf>
    <xf numFmtId="0" fontId="2" fillId="0" borderId="140" xfId="4" applyFont="1" applyFill="1" applyBorder="1" applyAlignment="1">
      <alignment horizontal="center" vertical="center"/>
    </xf>
    <xf numFmtId="0" fontId="2" fillId="0" borderId="121" xfId="4" applyFont="1" applyFill="1" applyBorder="1" applyAlignment="1">
      <alignment vertical="center" wrapText="1"/>
    </xf>
    <xf numFmtId="0" fontId="2" fillId="0" borderId="133" xfId="4" applyFont="1" applyFill="1" applyBorder="1" applyAlignment="1">
      <alignment horizontal="center" vertical="center" wrapText="1"/>
    </xf>
    <xf numFmtId="0" fontId="2" fillId="0" borderId="116" xfId="4" applyFont="1" applyFill="1" applyBorder="1" applyAlignment="1">
      <alignment horizontal="center" vertical="center" wrapText="1"/>
    </xf>
    <xf numFmtId="0" fontId="2" fillId="0" borderId="117" xfId="4" applyFont="1" applyFill="1" applyBorder="1" applyAlignment="1">
      <alignment horizontal="center" vertical="center" wrapText="1"/>
    </xf>
    <xf numFmtId="0" fontId="2" fillId="0" borderId="118" xfId="4" applyFont="1" applyFill="1" applyBorder="1" applyAlignment="1">
      <alignment horizontal="center" vertical="center" wrapText="1"/>
    </xf>
    <xf numFmtId="0" fontId="2" fillId="0" borderId="119" xfId="4" applyFont="1" applyFill="1" applyBorder="1" applyAlignment="1">
      <alignment horizontal="center" vertical="center" wrapText="1"/>
    </xf>
    <xf numFmtId="0" fontId="2" fillId="0" borderId="119" xfId="4" applyFont="1" applyFill="1" applyBorder="1" applyAlignment="1">
      <alignment horizontal="center" vertical="center"/>
    </xf>
    <xf numFmtId="0" fontId="2" fillId="0" borderId="37" xfId="4" applyFont="1" applyFill="1" applyBorder="1" applyAlignment="1">
      <alignment horizontal="justify" vertical="center" wrapText="1"/>
    </xf>
    <xf numFmtId="0" fontId="2" fillId="0" borderId="13" xfId="4" applyFont="1" applyFill="1" applyBorder="1" applyAlignment="1">
      <alignment horizontal="center" vertical="center" wrapText="1"/>
    </xf>
    <xf numFmtId="0" fontId="2" fillId="0" borderId="51" xfId="4" applyFont="1" applyFill="1" applyBorder="1" applyAlignment="1">
      <alignment horizontal="center" vertical="center" wrapText="1"/>
    </xf>
    <xf numFmtId="0" fontId="2" fillId="0" borderId="37" xfId="4" applyFont="1" applyFill="1" applyBorder="1" applyAlignment="1">
      <alignment horizontal="center" vertical="center" wrapText="1"/>
    </xf>
    <xf numFmtId="0" fontId="2" fillId="0" borderId="57" xfId="4" applyFont="1" applyFill="1" applyBorder="1" applyAlignment="1">
      <alignment horizontal="center" vertical="center" wrapText="1"/>
    </xf>
    <xf numFmtId="0" fontId="2" fillId="0" borderId="17" xfId="4" applyFont="1" applyFill="1" applyBorder="1" applyAlignment="1">
      <alignment horizontal="center" vertical="center" wrapText="1"/>
    </xf>
    <xf numFmtId="0" fontId="2" fillId="0" borderId="34" xfId="4" applyFont="1" applyFill="1" applyBorder="1" applyAlignment="1">
      <alignment horizontal="center" vertical="center" wrapText="1"/>
    </xf>
    <xf numFmtId="0" fontId="2" fillId="0" borderId="8" xfId="4" applyFont="1" applyFill="1" applyBorder="1" applyAlignment="1">
      <alignment horizontal="center" vertical="center" wrapText="1"/>
    </xf>
    <xf numFmtId="0" fontId="2" fillId="0" borderId="54" xfId="4" applyFont="1" applyFill="1" applyBorder="1" applyAlignment="1">
      <alignment horizontal="center" vertical="center" wrapText="1"/>
    </xf>
    <xf numFmtId="0" fontId="2" fillId="0" borderId="75" xfId="4" applyFont="1" applyFill="1" applyBorder="1" applyAlignment="1">
      <alignment horizontal="center" vertical="center" wrapText="1"/>
    </xf>
    <xf numFmtId="0" fontId="2" fillId="0" borderId="8" xfId="4" applyFont="1" applyFill="1" applyBorder="1" applyAlignment="1">
      <alignment horizontal="center" vertical="center"/>
    </xf>
    <xf numFmtId="0" fontId="2" fillId="0" borderId="121" xfId="4" applyFont="1" applyFill="1" applyBorder="1" applyAlignment="1">
      <alignment horizontal="justify" vertical="center" wrapText="1"/>
    </xf>
    <xf numFmtId="0" fontId="2" fillId="0" borderId="133" xfId="4" applyFont="1" applyFill="1" applyBorder="1" applyAlignment="1">
      <alignment horizontal="justify" vertical="center" wrapText="1"/>
    </xf>
    <xf numFmtId="0" fontId="2" fillId="0" borderId="121" xfId="4" applyFont="1" applyFill="1" applyBorder="1" applyAlignment="1">
      <alignment horizontal="center" vertical="center" wrapText="1"/>
    </xf>
    <xf numFmtId="0" fontId="2" fillId="0" borderId="126" xfId="4" applyFont="1" applyFill="1" applyBorder="1" applyAlignment="1">
      <alignment horizontal="center" vertical="center" wrapText="1"/>
    </xf>
    <xf numFmtId="0" fontId="2" fillId="0" borderId="127" xfId="4" applyFont="1" applyFill="1" applyBorder="1" applyAlignment="1">
      <alignment horizontal="center" vertical="center" wrapText="1"/>
    </xf>
    <xf numFmtId="0" fontId="2" fillId="0" borderId="128" xfId="4" applyFont="1" applyFill="1" applyBorder="1" applyAlignment="1">
      <alignment horizontal="center" vertical="center" wrapText="1"/>
    </xf>
    <xf numFmtId="0" fontId="4" fillId="0" borderId="90" xfId="4" applyFont="1" applyFill="1" applyBorder="1" applyAlignment="1">
      <alignment horizontal="center" vertical="center"/>
    </xf>
    <xf numFmtId="0" fontId="4" fillId="0" borderId="89" xfId="4" applyFont="1" applyFill="1" applyBorder="1" applyAlignment="1">
      <alignment horizontal="center" vertical="center"/>
    </xf>
    <xf numFmtId="0" fontId="2" fillId="0" borderId="120" xfId="4" applyFont="1" applyFill="1" applyBorder="1" applyAlignment="1">
      <alignment horizontal="center" vertical="center"/>
    </xf>
    <xf numFmtId="0" fontId="2" fillId="0" borderId="89" xfId="4" applyFont="1" applyFill="1" applyBorder="1" applyAlignment="1">
      <alignment vertical="center"/>
    </xf>
    <xf numFmtId="0" fontId="2" fillId="0" borderId="91" xfId="4" applyFont="1" applyFill="1" applyBorder="1" applyAlignment="1">
      <alignment vertical="center"/>
    </xf>
    <xf numFmtId="0" fontId="2" fillId="0" borderId="92" xfId="4" applyFont="1" applyFill="1" applyBorder="1" applyAlignment="1">
      <alignment vertical="center"/>
    </xf>
    <xf numFmtId="0" fontId="2" fillId="0" borderId="93" xfId="4" applyFont="1" applyFill="1" applyBorder="1" applyAlignment="1">
      <alignment vertical="center"/>
    </xf>
    <xf numFmtId="0" fontId="2" fillId="0" borderId="77" xfId="4" applyFont="1" applyFill="1" applyBorder="1" applyAlignment="1">
      <alignment horizontal="justify" vertical="center" wrapText="1"/>
    </xf>
    <xf numFmtId="0" fontId="2" fillId="0" borderId="147" xfId="4" applyFont="1" applyFill="1" applyBorder="1" applyAlignment="1">
      <alignment horizontal="justify" vertical="center" wrapText="1"/>
    </xf>
    <xf numFmtId="0" fontId="2" fillId="0" borderId="76" xfId="4" applyFont="1" applyFill="1" applyBorder="1" applyAlignment="1">
      <alignment horizontal="center" vertical="center" wrapText="1"/>
    </xf>
    <xf numFmtId="0" fontId="2" fillId="0" borderId="147" xfId="4" applyFont="1" applyFill="1" applyBorder="1" applyAlignment="1">
      <alignment horizontal="center" vertical="center" wrapText="1"/>
    </xf>
    <xf numFmtId="0" fontId="2" fillId="0" borderId="77" xfId="4" applyFont="1" applyFill="1" applyBorder="1" applyAlignment="1">
      <alignment horizontal="center" vertical="center" wrapText="1"/>
    </xf>
    <xf numFmtId="0" fontId="2" fillId="0" borderId="86" xfId="4" applyFont="1" applyFill="1" applyBorder="1" applyAlignment="1">
      <alignment horizontal="center" vertical="center" wrapText="1"/>
    </xf>
    <xf numFmtId="0" fontId="2" fillId="0" borderId="145" xfId="4" applyFont="1" applyFill="1" applyBorder="1" applyAlignment="1">
      <alignment horizontal="center" vertical="center" wrapText="1"/>
    </xf>
    <xf numFmtId="0" fontId="2" fillId="0" borderId="129" xfId="4" applyFont="1" applyFill="1" applyBorder="1" applyAlignment="1">
      <alignment horizontal="center" vertical="center" wrapText="1"/>
    </xf>
    <xf numFmtId="0" fontId="2" fillId="0" borderId="130" xfId="4" applyFont="1" applyFill="1" applyBorder="1" applyAlignment="1">
      <alignment horizontal="center" vertical="center" wrapText="1"/>
    </xf>
    <xf numFmtId="0" fontId="2" fillId="0" borderId="83" xfId="4" applyFont="1" applyFill="1" applyBorder="1" applyAlignment="1">
      <alignment horizontal="center" vertical="center" wrapText="1"/>
    </xf>
    <xf numFmtId="0" fontId="2" fillId="0" borderId="87" xfId="4" applyFont="1" applyFill="1" applyBorder="1" applyAlignment="1">
      <alignment horizontal="center" vertical="center" wrapText="1"/>
    </xf>
    <xf numFmtId="0" fontId="2" fillId="0" borderId="130" xfId="4" applyFont="1" applyFill="1" applyBorder="1" applyAlignment="1">
      <alignment horizontal="center" vertical="center"/>
    </xf>
    <xf numFmtId="0" fontId="3" fillId="4" borderId="80" xfId="4" applyFont="1" applyFill="1" applyBorder="1" applyAlignment="1">
      <alignment horizontal="justify" vertical="center" wrapText="1"/>
    </xf>
    <xf numFmtId="0" fontId="3" fillId="4" borderId="146" xfId="4" applyFont="1" applyFill="1" applyBorder="1" applyAlignment="1">
      <alignment horizontal="center" vertical="center" wrapText="1"/>
    </xf>
    <xf numFmtId="0" fontId="3" fillId="0" borderId="148" xfId="4" applyFont="1" applyFill="1" applyBorder="1" applyAlignment="1">
      <alignment horizontal="center" vertical="center" wrapText="1"/>
    </xf>
    <xf numFmtId="0" fontId="2" fillId="0" borderId="151" xfId="4" applyFont="1" applyFill="1" applyBorder="1" applyAlignment="1">
      <alignment vertical="center" wrapText="1"/>
    </xf>
    <xf numFmtId="0" fontId="2" fillId="0" borderId="156" xfId="4" applyFont="1" applyFill="1" applyBorder="1" applyAlignment="1">
      <alignment horizontal="center" vertical="center" wrapText="1"/>
    </xf>
    <xf numFmtId="0" fontId="2" fillId="0" borderId="147" xfId="4" applyFont="1" applyFill="1" applyBorder="1" applyAlignment="1">
      <alignment vertical="center" wrapText="1"/>
    </xf>
    <xf numFmtId="0" fontId="2" fillId="0" borderId="151" xfId="4" applyFont="1" applyFill="1" applyBorder="1" applyAlignment="1">
      <alignment horizontal="justify" vertical="center" wrapText="1"/>
    </xf>
    <xf numFmtId="0" fontId="2" fillId="0" borderId="13" xfId="4" applyFont="1" applyFill="1" applyBorder="1" applyAlignment="1">
      <alignment vertical="center" wrapText="1"/>
    </xf>
    <xf numFmtId="0" fontId="2" fillId="0" borderId="73" xfId="4" applyFont="1" applyFill="1" applyBorder="1" applyAlignment="1">
      <alignment vertical="center" wrapText="1"/>
    </xf>
    <xf numFmtId="0" fontId="2" fillId="0" borderId="1" xfId="4" applyFont="1" applyFill="1" applyBorder="1" applyAlignment="1">
      <alignment horizontal="center" vertical="center" wrapText="1"/>
    </xf>
    <xf numFmtId="0" fontId="2" fillId="0" borderId="123" xfId="4" applyFont="1" applyFill="1" applyBorder="1" applyAlignment="1">
      <alignment horizontal="center" vertical="center" wrapText="1"/>
    </xf>
    <xf numFmtId="0" fontId="2" fillId="0" borderId="131" xfId="4" applyFont="1" applyFill="1" applyBorder="1" applyAlignment="1">
      <alignment horizontal="center" vertical="center" wrapText="1"/>
    </xf>
    <xf numFmtId="0" fontId="2" fillId="0" borderId="132" xfId="4" applyFont="1" applyFill="1" applyBorder="1" applyAlignment="1">
      <alignment horizontal="center" vertical="center" wrapText="1"/>
    </xf>
    <xf numFmtId="0" fontId="2" fillId="0" borderId="132" xfId="4" applyFont="1" applyFill="1" applyBorder="1" applyAlignment="1">
      <alignment horizontal="center" vertical="center"/>
    </xf>
    <xf numFmtId="0" fontId="2" fillId="0" borderId="13" xfId="4" applyFont="1" applyFill="1" applyBorder="1" applyAlignment="1">
      <alignment horizontal="justify" vertical="center" wrapText="1"/>
    </xf>
    <xf numFmtId="0" fontId="2" fillId="0" borderId="151" xfId="4" applyFont="1" applyFill="1" applyBorder="1" applyAlignment="1">
      <alignment horizontal="center" vertical="center"/>
    </xf>
    <xf numFmtId="0" fontId="2" fillId="0" borderId="55" xfId="4" applyFont="1" applyFill="1" applyBorder="1" applyAlignment="1">
      <alignment horizontal="center" vertical="center" wrapText="1"/>
    </xf>
    <xf numFmtId="0" fontId="2" fillId="0" borderId="89" xfId="4" applyFont="1" applyFill="1" applyBorder="1" applyAlignment="1">
      <alignment horizontal="center" vertical="center"/>
    </xf>
    <xf numFmtId="0" fontId="3" fillId="0" borderId="65" xfId="4" applyFont="1" applyFill="1" applyBorder="1" applyAlignment="1">
      <alignment horizontal="center" vertical="center"/>
    </xf>
    <xf numFmtId="0" fontId="3" fillId="0" borderId="66" xfId="4" applyFont="1" applyFill="1" applyBorder="1" applyAlignment="1">
      <alignment horizontal="center" vertical="center"/>
    </xf>
    <xf numFmtId="0" fontId="3" fillId="0" borderId="67" xfId="4" applyFont="1" applyFill="1" applyBorder="1" applyAlignment="1">
      <alignment horizontal="center" vertical="center"/>
    </xf>
    <xf numFmtId="0" fontId="3" fillId="0" borderId="91" xfId="4" applyFont="1" applyFill="1" applyBorder="1" applyAlignment="1">
      <alignment horizontal="center" vertical="center"/>
    </xf>
    <xf numFmtId="0" fontId="3" fillId="0" borderId="92" xfId="4" applyFont="1" applyFill="1" applyBorder="1" applyAlignment="1">
      <alignment horizontal="center" vertical="center"/>
    </xf>
    <xf numFmtId="0" fontId="3" fillId="0" borderId="93" xfId="4" applyFont="1" applyFill="1" applyBorder="1" applyAlignment="1">
      <alignment horizontal="center" vertical="center"/>
    </xf>
    <xf numFmtId="0" fontId="3" fillId="2" borderId="134" xfId="4" applyFont="1" applyFill="1" applyBorder="1" applyAlignment="1">
      <alignment horizontal="justify" vertical="center" wrapText="1"/>
    </xf>
    <xf numFmtId="0" fontId="3" fillId="2" borderId="134" xfId="4" applyFont="1" applyFill="1" applyBorder="1" applyAlignment="1">
      <alignment horizontal="center" vertical="center" wrapText="1"/>
    </xf>
    <xf numFmtId="0" fontId="3" fillId="2" borderId="134" xfId="4" applyFont="1" applyFill="1" applyBorder="1" applyAlignment="1">
      <alignment horizontal="center" vertical="center"/>
    </xf>
    <xf numFmtId="0" fontId="2" fillId="0" borderId="89" xfId="4" applyFont="1" applyFill="1" applyBorder="1" applyAlignment="1">
      <alignment vertical="center" wrapText="1"/>
    </xf>
    <xf numFmtId="0" fontId="2" fillId="0" borderId="89" xfId="4" applyFont="1" applyFill="1" applyBorder="1" applyAlignment="1">
      <alignment horizontal="center" vertical="center" wrapText="1"/>
    </xf>
    <xf numFmtId="0" fontId="2" fillId="0" borderId="91" xfId="4" applyFont="1" applyFill="1" applyBorder="1" applyAlignment="1">
      <alignment horizontal="center" vertical="center" wrapText="1"/>
    </xf>
    <xf numFmtId="0" fontId="2" fillId="0" borderId="92" xfId="4" applyFont="1" applyFill="1" applyBorder="1" applyAlignment="1">
      <alignment horizontal="center" vertical="center" wrapText="1"/>
    </xf>
    <xf numFmtId="0" fontId="2" fillId="0" borderId="93" xfId="4" applyFont="1" applyFill="1" applyBorder="1" applyAlignment="1">
      <alignment horizontal="center" vertical="center" wrapText="1"/>
    </xf>
    <xf numFmtId="0" fontId="2" fillId="0" borderId="93" xfId="4" applyFont="1" applyFill="1" applyBorder="1" applyAlignment="1">
      <alignment horizontal="center" vertical="center"/>
    </xf>
    <xf numFmtId="0" fontId="2" fillId="5" borderId="151" xfId="4" applyFont="1" applyFill="1" applyBorder="1" applyAlignment="1">
      <alignment vertical="center" wrapText="1"/>
    </xf>
    <xf numFmtId="0" fontId="2" fillId="5" borderId="151" xfId="4" applyFont="1" applyFill="1" applyBorder="1" applyAlignment="1">
      <alignment horizontal="center" vertical="center" wrapText="1"/>
    </xf>
    <xf numFmtId="0" fontId="2" fillId="0" borderId="0" xfId="4" applyFont="1"/>
    <xf numFmtId="0" fontId="2" fillId="0" borderId="0" xfId="4" applyFont="1" applyAlignment="1">
      <alignment horizontal="justify"/>
    </xf>
    <xf numFmtId="0" fontId="24" fillId="0" borderId="0" xfId="0" applyFont="1" applyFill="1" applyAlignment="1">
      <alignment vertical="center"/>
    </xf>
    <xf numFmtId="0" fontId="24" fillId="0" borderId="0" xfId="0" applyFont="1" applyFill="1" applyBorder="1" applyAlignment="1">
      <alignment horizontal="left" vertical="center"/>
    </xf>
    <xf numFmtId="0" fontId="2" fillId="0" borderId="116" xfId="0" applyFont="1" applyFill="1" applyBorder="1" applyAlignment="1">
      <alignment horizontal="center" vertical="center" wrapText="1"/>
    </xf>
    <xf numFmtId="0" fontId="2" fillId="0" borderId="151" xfId="0" applyFont="1" applyFill="1" applyBorder="1" applyAlignment="1">
      <alignment vertical="center"/>
    </xf>
    <xf numFmtId="0" fontId="2" fillId="0" borderId="51" xfId="0" applyFont="1" applyFill="1" applyBorder="1" applyAlignment="1">
      <alignment horizontal="center" vertical="center"/>
    </xf>
    <xf numFmtId="0" fontId="21" fillId="0" borderId="138" xfId="0" applyFont="1" applyFill="1" applyBorder="1" applyAlignment="1">
      <alignment horizontal="center" vertical="center" wrapText="1"/>
    </xf>
    <xf numFmtId="0" fontId="21" fillId="0" borderId="139" xfId="0" applyFont="1" applyFill="1" applyBorder="1" applyAlignment="1">
      <alignment horizontal="center" vertical="center" wrapText="1"/>
    </xf>
    <xf numFmtId="0" fontId="21" fillId="0" borderId="140" xfId="0" applyFont="1" applyFill="1" applyBorder="1" applyAlignment="1">
      <alignment horizontal="center" vertical="center" wrapText="1"/>
    </xf>
    <xf numFmtId="0" fontId="19" fillId="0" borderId="138" xfId="0" applyFont="1" applyFill="1" applyBorder="1" applyAlignment="1">
      <alignment horizontal="center" vertical="center" wrapText="1"/>
    </xf>
    <xf numFmtId="0" fontId="19" fillId="0" borderId="140" xfId="0" applyFont="1" applyFill="1" applyBorder="1" applyAlignment="1">
      <alignment horizontal="center" vertical="center" wrapText="1"/>
    </xf>
    <xf numFmtId="0" fontId="21" fillId="0" borderId="140" xfId="0" applyFont="1" applyFill="1" applyBorder="1" applyAlignment="1">
      <alignment horizontal="center" vertical="center"/>
    </xf>
    <xf numFmtId="0" fontId="19" fillId="0" borderId="54" xfId="0" applyFont="1" applyFill="1" applyBorder="1" applyAlignment="1">
      <alignment horizontal="center" vertical="center" wrapText="1"/>
    </xf>
    <xf numFmtId="0" fontId="19" fillId="0" borderId="34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/>
    </xf>
    <xf numFmtId="0" fontId="3" fillId="8" borderId="159" xfId="0" applyFont="1" applyFill="1" applyBorder="1" applyAlignment="1">
      <alignment horizontal="center" vertical="center" wrapText="1"/>
    </xf>
    <xf numFmtId="0" fontId="3" fillId="14" borderId="159" xfId="0" applyFont="1" applyFill="1" applyBorder="1" applyAlignment="1">
      <alignment horizontal="center" vertical="center" wrapText="1"/>
    </xf>
    <xf numFmtId="0" fontId="2" fillId="0" borderId="159" xfId="0" applyFont="1" applyFill="1" applyBorder="1" applyAlignment="1">
      <alignment horizontal="center" vertical="center"/>
    </xf>
    <xf numFmtId="0" fontId="2" fillId="0" borderId="122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 wrapText="1"/>
    </xf>
    <xf numFmtId="0" fontId="19" fillId="0" borderId="83" xfId="0" applyFont="1" applyFill="1" applyBorder="1" applyAlignment="1">
      <alignment horizontal="center" vertical="center" wrapText="1"/>
    </xf>
    <xf numFmtId="0" fontId="19" fillId="0" borderId="27" xfId="0" applyFont="1" applyFill="1" applyBorder="1" applyAlignment="1">
      <alignment horizontal="center" vertical="center" wrapText="1"/>
    </xf>
    <xf numFmtId="0" fontId="3" fillId="9" borderId="157" xfId="0" applyFont="1" applyFill="1" applyBorder="1" applyAlignment="1">
      <alignment horizontal="center" vertical="center" wrapText="1"/>
    </xf>
    <xf numFmtId="1" fontId="3" fillId="9" borderId="159" xfId="0" applyNumberFormat="1" applyFont="1" applyFill="1" applyBorder="1" applyAlignment="1">
      <alignment horizontal="center" vertical="center" wrapText="1"/>
    </xf>
    <xf numFmtId="0" fontId="3" fillId="9" borderId="50" xfId="0" applyFont="1" applyFill="1" applyBorder="1" applyAlignment="1">
      <alignment horizontal="center" vertical="center" wrapText="1"/>
    </xf>
    <xf numFmtId="0" fontId="18" fillId="9" borderId="80" xfId="0" applyFont="1" applyFill="1" applyBorder="1" applyAlignment="1">
      <alignment horizontal="center" vertical="center"/>
    </xf>
    <xf numFmtId="0" fontId="17" fillId="10" borderId="157" xfId="0" applyFont="1" applyFill="1" applyBorder="1" applyAlignment="1">
      <alignment horizontal="center" vertical="center"/>
    </xf>
    <xf numFmtId="0" fontId="3" fillId="9" borderId="159" xfId="0" applyFont="1" applyFill="1" applyBorder="1" applyAlignment="1">
      <alignment horizontal="center" vertical="center" wrapText="1"/>
    </xf>
    <xf numFmtId="0" fontId="23" fillId="0" borderId="156" xfId="0" applyFont="1" applyFill="1" applyBorder="1" applyAlignment="1">
      <alignment horizontal="center" vertical="center"/>
    </xf>
    <xf numFmtId="0" fontId="19" fillId="0" borderId="139" xfId="0" applyFont="1" applyFill="1" applyBorder="1" applyAlignment="1">
      <alignment horizontal="center" vertical="center" wrapText="1"/>
    </xf>
    <xf numFmtId="0" fontId="16" fillId="0" borderId="138" xfId="0" applyFont="1" applyFill="1" applyBorder="1" applyAlignment="1">
      <alignment horizontal="center" vertical="center" wrapText="1"/>
    </xf>
    <xf numFmtId="0" fontId="16" fillId="0" borderId="139" xfId="0" applyFont="1" applyFill="1" applyBorder="1" applyAlignment="1">
      <alignment horizontal="center" vertical="center" wrapText="1"/>
    </xf>
    <xf numFmtId="0" fontId="16" fillId="0" borderId="140" xfId="0" applyFont="1" applyFill="1" applyBorder="1" applyAlignment="1">
      <alignment horizontal="center" vertical="center" wrapText="1"/>
    </xf>
    <xf numFmtId="0" fontId="4" fillId="0" borderId="5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 wrapText="1"/>
    </xf>
    <xf numFmtId="0" fontId="23" fillId="0" borderId="51" xfId="0" applyFont="1" applyFill="1" applyBorder="1" applyAlignment="1">
      <alignment horizontal="center" vertical="center"/>
    </xf>
    <xf numFmtId="0" fontId="3" fillId="12" borderId="134" xfId="0" applyFont="1" applyFill="1" applyBorder="1" applyAlignment="1">
      <alignment horizontal="justify" vertical="center" wrapText="1"/>
    </xf>
    <xf numFmtId="0" fontId="2" fillId="0" borderId="151" xfId="0" applyFont="1" applyFill="1" applyBorder="1" applyAlignment="1">
      <alignment horizontal="left" vertical="center"/>
    </xf>
    <xf numFmtId="0" fontId="2" fillId="0" borderId="5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122" xfId="0" applyFont="1" applyFill="1" applyBorder="1" applyAlignment="1">
      <alignment vertical="center"/>
    </xf>
    <xf numFmtId="0" fontId="4" fillId="0" borderId="55" xfId="0" applyFont="1" applyFill="1" applyBorder="1" applyAlignment="1">
      <alignment horizontal="center" vertical="center" wrapText="1"/>
    </xf>
    <xf numFmtId="0" fontId="4" fillId="0" borderId="131" xfId="0" applyFont="1" applyFill="1" applyBorder="1" applyAlignment="1">
      <alignment horizontal="center" vertical="center" wrapText="1"/>
    </xf>
    <xf numFmtId="0" fontId="4" fillId="0" borderId="131" xfId="0" applyFont="1" applyFill="1" applyBorder="1" applyAlignment="1">
      <alignment horizontal="center" vertical="center"/>
    </xf>
    <xf numFmtId="0" fontId="19" fillId="0" borderId="139" xfId="0" applyFont="1" applyFill="1" applyBorder="1" applyAlignment="1">
      <alignment horizontal="center" vertical="center"/>
    </xf>
    <xf numFmtId="0" fontId="3" fillId="13" borderId="134" xfId="0" applyFont="1" applyFill="1" applyBorder="1" applyAlignment="1">
      <alignment horizontal="justify" vertical="center" wrapText="1"/>
    </xf>
    <xf numFmtId="0" fontId="22" fillId="13" borderId="159" xfId="0" applyFont="1" applyFill="1" applyBorder="1" applyAlignment="1">
      <alignment horizontal="center" vertical="center" wrapText="1"/>
    </xf>
    <xf numFmtId="0" fontId="3" fillId="13" borderId="134" xfId="0" applyFont="1" applyFill="1" applyBorder="1" applyAlignment="1">
      <alignment horizontal="center" vertical="center" wrapText="1"/>
    </xf>
    <xf numFmtId="0" fontId="19" fillId="0" borderId="34" xfId="0" applyFont="1" applyFill="1" applyBorder="1" applyAlignment="1">
      <alignment horizontal="center" vertical="center"/>
    </xf>
    <xf numFmtId="0" fontId="23" fillId="0" borderId="122" xfId="0" applyFont="1" applyFill="1" applyBorder="1" applyAlignment="1">
      <alignment horizontal="center" vertical="center"/>
    </xf>
    <xf numFmtId="0" fontId="4" fillId="0" borderId="132" xfId="0" applyFont="1" applyFill="1" applyBorder="1" applyAlignment="1">
      <alignment horizontal="center" vertical="center" wrapText="1"/>
    </xf>
    <xf numFmtId="0" fontId="3" fillId="12" borderId="134" xfId="0" applyFont="1" applyFill="1" applyBorder="1" applyAlignment="1">
      <alignment horizontal="left" vertical="center"/>
    </xf>
    <xf numFmtId="0" fontId="2" fillId="0" borderId="49" xfId="0" applyFont="1" applyFill="1" applyBorder="1" applyAlignment="1">
      <alignment horizontal="center" vertical="center" wrapText="1"/>
    </xf>
    <xf numFmtId="0" fontId="2" fillId="0" borderId="37" xfId="0" applyFont="1" applyFill="1" applyBorder="1" applyAlignment="1">
      <alignment horizontal="center" vertical="center" wrapText="1"/>
    </xf>
    <xf numFmtId="164" fontId="2" fillId="0" borderId="177" xfId="1" applyNumberFormat="1" applyFont="1" applyFill="1" applyBorder="1" applyAlignment="1">
      <alignment horizontal="justify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73" xfId="0" applyFont="1" applyFill="1" applyBorder="1" applyAlignment="1">
      <alignment horizontal="center" vertical="center" wrapText="1"/>
    </xf>
    <xf numFmtId="0" fontId="3" fillId="4" borderId="157" xfId="0" applyFont="1" applyFill="1" applyBorder="1" applyAlignment="1">
      <alignment horizontal="center" vertical="center" wrapText="1"/>
    </xf>
    <xf numFmtId="0" fontId="2" fillId="0" borderId="52" xfId="0" applyFont="1" applyFill="1" applyBorder="1" applyAlignment="1">
      <alignment horizontal="center" vertical="center" wrapText="1"/>
    </xf>
    <xf numFmtId="0" fontId="24" fillId="0" borderId="0" xfId="4" applyFont="1" applyFill="1" applyAlignment="1">
      <alignment vertical="center"/>
    </xf>
    <xf numFmtId="0" fontId="24" fillId="0" borderId="0" xfId="4" applyFont="1" applyFill="1" applyBorder="1" applyAlignment="1">
      <alignment horizontal="left" vertical="center"/>
    </xf>
    <xf numFmtId="0" fontId="3" fillId="17" borderId="159" xfId="0" applyFont="1" applyFill="1" applyBorder="1" applyAlignment="1">
      <alignment horizontal="center" vertical="center" wrapText="1"/>
    </xf>
    <xf numFmtId="0" fontId="20" fillId="0" borderId="5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justify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justify" vertical="center" wrapText="1"/>
    </xf>
    <xf numFmtId="0" fontId="2" fillId="0" borderId="76" xfId="0" applyFont="1" applyFill="1" applyBorder="1" applyAlignment="1">
      <alignment vertical="center" wrapText="1"/>
    </xf>
    <xf numFmtId="0" fontId="2" fillId="0" borderId="51" xfId="0" applyFont="1" applyFill="1" applyBorder="1" applyAlignment="1">
      <alignment vertical="center" wrapText="1"/>
    </xf>
    <xf numFmtId="0" fontId="2" fillId="0" borderId="183" xfId="0" applyFont="1" applyFill="1" applyBorder="1" applyAlignment="1">
      <alignment vertical="center" wrapText="1"/>
    </xf>
    <xf numFmtId="0" fontId="13" fillId="10" borderId="183" xfId="0" applyFont="1" applyFill="1" applyBorder="1" applyAlignment="1">
      <alignment vertical="center"/>
    </xf>
    <xf numFmtId="0" fontId="2" fillId="9" borderId="183" xfId="0" applyFont="1" applyFill="1" applyBorder="1" applyAlignment="1">
      <alignment vertical="center" wrapText="1" readingOrder="1"/>
    </xf>
    <xf numFmtId="0" fontId="3" fillId="9" borderId="183" xfId="0" applyFont="1" applyFill="1" applyBorder="1" applyAlignment="1">
      <alignment vertical="center" wrapText="1" readingOrder="1"/>
    </xf>
    <xf numFmtId="0" fontId="2" fillId="0" borderId="156" xfId="0" applyFont="1" applyFill="1" applyBorder="1" applyAlignment="1">
      <alignment vertical="center" wrapText="1"/>
    </xf>
    <xf numFmtId="0" fontId="3" fillId="4" borderId="183" xfId="0" applyFont="1" applyFill="1" applyBorder="1" applyAlignment="1">
      <alignment horizontal="justify" vertical="center" wrapText="1"/>
    </xf>
    <xf numFmtId="0" fontId="3" fillId="4" borderId="183" xfId="0" applyFont="1" applyFill="1" applyBorder="1" applyAlignment="1">
      <alignment horizontal="center" vertical="center" wrapText="1"/>
    </xf>
    <xf numFmtId="0" fontId="2" fillId="0" borderId="157" xfId="0" applyFont="1" applyFill="1" applyBorder="1" applyAlignment="1">
      <alignment horizontal="justify" vertical="center" wrapText="1"/>
    </xf>
    <xf numFmtId="0" fontId="2" fillId="0" borderId="183" xfId="0" applyFont="1" applyFill="1" applyBorder="1" applyAlignment="1">
      <alignment horizontal="justify" vertical="center" wrapText="1"/>
    </xf>
    <xf numFmtId="0" fontId="5" fillId="0" borderId="183" xfId="0" applyFont="1" applyFill="1" applyBorder="1" applyAlignment="1">
      <alignment horizontal="center" vertical="center" wrapText="1"/>
    </xf>
    <xf numFmtId="0" fontId="5" fillId="0" borderId="157" xfId="0" applyFont="1" applyFill="1" applyBorder="1" applyAlignment="1">
      <alignment horizontal="center" vertical="center" wrapText="1"/>
    </xf>
    <xf numFmtId="0" fontId="5" fillId="0" borderId="155" xfId="0" applyFont="1" applyFill="1" applyBorder="1" applyAlignment="1">
      <alignment horizontal="center" vertical="center" wrapText="1"/>
    </xf>
    <xf numFmtId="0" fontId="9" fillId="0" borderId="152" xfId="0" applyFont="1" applyFill="1" applyBorder="1" applyAlignment="1">
      <alignment horizontal="center" vertical="center" wrapText="1"/>
    </xf>
    <xf numFmtId="0" fontId="9" fillId="0" borderId="153" xfId="0" applyFont="1" applyFill="1" applyBorder="1" applyAlignment="1">
      <alignment horizontal="center" vertical="center" wrapText="1"/>
    </xf>
    <xf numFmtId="0" fontId="9" fillId="0" borderId="154" xfId="0" applyFont="1" applyFill="1" applyBorder="1" applyAlignment="1">
      <alignment horizontal="center" vertical="center" wrapText="1"/>
    </xf>
    <xf numFmtId="0" fontId="9" fillId="0" borderId="124" xfId="0" applyFont="1" applyFill="1" applyBorder="1" applyAlignment="1">
      <alignment horizontal="center" vertical="center" wrapText="1"/>
    </xf>
    <xf numFmtId="0" fontId="9" fillId="0" borderId="125" xfId="0" applyFont="1" applyFill="1" applyBorder="1" applyAlignment="1">
      <alignment horizontal="center" vertical="center" wrapText="1"/>
    </xf>
    <xf numFmtId="0" fontId="9" fillId="0" borderId="154" xfId="0" applyFont="1" applyFill="1" applyBorder="1" applyAlignment="1">
      <alignment horizontal="center" vertical="center"/>
    </xf>
    <xf numFmtId="0" fontId="3" fillId="2" borderId="183" xfId="0" applyFont="1" applyFill="1" applyBorder="1" applyAlignment="1">
      <alignment horizontal="justify" vertical="center" wrapText="1"/>
    </xf>
    <xf numFmtId="164" fontId="2" fillId="0" borderId="102" xfId="1" applyNumberFormat="1" applyFont="1" applyFill="1" applyBorder="1" applyAlignment="1">
      <alignment horizontal="center" vertical="center" wrapText="1"/>
    </xf>
    <xf numFmtId="0" fontId="3" fillId="0" borderId="1" xfId="4" applyFont="1" applyFill="1" applyBorder="1" applyAlignment="1">
      <alignment horizontal="center" vertical="center" wrapText="1"/>
    </xf>
    <xf numFmtId="0" fontId="3" fillId="0" borderId="1" xfId="4" applyFont="1" applyFill="1" applyBorder="1" applyAlignment="1">
      <alignment vertical="center" wrapText="1"/>
    </xf>
    <xf numFmtId="0" fontId="25" fillId="0" borderId="89" xfId="4" applyFont="1" applyFill="1" applyBorder="1" applyAlignment="1">
      <alignment horizontal="center" vertical="center"/>
    </xf>
    <xf numFmtId="0" fontId="3" fillId="16" borderId="134" xfId="4" applyFont="1" applyFill="1" applyBorder="1" applyAlignment="1">
      <alignment horizontal="justify" vertical="center" wrapText="1"/>
    </xf>
    <xf numFmtId="0" fontId="3" fillId="16" borderId="134" xfId="4" applyFont="1" applyFill="1" applyBorder="1" applyAlignment="1">
      <alignment horizontal="center" vertical="center" wrapText="1"/>
    </xf>
    <xf numFmtId="0" fontId="3" fillId="16" borderId="134" xfId="4" applyFont="1" applyFill="1" applyBorder="1" applyAlignment="1">
      <alignment horizontal="center" vertical="center"/>
    </xf>
    <xf numFmtId="0" fontId="25" fillId="16" borderId="134" xfId="4" applyFont="1" applyFill="1" applyBorder="1" applyAlignment="1">
      <alignment horizontal="center" vertical="center"/>
    </xf>
    <xf numFmtId="0" fontId="3" fillId="16" borderId="146" xfId="4" applyFont="1" applyFill="1" applyBorder="1" applyAlignment="1">
      <alignment horizontal="justify" vertical="center" wrapText="1"/>
    </xf>
    <xf numFmtId="0" fontId="25" fillId="16" borderId="146" xfId="4" applyFont="1" applyFill="1" applyBorder="1" applyAlignment="1">
      <alignment horizontal="center" vertical="center" wrapText="1"/>
    </xf>
    <xf numFmtId="0" fontId="3" fillId="16" borderId="146" xfId="4" applyFont="1" applyFill="1" applyBorder="1" applyAlignment="1">
      <alignment horizontal="center" vertical="center" wrapText="1"/>
    </xf>
    <xf numFmtId="0" fontId="3" fillId="0" borderId="51" xfId="0" applyFont="1" applyFill="1" applyBorder="1" applyAlignment="1">
      <alignment horizontal="center" vertical="center" wrapText="1"/>
    </xf>
    <xf numFmtId="0" fontId="5" fillId="0" borderId="87" xfId="0" applyFont="1" applyFill="1" applyBorder="1" applyAlignment="1">
      <alignment horizontal="justify" vertical="center" wrapText="1"/>
    </xf>
    <xf numFmtId="0" fontId="3" fillId="4" borderId="87" xfId="0" applyFont="1" applyFill="1" applyBorder="1" applyAlignment="1">
      <alignment horizontal="justify" vertical="center" wrapText="1"/>
    </xf>
    <xf numFmtId="0" fontId="2" fillId="0" borderId="87" xfId="0" applyFont="1" applyFill="1" applyBorder="1" applyAlignment="1">
      <alignment horizontal="justify" vertical="center" wrapText="1"/>
    </xf>
    <xf numFmtId="0" fontId="3" fillId="4" borderId="147" xfId="0" applyFont="1" applyFill="1" applyBorder="1" applyAlignment="1">
      <alignment horizontal="center" vertical="center" wrapText="1"/>
    </xf>
    <xf numFmtId="0" fontId="3" fillId="0" borderId="87" xfId="0" applyFont="1" applyFill="1" applyBorder="1" applyAlignment="1">
      <alignment horizontal="center" vertical="center" wrapText="1"/>
    </xf>
    <xf numFmtId="0" fontId="9" fillId="0" borderId="77" xfId="0" applyFont="1" applyFill="1" applyBorder="1" applyAlignment="1">
      <alignment horizontal="center" vertical="center" wrapText="1"/>
    </xf>
    <xf numFmtId="0" fontId="3" fillId="0" borderId="77" xfId="0" applyFont="1" applyFill="1" applyBorder="1" applyAlignment="1">
      <alignment horizontal="center" vertical="center" wrapText="1"/>
    </xf>
    <xf numFmtId="0" fontId="2" fillId="0" borderId="147" xfId="4" applyFont="1" applyFill="1" applyBorder="1" applyAlignment="1">
      <alignment horizontal="center" vertical="center"/>
    </xf>
    <xf numFmtId="0" fontId="26" fillId="0" borderId="151" xfId="4" applyFont="1" applyFill="1" applyBorder="1" applyAlignment="1">
      <alignment horizontal="center" vertical="center"/>
    </xf>
    <xf numFmtId="0" fontId="26" fillId="0" borderId="147" xfId="4" applyFont="1" applyFill="1" applyBorder="1" applyAlignment="1">
      <alignment horizontal="center" vertical="center"/>
    </xf>
    <xf numFmtId="0" fontId="2" fillId="0" borderId="1" xfId="4" applyFont="1" applyFill="1" applyBorder="1" applyAlignment="1">
      <alignment vertical="center" wrapText="1"/>
    </xf>
    <xf numFmtId="0" fontId="26" fillId="0" borderId="1" xfId="4" applyFont="1" applyFill="1" applyBorder="1" applyAlignment="1">
      <alignment horizontal="center" vertical="center"/>
    </xf>
    <xf numFmtId="0" fontId="2" fillId="0" borderId="1" xfId="4" applyFont="1" applyFill="1" applyBorder="1" applyAlignment="1">
      <alignment horizontal="justify" vertical="center" wrapText="1"/>
    </xf>
    <xf numFmtId="0" fontId="2" fillId="0" borderId="158" xfId="4" applyFont="1" applyFill="1" applyBorder="1" applyAlignment="1">
      <alignment vertical="center" wrapText="1"/>
    </xf>
    <xf numFmtId="0" fontId="2" fillId="0" borderId="77" xfId="4" applyFont="1" applyFill="1" applyBorder="1" applyAlignment="1">
      <alignment vertical="center" wrapText="1"/>
    </xf>
    <xf numFmtId="0" fontId="26" fillId="0" borderId="151" xfId="4" applyFont="1" applyFill="1" applyBorder="1" applyAlignment="1">
      <alignment horizontal="center" vertical="center" wrapText="1"/>
    </xf>
    <xf numFmtId="0" fontId="26" fillId="0" borderId="147" xfId="4" applyFont="1" applyFill="1" applyBorder="1" applyAlignment="1">
      <alignment horizontal="center" vertical="center" wrapText="1"/>
    </xf>
    <xf numFmtId="0" fontId="2" fillId="0" borderId="13" xfId="4" applyFont="1" applyFill="1" applyBorder="1" applyAlignment="1">
      <alignment horizontal="center" vertical="center"/>
    </xf>
    <xf numFmtId="0" fontId="26" fillId="0" borderId="146" xfId="4" applyFont="1" applyFill="1" applyBorder="1" applyAlignment="1">
      <alignment horizontal="center" vertical="center"/>
    </xf>
    <xf numFmtId="0" fontId="26" fillId="0" borderId="13" xfId="4" applyFont="1" applyFill="1" applyBorder="1" applyAlignment="1">
      <alignment horizontal="center" vertical="center"/>
    </xf>
    <xf numFmtId="0" fontId="2" fillId="0" borderId="180" xfId="4" applyFont="1" applyFill="1" applyBorder="1" applyAlignment="1">
      <alignment horizontal="center" vertical="center" wrapText="1"/>
    </xf>
    <xf numFmtId="0" fontId="3" fillId="3" borderId="159" xfId="0" applyFont="1" applyFill="1" applyBorder="1" applyAlignment="1">
      <alignment horizontal="center" vertical="center"/>
    </xf>
    <xf numFmtId="0" fontId="3" fillId="0" borderId="92" xfId="0" applyFont="1" applyFill="1" applyBorder="1" applyAlignment="1">
      <alignment horizontal="center" vertical="center" wrapText="1"/>
    </xf>
    <xf numFmtId="0" fontId="27" fillId="18" borderId="186" xfId="4" applyFont="1" applyFill="1" applyBorder="1" applyAlignment="1">
      <alignment vertical="center"/>
    </xf>
    <xf numFmtId="0" fontId="3" fillId="13" borderId="156" xfId="0" applyFont="1" applyFill="1" applyBorder="1" applyAlignment="1">
      <alignment horizontal="center" vertical="center" wrapText="1"/>
    </xf>
    <xf numFmtId="0" fontId="3" fillId="13" borderId="116" xfId="0" applyFont="1" applyFill="1" applyBorder="1" applyAlignment="1">
      <alignment horizontal="center" vertical="center" wrapText="1"/>
    </xf>
    <xf numFmtId="0" fontId="3" fillId="16" borderId="159" xfId="0" applyFont="1" applyFill="1" applyBorder="1" applyAlignment="1">
      <alignment horizontal="center" vertical="center" wrapText="1"/>
    </xf>
    <xf numFmtId="0" fontId="2" fillId="0" borderId="76" xfId="3" applyFont="1" applyFill="1" applyBorder="1" applyAlignment="1">
      <alignment horizontal="center" vertical="center"/>
    </xf>
    <xf numFmtId="0" fontId="29" fillId="0" borderId="0" xfId="0" applyFont="1" applyFill="1" applyAlignment="1">
      <alignment vertical="center"/>
    </xf>
    <xf numFmtId="0" fontId="30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0" fillId="0" borderId="0" xfId="0" applyFont="1" applyFill="1" applyAlignment="1">
      <alignment vertical="center"/>
    </xf>
    <xf numFmtId="0" fontId="30" fillId="0" borderId="0" xfId="0" applyFont="1" applyFill="1" applyBorder="1" applyAlignment="1">
      <alignment vertical="center"/>
    </xf>
    <xf numFmtId="0" fontId="29" fillId="0" borderId="0" xfId="0" applyFont="1" applyFill="1" applyAlignment="1">
      <alignment horizontal="left" vertical="center"/>
    </xf>
    <xf numFmtId="0" fontId="3" fillId="17" borderId="1" xfId="0" applyFont="1" applyFill="1" applyBorder="1" applyAlignment="1">
      <alignment horizontal="center" vertical="center" wrapText="1"/>
    </xf>
    <xf numFmtId="0" fontId="3" fillId="13" borderId="147" xfId="0" applyFont="1" applyFill="1" applyBorder="1" applyAlignment="1">
      <alignment horizontal="center" vertical="center" wrapText="1"/>
    </xf>
    <xf numFmtId="0" fontId="3" fillId="0" borderId="156" xfId="0" applyFont="1" applyFill="1" applyBorder="1" applyAlignment="1">
      <alignment horizontal="center" vertical="center" wrapText="1"/>
    </xf>
    <xf numFmtId="0" fontId="2" fillId="0" borderId="65" xfId="0" applyFont="1" applyFill="1" applyBorder="1" applyAlignment="1">
      <alignment horizontal="center" vertical="center"/>
    </xf>
    <xf numFmtId="0" fontId="3" fillId="15" borderId="134" xfId="0" applyFont="1" applyFill="1" applyBorder="1" applyAlignment="1">
      <alignment horizontal="center" vertical="center" wrapText="1"/>
    </xf>
    <xf numFmtId="0" fontId="2" fillId="0" borderId="151" xfId="0" applyFont="1" applyFill="1" applyBorder="1" applyAlignment="1">
      <alignment horizontal="center" vertical="center" readingOrder="1"/>
    </xf>
    <xf numFmtId="0" fontId="2" fillId="0" borderId="1" xfId="0" applyFont="1" applyFill="1" applyBorder="1" applyAlignment="1">
      <alignment horizontal="center" vertical="center" readingOrder="1"/>
    </xf>
    <xf numFmtId="0" fontId="2" fillId="0" borderId="13" xfId="0" applyFont="1" applyFill="1" applyBorder="1" applyAlignment="1">
      <alignment horizontal="center" vertical="center" readingOrder="1"/>
    </xf>
    <xf numFmtId="0" fontId="31" fillId="0" borderId="89" xfId="0" applyFont="1" applyFill="1" applyBorder="1" applyAlignment="1">
      <alignment horizontal="center" vertical="center"/>
    </xf>
    <xf numFmtId="0" fontId="2" fillId="0" borderId="147" xfId="0" applyFont="1" applyFill="1" applyBorder="1" applyAlignment="1">
      <alignment horizontal="center" vertical="center"/>
    </xf>
    <xf numFmtId="0" fontId="3" fillId="13" borderId="159" xfId="0" applyFont="1" applyFill="1" applyBorder="1" applyAlignment="1">
      <alignment horizontal="center" vertical="center" wrapText="1"/>
    </xf>
    <xf numFmtId="0" fontId="3" fillId="0" borderId="167" xfId="0" applyFont="1" applyFill="1" applyBorder="1" applyAlignment="1">
      <alignment horizontal="center" vertical="center"/>
    </xf>
    <xf numFmtId="0" fontId="7" fillId="0" borderId="64" xfId="0" applyFont="1" applyFill="1" applyBorder="1" applyAlignment="1">
      <alignment horizontal="center" vertical="center"/>
    </xf>
    <xf numFmtId="0" fontId="3" fillId="0" borderId="44" xfId="0" applyFont="1" applyFill="1" applyBorder="1" applyAlignment="1">
      <alignment horizontal="center" vertical="center"/>
    </xf>
    <xf numFmtId="0" fontId="3" fillId="0" borderId="71" xfId="0" applyFont="1" applyFill="1" applyBorder="1" applyAlignment="1">
      <alignment horizontal="center" vertical="center"/>
    </xf>
    <xf numFmtId="0" fontId="3" fillId="0" borderId="69" xfId="0" applyFont="1" applyFill="1" applyBorder="1" applyAlignment="1">
      <alignment horizontal="center" vertical="center"/>
    </xf>
    <xf numFmtId="164" fontId="2" fillId="0" borderId="97" xfId="1" applyNumberFormat="1" applyFont="1" applyBorder="1" applyAlignment="1">
      <alignment horizontal="center" vertical="center" wrapText="1"/>
    </xf>
    <xf numFmtId="164" fontId="2" fillId="0" borderId="97" xfId="1" applyNumberFormat="1" applyFont="1" applyFill="1" applyBorder="1" applyAlignment="1">
      <alignment horizontal="center" vertical="center" wrapText="1"/>
    </xf>
    <xf numFmtId="164" fontId="2" fillId="0" borderId="100" xfId="1" applyNumberFormat="1" applyFont="1" applyFill="1" applyBorder="1" applyAlignment="1">
      <alignment horizontal="center" vertical="center" wrapText="1"/>
    </xf>
    <xf numFmtId="164" fontId="2" fillId="0" borderId="103" xfId="1" applyNumberFormat="1" applyFont="1" applyFill="1" applyBorder="1" applyAlignment="1">
      <alignment horizontal="center" vertical="center"/>
    </xf>
    <xf numFmtId="164" fontId="2" fillId="0" borderId="102" xfId="1" applyNumberFormat="1" applyFont="1" applyFill="1" applyBorder="1" applyAlignment="1">
      <alignment horizontal="center" vertical="center"/>
    </xf>
    <xf numFmtId="164" fontId="2" fillId="0" borderId="105" xfId="1" applyNumberFormat="1" applyFont="1" applyFill="1" applyBorder="1" applyAlignment="1">
      <alignment horizontal="center" vertical="center" wrapText="1"/>
    </xf>
    <xf numFmtId="164" fontId="2" fillId="0" borderId="104" xfId="1" applyNumberFormat="1" applyFont="1" applyFill="1" applyBorder="1" applyAlignment="1">
      <alignment horizontal="center" vertical="center" wrapText="1"/>
    </xf>
    <xf numFmtId="164" fontId="3" fillId="0" borderId="181" xfId="1" applyNumberFormat="1" applyFont="1" applyFill="1" applyBorder="1" applyAlignment="1">
      <alignment horizontal="center" vertical="center"/>
    </xf>
    <xf numFmtId="0" fontId="3" fillId="0" borderId="70" xfId="0" applyFont="1" applyFill="1" applyBorder="1" applyAlignment="1">
      <alignment horizontal="center" vertical="center"/>
    </xf>
    <xf numFmtId="164" fontId="3" fillId="0" borderId="136" xfId="1" applyNumberFormat="1" applyFont="1" applyFill="1" applyBorder="1" applyAlignment="1">
      <alignment horizontal="center" vertical="center" wrapText="1"/>
    </xf>
    <xf numFmtId="164" fontId="2" fillId="0" borderId="98" xfId="1" applyNumberFormat="1" applyFont="1" applyFill="1" applyBorder="1" applyAlignment="1">
      <alignment horizontal="center" vertical="center" wrapText="1"/>
    </xf>
    <xf numFmtId="164" fontId="2" fillId="0" borderId="99" xfId="1" applyNumberFormat="1" applyFont="1" applyFill="1" applyBorder="1" applyAlignment="1">
      <alignment horizontal="center" vertical="center" wrapText="1"/>
    </xf>
    <xf numFmtId="164" fontId="2" fillId="0" borderId="101" xfId="1" applyNumberFormat="1" applyFont="1" applyFill="1" applyBorder="1" applyAlignment="1">
      <alignment horizontal="center" vertical="center" wrapText="1"/>
    </xf>
    <xf numFmtId="164" fontId="2" fillId="0" borderId="106" xfId="1" applyNumberFormat="1" applyFont="1" applyFill="1" applyBorder="1" applyAlignment="1">
      <alignment horizontal="center" vertical="center" wrapText="1"/>
    </xf>
    <xf numFmtId="164" fontId="25" fillId="0" borderId="108" xfId="1" applyNumberFormat="1" applyFont="1" applyFill="1" applyBorder="1" applyAlignment="1">
      <alignment horizontal="center" vertical="center"/>
    </xf>
    <xf numFmtId="164" fontId="2" fillId="0" borderId="108" xfId="1" applyNumberFormat="1" applyFont="1" applyFill="1" applyBorder="1" applyAlignment="1">
      <alignment horizontal="center" vertical="center" wrapText="1"/>
    </xf>
    <xf numFmtId="164" fontId="2" fillId="0" borderId="109" xfId="1" applyNumberFormat="1" applyFont="1" applyFill="1" applyBorder="1" applyAlignment="1">
      <alignment horizontal="center" vertical="center" wrapText="1"/>
    </xf>
    <xf numFmtId="164" fontId="3" fillId="0" borderId="107" xfId="1" applyNumberFormat="1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/>
    </xf>
    <xf numFmtId="164" fontId="3" fillId="0" borderId="13" xfId="1" applyNumberFormat="1" applyFont="1" applyFill="1" applyBorder="1" applyAlignment="1">
      <alignment horizontal="center" vertical="center"/>
    </xf>
    <xf numFmtId="164" fontId="3" fillId="0" borderId="57" xfId="1" applyNumberFormat="1" applyFont="1" applyFill="1" applyBorder="1" applyAlignment="1">
      <alignment horizontal="center" vertical="center"/>
    </xf>
    <xf numFmtId="164" fontId="2" fillId="0" borderId="174" xfId="1" applyNumberFormat="1" applyFont="1" applyBorder="1" applyAlignment="1">
      <alignment horizontal="justify" vertical="center" wrapText="1"/>
    </xf>
    <xf numFmtId="164" fontId="2" fillId="0" borderId="90" xfId="1" applyNumberFormat="1" applyFont="1" applyBorder="1" applyAlignment="1">
      <alignment horizontal="justify" vertical="center" wrapText="1"/>
    </xf>
    <xf numFmtId="164" fontId="2" fillId="0" borderId="182" xfId="1" applyNumberFormat="1" applyFont="1" applyBorder="1" applyAlignment="1">
      <alignment horizontal="center" vertical="center" wrapText="1"/>
    </xf>
    <xf numFmtId="164" fontId="2" fillId="0" borderId="175" xfId="1" applyNumberFormat="1" applyFont="1" applyFill="1" applyBorder="1" applyAlignment="1">
      <alignment vertical="center"/>
    </xf>
    <xf numFmtId="164" fontId="2" fillId="0" borderId="100" xfId="1" applyNumberFormat="1" applyFont="1" applyBorder="1" applyAlignment="1">
      <alignment horizontal="center" vertical="center" wrapText="1"/>
    </xf>
    <xf numFmtId="164" fontId="2" fillId="0" borderId="184" xfId="1" applyNumberFormat="1" applyFont="1" applyFill="1" applyBorder="1" applyAlignment="1">
      <alignment horizontal="justify" vertical="center" wrapText="1"/>
    </xf>
    <xf numFmtId="164" fontId="2" fillId="0" borderId="185" xfId="1" applyNumberFormat="1" applyFont="1" applyBorder="1" applyAlignment="1">
      <alignment horizontal="center" vertical="center" wrapText="1"/>
    </xf>
    <xf numFmtId="164" fontId="2" fillId="0" borderId="37" xfId="1" applyNumberFormat="1" applyFont="1" applyFill="1" applyBorder="1" applyAlignment="1">
      <alignment vertical="center"/>
    </xf>
    <xf numFmtId="164" fontId="3" fillId="17" borderId="13" xfId="1" applyNumberFormat="1" applyFont="1" applyFill="1" applyBorder="1" applyAlignment="1">
      <alignment horizontal="center" vertical="center"/>
    </xf>
    <xf numFmtId="164" fontId="3" fillId="13" borderId="134" xfId="1" applyNumberFormat="1" applyFont="1" applyFill="1" applyBorder="1" applyAlignment="1">
      <alignment horizontal="center" vertical="center"/>
    </xf>
    <xf numFmtId="0" fontId="3" fillId="16" borderId="134" xfId="0" applyFont="1" applyFill="1" applyBorder="1" applyAlignment="1">
      <alignment horizontal="center" vertical="center" wrapText="1"/>
    </xf>
    <xf numFmtId="0" fontId="30" fillId="0" borderId="0" xfId="0" applyFont="1" applyFill="1" applyAlignment="1">
      <alignment horizontal="left" vertical="center"/>
    </xf>
    <xf numFmtId="164" fontId="2" fillId="15" borderId="173" xfId="1" applyNumberFormat="1" applyFont="1" applyFill="1" applyBorder="1" applyAlignment="1">
      <alignment horizontal="justify" vertical="center" wrapText="1"/>
    </xf>
    <xf numFmtId="164" fontId="3" fillId="15" borderId="95" xfId="1" applyNumberFormat="1" applyFont="1" applyFill="1" applyBorder="1" applyAlignment="1">
      <alignment horizontal="center" vertical="center" wrapText="1"/>
    </xf>
    <xf numFmtId="164" fontId="3" fillId="15" borderId="96" xfId="1" applyNumberFormat="1" applyFont="1" applyFill="1" applyBorder="1" applyAlignment="1">
      <alignment horizontal="center" vertical="center" wrapText="1"/>
    </xf>
    <xf numFmtId="164" fontId="3" fillId="19" borderId="176" xfId="1" applyNumberFormat="1" applyFont="1" applyFill="1" applyBorder="1" applyAlignment="1">
      <alignment horizontal="justify" vertical="center" wrapText="1"/>
    </xf>
    <xf numFmtId="164" fontId="3" fillId="19" borderId="135" xfId="1" applyNumberFormat="1" applyFont="1" applyFill="1" applyBorder="1" applyAlignment="1">
      <alignment horizontal="center" vertical="center" wrapText="1"/>
    </xf>
    <xf numFmtId="164" fontId="3" fillId="15" borderId="142" xfId="1" applyNumberFormat="1" applyFont="1" applyFill="1" applyBorder="1" applyAlignment="1">
      <alignment horizontal="center" vertical="center" wrapText="1"/>
    </xf>
    <xf numFmtId="0" fontId="3" fillId="8" borderId="151" xfId="0" applyFont="1" applyFill="1" applyBorder="1" applyAlignment="1">
      <alignment horizontal="center" vertical="center" wrapText="1"/>
    </xf>
    <xf numFmtId="0" fontId="3" fillId="8" borderId="147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13" borderId="156" xfId="4" applyFont="1" applyFill="1" applyBorder="1" applyAlignment="1">
      <alignment horizontal="center" vertical="center" wrapText="1"/>
    </xf>
    <xf numFmtId="0" fontId="3" fillId="0" borderId="147" xfId="4" applyFont="1" applyFill="1" applyBorder="1" applyAlignment="1">
      <alignment horizontal="center" vertical="center" wrapText="1"/>
    </xf>
    <xf numFmtId="0" fontId="3" fillId="17" borderId="50" xfId="4" applyFont="1" applyFill="1" applyBorder="1" applyAlignment="1">
      <alignment horizontal="center" vertical="center"/>
    </xf>
    <xf numFmtId="0" fontId="3" fillId="4" borderId="159" xfId="4" applyFont="1" applyFill="1" applyBorder="1" applyAlignment="1">
      <alignment horizontal="center" vertical="center" wrapText="1"/>
    </xf>
    <xf numFmtId="0" fontId="3" fillId="3" borderId="50" xfId="4" applyFont="1" applyFill="1" applyBorder="1" applyAlignment="1">
      <alignment horizontal="center" vertical="center"/>
    </xf>
    <xf numFmtId="0" fontId="3" fillId="13" borderId="50" xfId="4" applyFont="1" applyFill="1" applyBorder="1" applyAlignment="1">
      <alignment horizontal="center" vertical="center"/>
    </xf>
    <xf numFmtId="0" fontId="29" fillId="0" borderId="0" xfId="4" applyFont="1" applyFill="1" applyAlignment="1">
      <alignment vertical="center"/>
    </xf>
    <xf numFmtId="0" fontId="30" fillId="0" borderId="0" xfId="4" applyFont="1" applyFill="1" applyAlignment="1">
      <alignment horizontal="center" vertical="center"/>
    </xf>
    <xf numFmtId="0" fontId="30" fillId="0" borderId="0" xfId="4" applyFont="1" applyFill="1" applyBorder="1" applyAlignment="1">
      <alignment horizontal="center" vertical="center"/>
    </xf>
    <xf numFmtId="0" fontId="30" fillId="0" borderId="0" xfId="4" applyFont="1" applyFill="1" applyAlignment="1">
      <alignment vertical="center"/>
    </xf>
    <xf numFmtId="0" fontId="30" fillId="0" borderId="0" xfId="4" applyFont="1" applyFill="1" applyBorder="1" applyAlignment="1">
      <alignment vertical="center"/>
    </xf>
    <xf numFmtId="0" fontId="29" fillId="0" borderId="0" xfId="4" applyFont="1" applyFill="1" applyAlignment="1">
      <alignment horizontal="left" vertical="center"/>
    </xf>
    <xf numFmtId="0" fontId="19" fillId="0" borderId="141" xfId="0" applyFont="1" applyFill="1" applyBorder="1" applyAlignment="1">
      <alignment horizontal="center" vertical="center" wrapText="1"/>
    </xf>
    <xf numFmtId="0" fontId="19" fillId="0" borderId="119" xfId="0" applyFont="1" applyFill="1" applyBorder="1" applyAlignment="1">
      <alignment horizontal="center" vertical="center" wrapText="1"/>
    </xf>
    <xf numFmtId="0" fontId="19" fillId="0" borderId="93" xfId="0" applyFont="1" applyFill="1" applyBorder="1" applyAlignment="1">
      <alignment vertical="center"/>
    </xf>
    <xf numFmtId="0" fontId="19" fillId="0" borderId="130" xfId="0" applyFont="1" applyFill="1" applyBorder="1" applyAlignment="1">
      <alignment horizontal="center" vertical="center" wrapText="1"/>
    </xf>
    <xf numFmtId="0" fontId="19" fillId="0" borderId="132" xfId="0" applyFont="1" applyFill="1" applyBorder="1" applyAlignment="1">
      <alignment horizontal="center" vertical="center" wrapText="1"/>
    </xf>
    <xf numFmtId="0" fontId="16" fillId="0" borderId="67" xfId="0" applyFont="1" applyFill="1" applyBorder="1" applyAlignment="1">
      <alignment horizontal="center" vertical="center"/>
    </xf>
    <xf numFmtId="0" fontId="16" fillId="0" borderId="163" xfId="0" applyFont="1" applyFill="1" applyBorder="1" applyAlignment="1">
      <alignment horizontal="center" vertical="center" wrapText="1"/>
    </xf>
    <xf numFmtId="0" fontId="19" fillId="0" borderId="93" xfId="0" applyFont="1" applyFill="1" applyBorder="1" applyAlignment="1">
      <alignment horizontal="center" vertical="center" wrapText="1"/>
    </xf>
    <xf numFmtId="0" fontId="19" fillId="0" borderId="154" xfId="0" applyFont="1" applyFill="1" applyBorder="1" applyAlignment="1">
      <alignment horizontal="center" vertical="center" wrapText="1"/>
    </xf>
    <xf numFmtId="0" fontId="19" fillId="0" borderId="141" xfId="4" applyFont="1" applyFill="1" applyBorder="1" applyAlignment="1">
      <alignment horizontal="center" vertical="center" wrapText="1"/>
    </xf>
    <xf numFmtId="0" fontId="19" fillId="0" borderId="140" xfId="4" applyFont="1" applyFill="1" applyBorder="1" applyAlignment="1">
      <alignment horizontal="center" vertical="center" wrapText="1"/>
    </xf>
    <xf numFmtId="0" fontId="19" fillId="0" borderId="17" xfId="4" applyFont="1" applyFill="1" applyBorder="1" applyAlignment="1">
      <alignment horizontal="center" vertical="center" wrapText="1"/>
    </xf>
    <xf numFmtId="0" fontId="19" fillId="0" borderId="8" xfId="4" applyFont="1" applyFill="1" applyBorder="1" applyAlignment="1">
      <alignment horizontal="center" vertical="center" wrapText="1"/>
    </xf>
    <xf numFmtId="0" fontId="19" fillId="0" borderId="119" xfId="4" applyFont="1" applyFill="1" applyBorder="1" applyAlignment="1">
      <alignment horizontal="center" vertical="center" wrapText="1"/>
    </xf>
    <xf numFmtId="0" fontId="19" fillId="0" borderId="93" xfId="4" applyFont="1" applyFill="1" applyBorder="1" applyAlignment="1">
      <alignment vertical="center"/>
    </xf>
    <xf numFmtId="0" fontId="16" fillId="0" borderId="150" xfId="4" applyFont="1" applyFill="1" applyBorder="1" applyAlignment="1">
      <alignment horizontal="center" vertical="center" wrapText="1"/>
    </xf>
    <xf numFmtId="0" fontId="19" fillId="0" borderId="132" xfId="4" applyFont="1" applyFill="1" applyBorder="1" applyAlignment="1">
      <alignment horizontal="center" vertical="center" wrapText="1"/>
    </xf>
    <xf numFmtId="0" fontId="16" fillId="0" borderId="67" xfId="4" applyFont="1" applyFill="1" applyBorder="1" applyAlignment="1">
      <alignment horizontal="center" vertical="center"/>
    </xf>
    <xf numFmtId="0" fontId="16" fillId="0" borderId="154" xfId="4" applyFont="1" applyFill="1" applyBorder="1" applyAlignment="1">
      <alignment horizontal="center" vertical="center" wrapText="1"/>
    </xf>
    <xf numFmtId="0" fontId="19" fillId="0" borderId="93" xfId="4" applyFont="1" applyFill="1" applyBorder="1" applyAlignment="1">
      <alignment horizontal="center" vertical="center" wrapText="1"/>
    </xf>
    <xf numFmtId="0" fontId="19" fillId="0" borderId="0" xfId="4" applyFont="1" applyFill="1" applyAlignment="1">
      <alignment vertical="center"/>
    </xf>
    <xf numFmtId="0" fontId="19" fillId="0" borderId="129" xfId="4" applyFont="1" applyFill="1" applyBorder="1" applyAlignment="1">
      <alignment horizontal="center" vertical="center" wrapText="1"/>
    </xf>
    <xf numFmtId="0" fontId="19" fillId="0" borderId="83" xfId="4" applyFont="1" applyFill="1" applyBorder="1" applyAlignment="1">
      <alignment horizontal="center" vertical="center" wrapText="1"/>
    </xf>
    <xf numFmtId="0" fontId="19" fillId="0" borderId="26" xfId="0" applyFont="1" applyFill="1" applyBorder="1" applyAlignment="1">
      <alignment horizontal="center" vertical="center" wrapText="1"/>
    </xf>
    <xf numFmtId="0" fontId="19" fillId="0" borderId="67" xfId="0" applyFont="1" applyFill="1" applyBorder="1" applyAlignment="1">
      <alignment horizontal="center" vertical="center"/>
    </xf>
    <xf numFmtId="0" fontId="19" fillId="0" borderId="140" xfId="0" applyFont="1" applyFill="1" applyBorder="1" applyAlignment="1">
      <alignment horizontal="center" vertical="center"/>
    </xf>
    <xf numFmtId="0" fontId="19" fillId="0" borderId="93" xfId="0" applyFont="1" applyFill="1" applyBorder="1" applyAlignment="1">
      <alignment horizontal="center" vertical="center"/>
    </xf>
    <xf numFmtId="0" fontId="19" fillId="0" borderId="132" xfId="0" applyFont="1" applyFill="1" applyBorder="1" applyAlignment="1">
      <alignment horizontal="center" vertical="center"/>
    </xf>
    <xf numFmtId="0" fontId="3" fillId="20" borderId="13" xfId="0" applyFont="1" applyFill="1" applyBorder="1" applyAlignment="1">
      <alignment horizontal="center" vertical="center"/>
    </xf>
    <xf numFmtId="1" fontId="3" fillId="20" borderId="151" xfId="0" applyNumberFormat="1" applyFont="1" applyFill="1" applyBorder="1" applyAlignment="1">
      <alignment horizontal="center" vertical="center" wrapText="1" readingOrder="1"/>
    </xf>
    <xf numFmtId="0" fontId="19" fillId="0" borderId="119" xfId="0" applyFont="1" applyFill="1" applyBorder="1" applyAlignment="1">
      <alignment horizontal="center" vertical="center"/>
    </xf>
    <xf numFmtId="0" fontId="19" fillId="0" borderId="150" xfId="0" applyFont="1" applyFill="1" applyBorder="1" applyAlignment="1">
      <alignment horizontal="center" vertical="center"/>
    </xf>
    <xf numFmtId="0" fontId="2" fillId="20" borderId="141" xfId="0" applyFont="1" applyFill="1" applyBorder="1" applyAlignment="1">
      <alignment horizontal="center" vertical="center"/>
    </xf>
    <xf numFmtId="0" fontId="2" fillId="20" borderId="91" xfId="0" applyFont="1" applyFill="1" applyBorder="1" applyAlignment="1">
      <alignment horizontal="center" vertical="center" wrapText="1"/>
    </xf>
    <xf numFmtId="0" fontId="2" fillId="20" borderId="145" xfId="0" applyFont="1" applyFill="1" applyBorder="1" applyAlignment="1">
      <alignment horizontal="center" vertical="center" wrapText="1"/>
    </xf>
    <xf numFmtId="0" fontId="2" fillId="20" borderId="117" xfId="0" applyFont="1" applyFill="1" applyBorder="1" applyAlignment="1">
      <alignment horizontal="center" vertical="center"/>
    </xf>
    <xf numFmtId="0" fontId="19" fillId="0" borderId="113" xfId="0" applyFont="1" applyFill="1" applyBorder="1" applyAlignment="1">
      <alignment horizontal="center" vertical="center" wrapText="1"/>
    </xf>
    <xf numFmtId="0" fontId="19" fillId="0" borderId="154" xfId="0" applyFont="1" applyFill="1" applyBorder="1" applyAlignment="1">
      <alignment horizontal="left" vertical="center"/>
    </xf>
    <xf numFmtId="0" fontId="19" fillId="0" borderId="150" xfId="0" applyFont="1" applyFill="1" applyBorder="1" applyAlignment="1">
      <alignment horizontal="center" vertical="center" wrapText="1"/>
    </xf>
    <xf numFmtId="0" fontId="16" fillId="0" borderId="154" xfId="0" applyFont="1" applyFill="1" applyBorder="1" applyAlignment="1">
      <alignment horizontal="center" vertical="center" wrapText="1"/>
    </xf>
    <xf numFmtId="0" fontId="16" fillId="0" borderId="132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10" fillId="0" borderId="157" xfId="0" applyFont="1" applyFill="1" applyBorder="1" applyAlignment="1">
      <alignment horizontal="center" vertical="center"/>
    </xf>
    <xf numFmtId="0" fontId="10" fillId="0" borderId="155" xfId="0" applyFont="1" applyFill="1" applyBorder="1" applyAlignment="1">
      <alignment horizontal="center" vertical="center"/>
    </xf>
    <xf numFmtId="0" fontId="10" fillId="0" borderId="159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 wrapText="1"/>
    </xf>
    <xf numFmtId="0" fontId="3" fillId="0" borderId="78" xfId="0" applyFont="1" applyFill="1" applyBorder="1" applyAlignment="1">
      <alignment horizontal="center" vertical="center" wrapText="1"/>
    </xf>
    <xf numFmtId="0" fontId="3" fillId="0" borderId="79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78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3" fillId="0" borderId="157" xfId="0" applyFont="1" applyFill="1" applyBorder="1" applyAlignment="1">
      <alignment horizontal="center" vertical="center"/>
    </xf>
    <xf numFmtId="0" fontId="3" fillId="0" borderId="155" xfId="0" applyFont="1" applyFill="1" applyBorder="1" applyAlignment="1">
      <alignment horizontal="center" vertical="center"/>
    </xf>
    <xf numFmtId="0" fontId="3" fillId="0" borderId="159" xfId="0" applyFont="1" applyFill="1" applyBorder="1" applyAlignment="1">
      <alignment horizontal="center" vertical="center"/>
    </xf>
    <xf numFmtId="0" fontId="3" fillId="0" borderId="123" xfId="4" applyFont="1" applyFill="1" applyBorder="1" applyAlignment="1">
      <alignment horizontal="center" vertical="center"/>
    </xf>
    <xf numFmtId="0" fontId="3" fillId="0" borderId="132" xfId="4" applyFont="1" applyFill="1" applyBorder="1" applyAlignment="1">
      <alignment horizontal="center" vertical="center"/>
    </xf>
    <xf numFmtId="0" fontId="3" fillId="0" borderId="123" xfId="4" applyFont="1" applyFill="1" applyBorder="1" applyAlignment="1">
      <alignment horizontal="center" vertical="center" wrapText="1"/>
    </xf>
    <xf numFmtId="0" fontId="3" fillId="0" borderId="131" xfId="4" applyFont="1" applyFill="1" applyBorder="1" applyAlignment="1">
      <alignment horizontal="center" vertical="center"/>
    </xf>
    <xf numFmtId="0" fontId="3" fillId="3" borderId="157" xfId="4" applyFont="1" applyFill="1" applyBorder="1" applyAlignment="1">
      <alignment horizontal="center" vertical="center"/>
    </xf>
    <xf numFmtId="0" fontId="3" fillId="3" borderId="155" xfId="4" applyFont="1" applyFill="1" applyBorder="1" applyAlignment="1">
      <alignment horizontal="center" vertical="center"/>
    </xf>
    <xf numFmtId="0" fontId="3" fillId="3" borderId="159" xfId="4" applyFont="1" applyFill="1" applyBorder="1" applyAlignment="1">
      <alignment horizontal="center" vertical="center"/>
    </xf>
    <xf numFmtId="0" fontId="10" fillId="0" borderId="157" xfId="4" applyFont="1" applyFill="1" applyBorder="1" applyAlignment="1">
      <alignment horizontal="center" vertical="center"/>
    </xf>
    <xf numFmtId="0" fontId="10" fillId="0" borderId="155" xfId="4" applyFont="1" applyFill="1" applyBorder="1" applyAlignment="1">
      <alignment horizontal="center" vertical="center"/>
    </xf>
    <xf numFmtId="0" fontId="10" fillId="0" borderId="159" xfId="4" applyFont="1" applyFill="1" applyBorder="1" applyAlignment="1">
      <alignment horizontal="center" vertical="center"/>
    </xf>
    <xf numFmtId="0" fontId="3" fillId="0" borderId="131" xfId="4" applyFont="1" applyFill="1" applyBorder="1" applyAlignment="1">
      <alignment horizontal="center" vertical="center" wrapText="1"/>
    </xf>
    <xf numFmtId="0" fontId="3" fillId="0" borderId="157" xfId="4" applyFont="1" applyFill="1" applyBorder="1" applyAlignment="1">
      <alignment horizontal="center" vertical="center"/>
    </xf>
    <xf numFmtId="0" fontId="3" fillId="0" borderId="155" xfId="4" applyFont="1" applyFill="1" applyBorder="1" applyAlignment="1">
      <alignment horizontal="center" vertical="center"/>
    </xf>
    <xf numFmtId="0" fontId="3" fillId="0" borderId="159" xfId="4" applyFont="1" applyFill="1" applyBorder="1" applyAlignment="1">
      <alignment horizontal="center" vertical="center"/>
    </xf>
    <xf numFmtId="0" fontId="3" fillId="0" borderId="91" xfId="4" applyFont="1" applyFill="1" applyBorder="1" applyAlignment="1">
      <alignment horizontal="center" vertical="center" wrapText="1"/>
    </xf>
    <xf numFmtId="0" fontId="3" fillId="0" borderId="92" xfId="4" applyFont="1" applyFill="1" applyBorder="1" applyAlignment="1">
      <alignment horizontal="center" vertical="center" wrapText="1"/>
    </xf>
    <xf numFmtId="0" fontId="3" fillId="0" borderId="93" xfId="4" applyFont="1" applyFill="1" applyBorder="1" applyAlignment="1">
      <alignment horizontal="center" vertical="center"/>
    </xf>
    <xf numFmtId="0" fontId="8" fillId="6" borderId="21" xfId="0" applyFont="1" applyFill="1" applyBorder="1" applyAlignment="1">
      <alignment horizontal="center" vertical="center"/>
    </xf>
    <xf numFmtId="0" fontId="8" fillId="6" borderId="30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3" fillId="0" borderId="55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/>
    </xf>
    <xf numFmtId="0" fontId="8" fillId="0" borderId="64" xfId="0" applyFont="1" applyFill="1" applyBorder="1" applyAlignment="1">
      <alignment horizontal="center" vertical="center" wrapText="1"/>
    </xf>
    <xf numFmtId="0" fontId="8" fillId="0" borderId="44" xfId="0" applyFont="1" applyFill="1" applyBorder="1" applyAlignment="1">
      <alignment horizontal="center" vertical="center" wrapText="1"/>
    </xf>
    <xf numFmtId="0" fontId="8" fillId="0" borderId="68" xfId="0" applyFont="1" applyFill="1" applyBorder="1" applyAlignment="1">
      <alignment horizontal="center" vertical="center" wrapText="1"/>
    </xf>
    <xf numFmtId="0" fontId="8" fillId="0" borderId="68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23" xfId="0" applyFont="1" applyFill="1" applyBorder="1" applyAlignment="1">
      <alignment horizontal="center" vertical="center"/>
    </xf>
    <xf numFmtId="0" fontId="3" fillId="0" borderId="132" xfId="0" applyFont="1" applyFill="1" applyBorder="1" applyAlignment="1">
      <alignment horizontal="center" vertical="center"/>
    </xf>
    <xf numFmtId="0" fontId="3" fillId="0" borderId="131" xfId="0" applyFont="1" applyFill="1" applyBorder="1" applyAlignment="1">
      <alignment horizontal="center" vertical="center"/>
    </xf>
    <xf numFmtId="0" fontId="3" fillId="3" borderId="157" xfId="0" applyFont="1" applyFill="1" applyBorder="1" applyAlignment="1">
      <alignment horizontal="center" vertical="center"/>
    </xf>
    <xf numFmtId="0" fontId="3" fillId="3" borderId="155" xfId="0" applyFont="1" applyFill="1" applyBorder="1" applyAlignment="1">
      <alignment horizontal="center" vertical="center"/>
    </xf>
    <xf numFmtId="0" fontId="3" fillId="3" borderId="159" xfId="0" applyFont="1" applyFill="1" applyBorder="1" applyAlignment="1">
      <alignment horizontal="center" vertical="center"/>
    </xf>
    <xf numFmtId="0" fontId="3" fillId="0" borderId="91" xfId="0" applyFont="1" applyFill="1" applyBorder="1" applyAlignment="1">
      <alignment horizontal="center" vertical="center" wrapText="1"/>
    </xf>
    <xf numFmtId="0" fontId="3" fillId="0" borderId="92" xfId="0" applyFont="1" applyFill="1" applyBorder="1" applyAlignment="1">
      <alignment horizontal="center" vertical="center" wrapText="1"/>
    </xf>
    <xf numFmtId="0" fontId="3" fillId="0" borderId="93" xfId="0" applyFont="1" applyFill="1" applyBorder="1" applyAlignment="1">
      <alignment horizontal="center" vertical="center"/>
    </xf>
    <xf numFmtId="0" fontId="3" fillId="0" borderId="131" xfId="0" applyFont="1" applyFill="1" applyBorder="1" applyAlignment="1">
      <alignment horizontal="center" vertical="center" wrapText="1"/>
    </xf>
  </cellXfs>
  <cellStyles count="6">
    <cellStyle name="Excel Built-in Excel Built-in Excel Built-in Normal" xfId="2" xr:uid="{00000000-0005-0000-0000-000000000000}"/>
    <cellStyle name="Excel Built-in Normal" xfId="1" xr:uid="{00000000-0005-0000-0000-000001000000}"/>
    <cellStyle name="Normal" xfId="0" builtinId="0"/>
    <cellStyle name="Normal 2" xfId="4" xr:uid="{00000000-0005-0000-0000-000003000000}"/>
    <cellStyle name="Normal 3" xfId="5" xr:uid="{00000000-0005-0000-0000-000004000000}"/>
    <cellStyle name="TableStyleLight1" xfId="3" xr:uid="{00000000-0005-0000-0000-000005000000}"/>
  </cellStyles>
  <dxfs count="0"/>
  <tableStyles count="0" defaultTableStyle="TableStyleMedium9" defaultPivotStyle="PivotStyleLight16"/>
  <colors>
    <mruColors>
      <color rgb="FFBFBFBF"/>
      <color rgb="FFFFFD9A"/>
      <color rgb="FFFFCC99"/>
      <color rgb="FFC0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AT49"/>
  <sheetViews>
    <sheetView topLeftCell="B7" zoomScale="70" zoomScaleNormal="70" workbookViewId="0">
      <selection activeCell="AN16" sqref="AN16"/>
    </sheetView>
  </sheetViews>
  <sheetFormatPr baseColWidth="10" defaultColWidth="10.83203125" defaultRowHeight="13"/>
  <cols>
    <col min="1" max="1" width="47" style="24" customWidth="1"/>
    <col min="2" max="2" width="12.6640625" style="24" customWidth="1"/>
    <col min="3" max="3" width="15.83203125" style="12" bestFit="1" customWidth="1"/>
    <col min="4" max="4" width="10.5" style="12" customWidth="1"/>
    <col min="5" max="6" width="5.1640625" style="12" bestFit="1" customWidth="1"/>
    <col min="7" max="7" width="4" style="12" bestFit="1" customWidth="1"/>
    <col min="8" max="8" width="6.5" style="12" bestFit="1" customWidth="1"/>
    <col min="9" max="9" width="8.83203125" style="12" customWidth="1"/>
    <col min="10" max="10" width="9.1640625" style="12" bestFit="1" customWidth="1"/>
    <col min="11" max="11" width="6.33203125" style="12" customWidth="1"/>
    <col min="12" max="13" width="9.83203125" style="12" customWidth="1"/>
    <col min="14" max="15" width="6.33203125" style="12" customWidth="1"/>
    <col min="16" max="16" width="7.1640625" style="12" bestFit="1" customWidth="1"/>
    <col min="17" max="21" width="6.33203125" style="12" customWidth="1"/>
    <col min="22" max="23" width="10" style="12" customWidth="1"/>
    <col min="24" max="24" width="47.5" style="12" customWidth="1"/>
    <col min="25" max="25" width="13.6640625" style="12" bestFit="1" customWidth="1"/>
    <col min="26" max="26" width="15.83203125" style="6" customWidth="1"/>
    <col min="27" max="27" width="10.5" style="24" customWidth="1"/>
    <col min="28" max="30" width="6.1640625" style="24" bestFit="1" customWidth="1"/>
    <col min="31" max="31" width="6.6640625" style="24" bestFit="1" customWidth="1"/>
    <col min="32" max="32" width="8.6640625" style="24" customWidth="1"/>
    <col min="33" max="33" width="6.1640625" style="24" customWidth="1"/>
    <col min="34" max="34" width="7.6640625" style="24" bestFit="1" customWidth="1"/>
    <col min="35" max="36" width="9.5" style="24" customWidth="1"/>
    <col min="37" max="37" width="5.83203125" style="24" customWidth="1"/>
    <col min="38" max="41" width="7.6640625" style="24" customWidth="1"/>
    <col min="42" max="42" width="5.6640625" style="24" bestFit="1" customWidth="1"/>
    <col min="43" max="43" width="6.1640625" style="24" bestFit="1" customWidth="1"/>
    <col min="44" max="44" width="7.6640625" style="24" customWidth="1"/>
    <col min="45" max="45" width="9.6640625" style="24" customWidth="1"/>
    <col min="46" max="46" width="9" style="24" customWidth="1"/>
    <col min="47" max="16384" width="10.83203125" style="25"/>
  </cols>
  <sheetData>
    <row r="1" spans="1:46" s="768" customFormat="1" ht="20">
      <c r="A1" s="763" t="s">
        <v>224</v>
      </c>
      <c r="B1" s="763"/>
      <c r="C1" s="764"/>
      <c r="D1" s="764"/>
      <c r="E1" s="764"/>
      <c r="F1" s="764"/>
      <c r="G1" s="764"/>
      <c r="H1" s="764"/>
      <c r="I1" s="764"/>
      <c r="J1" s="764"/>
      <c r="K1" s="764"/>
      <c r="L1" s="764"/>
      <c r="M1" s="764"/>
      <c r="N1" s="764"/>
      <c r="O1" s="764"/>
      <c r="P1" s="764"/>
      <c r="Q1" s="764"/>
      <c r="R1" s="764"/>
      <c r="S1" s="764"/>
      <c r="T1" s="764"/>
      <c r="U1" s="764"/>
      <c r="V1" s="764"/>
      <c r="W1" s="764"/>
      <c r="X1" s="763" t="s">
        <v>343</v>
      </c>
      <c r="Y1" s="765"/>
      <c r="Z1" s="766"/>
      <c r="AA1" s="767"/>
      <c r="AB1" s="767"/>
      <c r="AC1" s="767"/>
      <c r="AD1" s="767"/>
      <c r="AE1" s="767"/>
      <c r="AF1" s="767"/>
      <c r="AG1" s="767"/>
      <c r="AH1" s="767"/>
      <c r="AI1" s="767"/>
      <c r="AJ1" s="767"/>
      <c r="AK1" s="767"/>
      <c r="AL1" s="767"/>
      <c r="AM1" s="767"/>
      <c r="AN1" s="767"/>
      <c r="AO1" s="767"/>
      <c r="AP1" s="767"/>
      <c r="AQ1" s="767"/>
      <c r="AR1" s="767"/>
      <c r="AS1" s="767"/>
      <c r="AT1" s="767"/>
    </row>
    <row r="2" spans="1:46" s="768" customFormat="1" ht="20">
      <c r="A2" s="763" t="s">
        <v>412</v>
      </c>
      <c r="B2" s="763"/>
      <c r="C2" s="764"/>
      <c r="D2" s="764"/>
      <c r="E2" s="764"/>
      <c r="F2" s="764"/>
      <c r="G2" s="764"/>
      <c r="H2" s="764"/>
      <c r="I2" s="764"/>
      <c r="J2" s="764"/>
      <c r="K2" s="764"/>
      <c r="L2" s="764"/>
      <c r="M2" s="764"/>
      <c r="N2" s="764"/>
      <c r="O2" s="764"/>
      <c r="P2" s="764"/>
      <c r="Q2" s="764"/>
      <c r="R2" s="764"/>
      <c r="S2" s="764"/>
      <c r="T2" s="764"/>
      <c r="U2" s="764"/>
      <c r="V2" s="764"/>
      <c r="W2" s="764"/>
      <c r="X2" s="763" t="s">
        <v>412</v>
      </c>
      <c r="Y2" s="765"/>
      <c r="Z2" s="766"/>
      <c r="AA2" s="767"/>
      <c r="AB2" s="767"/>
      <c r="AC2" s="767"/>
      <c r="AD2" s="767"/>
      <c r="AE2" s="767"/>
      <c r="AF2" s="767"/>
      <c r="AG2" s="767"/>
      <c r="AH2" s="767"/>
      <c r="AI2" s="767"/>
      <c r="AJ2" s="767"/>
      <c r="AK2" s="767"/>
      <c r="AL2" s="767"/>
      <c r="AM2" s="767"/>
      <c r="AN2" s="767"/>
      <c r="AO2" s="767"/>
      <c r="AP2" s="767"/>
      <c r="AQ2" s="767"/>
      <c r="AR2" s="767"/>
      <c r="AS2" s="767"/>
      <c r="AT2" s="767"/>
    </row>
    <row r="3" spans="1:46" s="768" customFormat="1" ht="20">
      <c r="A3" s="767"/>
      <c r="B3" s="767"/>
      <c r="C3" s="764"/>
      <c r="D3" s="764"/>
      <c r="E3" s="764"/>
      <c r="F3" s="764"/>
      <c r="G3" s="764"/>
      <c r="H3" s="764"/>
      <c r="I3" s="764"/>
      <c r="J3" s="764"/>
      <c r="K3" s="764"/>
      <c r="L3" s="764"/>
      <c r="M3" s="764"/>
      <c r="N3" s="764"/>
      <c r="O3" s="764"/>
      <c r="P3" s="764"/>
      <c r="Q3" s="764"/>
      <c r="R3" s="764"/>
      <c r="S3" s="764"/>
      <c r="T3" s="764"/>
      <c r="U3" s="764"/>
      <c r="V3" s="764"/>
      <c r="W3" s="764"/>
      <c r="X3" s="764"/>
      <c r="Y3" s="764"/>
      <c r="Z3" s="766"/>
      <c r="AA3" s="767"/>
      <c r="AB3" s="767"/>
      <c r="AC3" s="767"/>
      <c r="AD3" s="767"/>
      <c r="AE3" s="767"/>
      <c r="AF3" s="767"/>
      <c r="AG3" s="767"/>
      <c r="AH3" s="767"/>
      <c r="AI3" s="767"/>
      <c r="AJ3" s="767"/>
      <c r="AK3" s="767"/>
      <c r="AL3" s="767"/>
      <c r="AM3" s="767"/>
      <c r="AN3" s="767"/>
      <c r="AO3" s="767"/>
      <c r="AP3" s="767"/>
      <c r="AQ3" s="767"/>
      <c r="AR3" s="767"/>
      <c r="AS3" s="767"/>
      <c r="AT3" s="767"/>
    </row>
    <row r="4" spans="1:46" s="768" customFormat="1" ht="20">
      <c r="A4" s="769" t="s">
        <v>18</v>
      </c>
      <c r="B4" s="769"/>
      <c r="C4" s="764"/>
      <c r="D4" s="764"/>
      <c r="E4" s="764"/>
      <c r="F4" s="764"/>
      <c r="G4" s="764"/>
      <c r="H4" s="764"/>
      <c r="I4" s="764"/>
      <c r="J4" s="764"/>
      <c r="K4" s="764"/>
      <c r="L4" s="764"/>
      <c r="M4" s="764"/>
      <c r="N4" s="764"/>
      <c r="O4" s="764"/>
      <c r="P4" s="764"/>
      <c r="Q4" s="764"/>
      <c r="R4" s="764"/>
      <c r="S4" s="764"/>
      <c r="T4" s="764"/>
      <c r="U4" s="764"/>
      <c r="V4" s="764"/>
      <c r="W4" s="764"/>
      <c r="X4" s="769" t="s">
        <v>18</v>
      </c>
      <c r="Y4" s="765"/>
      <c r="Z4" s="769"/>
      <c r="AA4" s="767"/>
      <c r="AB4" s="767"/>
      <c r="AC4" s="767"/>
      <c r="AD4" s="767"/>
      <c r="AE4" s="767"/>
      <c r="AF4" s="767"/>
      <c r="AG4" s="767"/>
      <c r="AH4" s="767"/>
      <c r="AI4" s="767"/>
      <c r="AJ4" s="767"/>
      <c r="AK4" s="767"/>
      <c r="AL4" s="767"/>
      <c r="AM4" s="767"/>
      <c r="AN4" s="767"/>
      <c r="AO4" s="767"/>
      <c r="AP4" s="767"/>
      <c r="AQ4" s="767"/>
      <c r="AR4" s="767"/>
      <c r="AS4" s="767"/>
      <c r="AT4" s="767"/>
    </row>
    <row r="5" spans="1:46" ht="19" thickBot="1">
      <c r="A5" s="632" t="s">
        <v>225</v>
      </c>
      <c r="B5" s="74"/>
      <c r="X5" s="632" t="s">
        <v>225</v>
      </c>
      <c r="Y5" s="83"/>
    </row>
    <row r="6" spans="1:46" s="6" customFormat="1" ht="19" thickBot="1">
      <c r="A6" s="633" t="s">
        <v>226</v>
      </c>
      <c r="B6" s="881" t="s">
        <v>21</v>
      </c>
      <c r="C6" s="882"/>
      <c r="D6" s="882"/>
      <c r="E6" s="882"/>
      <c r="F6" s="882"/>
      <c r="G6" s="882"/>
      <c r="H6" s="882"/>
      <c r="I6" s="882"/>
      <c r="J6" s="882"/>
      <c r="K6" s="882"/>
      <c r="L6" s="882"/>
      <c r="M6" s="882"/>
      <c r="N6" s="882"/>
      <c r="O6" s="882"/>
      <c r="P6" s="882"/>
      <c r="Q6" s="882"/>
      <c r="R6" s="882"/>
      <c r="S6" s="882"/>
      <c r="T6" s="882"/>
      <c r="U6" s="882"/>
      <c r="V6" s="882"/>
      <c r="W6" s="883"/>
      <c r="X6" s="633" t="s">
        <v>226</v>
      </c>
      <c r="Y6" s="881" t="s">
        <v>22</v>
      </c>
      <c r="Z6" s="882"/>
      <c r="AA6" s="882"/>
      <c r="AB6" s="882"/>
      <c r="AC6" s="882"/>
      <c r="AD6" s="882"/>
      <c r="AE6" s="882"/>
      <c r="AF6" s="882"/>
      <c r="AG6" s="882"/>
      <c r="AH6" s="882"/>
      <c r="AI6" s="882"/>
      <c r="AJ6" s="882"/>
      <c r="AK6" s="882"/>
      <c r="AL6" s="882"/>
      <c r="AM6" s="882"/>
      <c r="AN6" s="882"/>
      <c r="AO6" s="882"/>
      <c r="AP6" s="882"/>
      <c r="AQ6" s="882"/>
      <c r="AR6" s="882"/>
      <c r="AS6" s="882"/>
      <c r="AT6" s="883"/>
    </row>
    <row r="7" spans="1:46" s="5" customFormat="1" ht="33" customHeight="1" thickBot="1">
      <c r="A7" s="71"/>
      <c r="B7" s="884"/>
      <c r="C7" s="885"/>
      <c r="D7" s="885"/>
      <c r="E7" s="885"/>
      <c r="F7" s="885"/>
      <c r="G7" s="885"/>
      <c r="H7" s="885"/>
      <c r="I7" s="886"/>
      <c r="J7" s="887" t="s">
        <v>7</v>
      </c>
      <c r="K7" s="888"/>
      <c r="L7" s="888"/>
      <c r="M7" s="889"/>
      <c r="N7" s="890" t="s">
        <v>8</v>
      </c>
      <c r="O7" s="895"/>
      <c r="P7" s="896"/>
      <c r="Q7" s="893" t="s">
        <v>9</v>
      </c>
      <c r="R7" s="896"/>
      <c r="S7" s="890" t="s">
        <v>10</v>
      </c>
      <c r="T7" s="897"/>
      <c r="U7" s="897"/>
      <c r="V7" s="897"/>
      <c r="W7" s="896"/>
      <c r="X7" s="3"/>
      <c r="Y7" s="898"/>
      <c r="Z7" s="899"/>
      <c r="AA7" s="899"/>
      <c r="AB7" s="899"/>
      <c r="AC7" s="899"/>
      <c r="AD7" s="899"/>
      <c r="AE7" s="899"/>
      <c r="AF7" s="900"/>
      <c r="AG7" s="887" t="s">
        <v>7</v>
      </c>
      <c r="AH7" s="888"/>
      <c r="AI7" s="888"/>
      <c r="AJ7" s="889"/>
      <c r="AK7" s="890" t="s">
        <v>8</v>
      </c>
      <c r="AL7" s="891"/>
      <c r="AM7" s="892"/>
      <c r="AN7" s="893" t="s">
        <v>9</v>
      </c>
      <c r="AO7" s="892"/>
      <c r="AP7" s="890" t="s">
        <v>10</v>
      </c>
      <c r="AQ7" s="894"/>
      <c r="AR7" s="894"/>
      <c r="AS7" s="894"/>
      <c r="AT7" s="892"/>
    </row>
    <row r="8" spans="1:46" s="5" customFormat="1" ht="57" thickBot="1">
      <c r="B8" s="21" t="s">
        <v>132</v>
      </c>
      <c r="C8" s="148" t="s">
        <v>6</v>
      </c>
      <c r="D8" s="136" t="s">
        <v>0</v>
      </c>
      <c r="E8" s="15" t="s">
        <v>3</v>
      </c>
      <c r="F8" s="15" t="s">
        <v>4</v>
      </c>
      <c r="G8" s="15" t="s">
        <v>5</v>
      </c>
      <c r="H8" s="15" t="s">
        <v>2</v>
      </c>
      <c r="I8" s="136" t="s">
        <v>1</v>
      </c>
      <c r="J8" s="14" t="s">
        <v>11</v>
      </c>
      <c r="K8" s="45" t="s">
        <v>12</v>
      </c>
      <c r="L8" s="46" t="s">
        <v>13</v>
      </c>
      <c r="M8" s="49" t="s">
        <v>14</v>
      </c>
      <c r="N8" s="14" t="s">
        <v>11</v>
      </c>
      <c r="O8" s="45" t="s">
        <v>12</v>
      </c>
      <c r="P8" s="49" t="s">
        <v>15</v>
      </c>
      <c r="Q8" s="14" t="s">
        <v>11</v>
      </c>
      <c r="R8" s="13" t="s">
        <v>12</v>
      </c>
      <c r="S8" s="22" t="s">
        <v>16</v>
      </c>
      <c r="T8" s="47" t="s">
        <v>11</v>
      </c>
      <c r="U8" s="47" t="s">
        <v>12</v>
      </c>
      <c r="V8" s="407" t="s">
        <v>13</v>
      </c>
      <c r="W8" s="408" t="s">
        <v>14</v>
      </c>
      <c r="X8" s="3"/>
      <c r="Y8" s="234" t="s">
        <v>132</v>
      </c>
      <c r="Z8" s="147" t="s">
        <v>6</v>
      </c>
      <c r="AA8" s="146" t="s">
        <v>0</v>
      </c>
      <c r="AB8" s="15" t="s">
        <v>3</v>
      </c>
      <c r="AC8" s="15" t="s">
        <v>4</v>
      </c>
      <c r="AD8" s="15" t="s">
        <v>5</v>
      </c>
      <c r="AE8" s="15" t="s">
        <v>2</v>
      </c>
      <c r="AF8" s="146" t="s">
        <v>1</v>
      </c>
      <c r="AG8" s="14" t="s">
        <v>11</v>
      </c>
      <c r="AH8" s="45" t="s">
        <v>12</v>
      </c>
      <c r="AI8" s="46" t="s">
        <v>13</v>
      </c>
      <c r="AJ8" s="49" t="s">
        <v>14</v>
      </c>
      <c r="AK8" s="14" t="s">
        <v>11</v>
      </c>
      <c r="AL8" s="45" t="s">
        <v>12</v>
      </c>
      <c r="AM8" s="49" t="s">
        <v>15</v>
      </c>
      <c r="AN8" s="14" t="s">
        <v>11</v>
      </c>
      <c r="AO8" s="13" t="s">
        <v>12</v>
      </c>
      <c r="AP8" s="22" t="s">
        <v>16</v>
      </c>
      <c r="AQ8" s="47" t="s">
        <v>11</v>
      </c>
      <c r="AR8" s="47" t="s">
        <v>12</v>
      </c>
      <c r="AS8" s="48" t="s">
        <v>13</v>
      </c>
      <c r="AT8" s="23" t="s">
        <v>14</v>
      </c>
    </row>
    <row r="9" spans="1:46" s="5" customFormat="1" ht="20" customHeight="1" thickBot="1">
      <c r="A9" s="400" t="s">
        <v>19</v>
      </c>
      <c r="B9" s="235" t="s">
        <v>133</v>
      </c>
      <c r="C9" s="695" t="s">
        <v>338</v>
      </c>
      <c r="D9" s="401">
        <f>D11</f>
        <v>45</v>
      </c>
      <c r="E9" s="401">
        <f t="shared" ref="E9:I9" si="0">E11</f>
        <v>0</v>
      </c>
      <c r="F9" s="401">
        <f t="shared" si="0"/>
        <v>0</v>
      </c>
      <c r="G9" s="401">
        <f t="shared" si="0"/>
        <v>45</v>
      </c>
      <c r="H9" s="401">
        <f t="shared" si="0"/>
        <v>0</v>
      </c>
      <c r="I9" s="401">
        <f t="shared" si="0"/>
        <v>30</v>
      </c>
      <c r="J9" s="402"/>
      <c r="K9" s="403"/>
      <c r="L9" s="403"/>
      <c r="M9" s="198"/>
      <c r="N9" s="402"/>
      <c r="O9" s="403"/>
      <c r="P9" s="198"/>
      <c r="Q9" s="402"/>
      <c r="R9" s="198"/>
      <c r="S9" s="402"/>
      <c r="T9" s="403"/>
      <c r="U9" s="403"/>
      <c r="V9" s="403"/>
      <c r="W9" s="198"/>
      <c r="X9" s="400" t="s">
        <v>20</v>
      </c>
      <c r="Y9" s="235" t="s">
        <v>150</v>
      </c>
      <c r="Z9" s="695" t="s">
        <v>338</v>
      </c>
      <c r="AA9" s="235">
        <f t="shared" ref="AA9:AF9" si="1">AA11+AA15+AA22+AA26+AA32+AA36+AA39</f>
        <v>483</v>
      </c>
      <c r="AB9" s="235">
        <f t="shared" si="1"/>
        <v>142</v>
      </c>
      <c r="AC9" s="235">
        <f t="shared" si="1"/>
        <v>184</v>
      </c>
      <c r="AD9" s="235">
        <f t="shared" si="1"/>
        <v>157</v>
      </c>
      <c r="AE9" s="235">
        <f t="shared" si="1"/>
        <v>0</v>
      </c>
      <c r="AF9" s="235">
        <f t="shared" si="1"/>
        <v>30</v>
      </c>
      <c r="AG9" s="410"/>
      <c r="AH9" s="411"/>
      <c r="AI9" s="411"/>
      <c r="AJ9" s="293"/>
      <c r="AK9" s="410"/>
      <c r="AL9" s="411"/>
      <c r="AM9" s="293"/>
      <c r="AN9" s="410"/>
      <c r="AO9" s="293"/>
      <c r="AP9" s="410"/>
      <c r="AQ9" s="411"/>
      <c r="AR9" s="411"/>
      <c r="AS9" s="411"/>
      <c r="AT9" s="293"/>
    </row>
    <row r="10" spans="1:46" s="5" customFormat="1" ht="20" customHeight="1" thickBot="1">
      <c r="A10" s="236"/>
      <c r="B10" s="404"/>
      <c r="C10" s="153"/>
      <c r="D10" s="405"/>
      <c r="E10" s="405"/>
      <c r="F10" s="405"/>
      <c r="G10" s="405"/>
      <c r="H10" s="405"/>
      <c r="I10" s="405"/>
      <c r="J10" s="402"/>
      <c r="K10" s="403"/>
      <c r="L10" s="403"/>
      <c r="M10" s="198"/>
      <c r="N10" s="402"/>
      <c r="O10" s="403"/>
      <c r="P10" s="198"/>
      <c r="Q10" s="402"/>
      <c r="R10" s="198"/>
      <c r="S10" s="402"/>
      <c r="T10" s="403"/>
      <c r="U10" s="403"/>
      <c r="V10" s="403"/>
      <c r="W10" s="198"/>
      <c r="X10" s="155"/>
      <c r="Y10" s="4"/>
      <c r="Z10" s="412"/>
      <c r="AA10" s="234"/>
      <c r="AB10" s="234"/>
      <c r="AC10" s="234"/>
      <c r="AD10" s="234"/>
      <c r="AE10" s="234"/>
      <c r="AF10" s="234"/>
      <c r="AG10" s="410"/>
      <c r="AH10" s="411"/>
      <c r="AI10" s="411"/>
      <c r="AJ10" s="293"/>
      <c r="AK10" s="410"/>
      <c r="AL10" s="411"/>
      <c r="AM10" s="293"/>
      <c r="AN10" s="410"/>
      <c r="AO10" s="293"/>
      <c r="AP10" s="410"/>
      <c r="AQ10" s="411"/>
      <c r="AR10" s="411"/>
      <c r="AS10" s="411"/>
      <c r="AT10" s="293"/>
    </row>
    <row r="11" spans="1:46" s="5" customFormat="1" ht="20" customHeight="1" thickBot="1">
      <c r="A11" s="406" t="s">
        <v>124</v>
      </c>
      <c r="B11" s="237" t="s">
        <v>138</v>
      </c>
      <c r="C11" s="759" t="s">
        <v>53</v>
      </c>
      <c r="D11" s="237">
        <f>SUM(D12:D13)</f>
        <v>45</v>
      </c>
      <c r="E11" s="237">
        <f t="shared" ref="E11:I11" si="2">SUM(E12:E13)</f>
        <v>0</v>
      </c>
      <c r="F11" s="237">
        <f t="shared" si="2"/>
        <v>0</v>
      </c>
      <c r="G11" s="237">
        <f t="shared" si="2"/>
        <v>45</v>
      </c>
      <c r="H11" s="237">
        <f t="shared" si="2"/>
        <v>0</v>
      </c>
      <c r="I11" s="237">
        <f t="shared" si="2"/>
        <v>30</v>
      </c>
      <c r="J11" s="290"/>
      <c r="K11" s="291"/>
      <c r="L11" s="291"/>
      <c r="M11" s="292"/>
      <c r="N11" s="290"/>
      <c r="O11" s="291"/>
      <c r="P11" s="292"/>
      <c r="Q11" s="290"/>
      <c r="R11" s="292"/>
      <c r="S11" s="290"/>
      <c r="T11" s="291"/>
      <c r="U11" s="291"/>
      <c r="V11" s="291"/>
      <c r="W11" s="293"/>
      <c r="X11" s="227" t="s">
        <v>26</v>
      </c>
      <c r="Y11" s="237" t="s">
        <v>145</v>
      </c>
      <c r="Z11" s="760" t="s">
        <v>288</v>
      </c>
      <c r="AA11" s="237">
        <f>SUM(AA12:AA13)</f>
        <v>60</v>
      </c>
      <c r="AB11" s="237">
        <f t="shared" ref="AB11:AF11" si="3">SUM(AB12:AB13)</f>
        <v>0</v>
      </c>
      <c r="AC11" s="237">
        <f t="shared" si="3"/>
        <v>60</v>
      </c>
      <c r="AD11" s="237">
        <f t="shared" si="3"/>
        <v>0</v>
      </c>
      <c r="AE11" s="237">
        <f t="shared" si="3"/>
        <v>0</v>
      </c>
      <c r="AF11" s="237">
        <f t="shared" si="3"/>
        <v>3</v>
      </c>
      <c r="AG11" s="290"/>
      <c r="AH11" s="291"/>
      <c r="AI11" s="291"/>
      <c r="AJ11" s="292"/>
      <c r="AK11" s="290"/>
      <c r="AL11" s="291"/>
      <c r="AM11" s="292"/>
      <c r="AN11" s="290"/>
      <c r="AO11" s="292"/>
      <c r="AP11" s="290"/>
      <c r="AQ11" s="291"/>
      <c r="AR11" s="291"/>
      <c r="AS11" s="291"/>
      <c r="AT11" s="293"/>
    </row>
    <row r="12" spans="1:46" ht="20" customHeight="1" thickBot="1">
      <c r="A12" s="228" t="s">
        <v>125</v>
      </c>
      <c r="B12" s="213" t="s">
        <v>140</v>
      </c>
      <c r="C12" s="382" t="s">
        <v>53</v>
      </c>
      <c r="D12" s="266">
        <f>SUM(E12:G12)</f>
        <v>0</v>
      </c>
      <c r="E12" s="267"/>
      <c r="F12" s="266"/>
      <c r="G12" s="115"/>
      <c r="H12" s="266"/>
      <c r="I12" s="115">
        <v>26</v>
      </c>
      <c r="J12" s="268"/>
      <c r="K12" s="269"/>
      <c r="L12" s="269"/>
      <c r="M12" s="270"/>
      <c r="N12" s="271"/>
      <c r="O12" s="269"/>
      <c r="P12" s="117"/>
      <c r="Q12" s="840">
        <v>26</v>
      </c>
      <c r="R12" s="641" t="s">
        <v>411</v>
      </c>
      <c r="S12" s="271"/>
      <c r="T12" s="269"/>
      <c r="U12" s="269"/>
      <c r="V12" s="269"/>
      <c r="W12" s="272"/>
      <c r="X12" s="171" t="s">
        <v>27</v>
      </c>
      <c r="Y12" s="222" t="s">
        <v>146</v>
      </c>
      <c r="Z12" s="634" t="s">
        <v>288</v>
      </c>
      <c r="AA12" s="222">
        <f>SUM(AB12:AD12)</f>
        <v>30</v>
      </c>
      <c r="AB12" s="222"/>
      <c r="AC12" s="222">
        <v>30</v>
      </c>
      <c r="AD12" s="222"/>
      <c r="AE12" s="222"/>
      <c r="AF12" s="222">
        <v>2</v>
      </c>
      <c r="AG12" s="162"/>
      <c r="AH12" s="163"/>
      <c r="AI12" s="163"/>
      <c r="AJ12" s="164"/>
      <c r="AK12" s="162"/>
      <c r="AL12" s="163"/>
      <c r="AM12" s="164"/>
      <c r="AN12" s="758" t="s">
        <v>407</v>
      </c>
      <c r="AO12" s="841" t="s">
        <v>411</v>
      </c>
      <c r="AP12" s="162"/>
      <c r="AQ12" s="163"/>
      <c r="AR12" s="163"/>
      <c r="AS12" s="163"/>
      <c r="AT12" s="165"/>
    </row>
    <row r="13" spans="1:46" ht="20" customHeight="1" thickBot="1">
      <c r="A13" s="89" t="s">
        <v>126</v>
      </c>
      <c r="B13" s="30" t="s">
        <v>141</v>
      </c>
      <c r="C13" s="94" t="s">
        <v>207</v>
      </c>
      <c r="D13" s="73">
        <f>SUM(E13:G13)</f>
        <v>45</v>
      </c>
      <c r="E13" s="118"/>
      <c r="F13" s="30"/>
      <c r="G13" s="500">
        <v>45</v>
      </c>
      <c r="H13" s="73"/>
      <c r="I13" s="119">
        <v>4</v>
      </c>
      <c r="J13" s="120"/>
      <c r="K13" s="121"/>
      <c r="L13" s="121"/>
      <c r="M13" s="122"/>
      <c r="N13" s="123"/>
      <c r="O13" s="121"/>
      <c r="P13" s="124"/>
      <c r="Q13" s="651">
        <v>4</v>
      </c>
      <c r="R13" s="645" t="s">
        <v>411</v>
      </c>
      <c r="S13" s="123"/>
      <c r="T13" s="121"/>
      <c r="U13" s="121"/>
      <c r="V13" s="121"/>
      <c r="W13" s="125"/>
      <c r="X13" s="89" t="s">
        <v>28</v>
      </c>
      <c r="Y13" s="30" t="s">
        <v>147</v>
      </c>
      <c r="Z13" s="94" t="s">
        <v>288</v>
      </c>
      <c r="AA13" s="30">
        <f>SUM(AB13:AD13)</f>
        <v>30</v>
      </c>
      <c r="AB13" s="30"/>
      <c r="AC13" s="30">
        <v>30</v>
      </c>
      <c r="AD13" s="30"/>
      <c r="AE13" s="30"/>
      <c r="AF13" s="30">
        <v>1</v>
      </c>
      <c r="AG13" s="32"/>
      <c r="AH13" s="56"/>
      <c r="AI13" s="56"/>
      <c r="AJ13" s="31"/>
      <c r="AK13" s="32"/>
      <c r="AL13" s="56"/>
      <c r="AM13" s="31"/>
      <c r="AN13" s="758">
        <v>1</v>
      </c>
      <c r="AO13" s="645" t="s">
        <v>411</v>
      </c>
      <c r="AP13" s="32"/>
      <c r="AQ13" s="56"/>
      <c r="AR13" s="56"/>
      <c r="AS13" s="56"/>
      <c r="AT13" s="57"/>
    </row>
    <row r="14" spans="1:46" ht="20" customHeight="1" thickBot="1">
      <c r="A14" s="229"/>
      <c r="B14" s="222"/>
      <c r="C14" s="232"/>
      <c r="D14" s="200"/>
      <c r="E14" s="282"/>
      <c r="F14" s="200"/>
      <c r="G14" s="283"/>
      <c r="H14" s="200"/>
      <c r="I14" s="283"/>
      <c r="J14" s="284"/>
      <c r="K14" s="285"/>
      <c r="L14" s="285"/>
      <c r="M14" s="286"/>
      <c r="N14" s="287"/>
      <c r="O14" s="285"/>
      <c r="P14" s="288"/>
      <c r="Q14" s="284"/>
      <c r="R14" s="286"/>
      <c r="S14" s="287"/>
      <c r="T14" s="285"/>
      <c r="U14" s="285"/>
      <c r="V14" s="285"/>
      <c r="W14" s="289"/>
      <c r="X14" s="166"/>
      <c r="Y14" s="294"/>
      <c r="Z14" s="295"/>
      <c r="AA14" s="167"/>
      <c r="AB14" s="167"/>
      <c r="AC14" s="167"/>
      <c r="AD14" s="167"/>
      <c r="AE14" s="167"/>
      <c r="AF14" s="167"/>
      <c r="AG14" s="168"/>
      <c r="AH14" s="169"/>
      <c r="AI14" s="169"/>
      <c r="AJ14" s="170"/>
      <c r="AK14" s="168"/>
      <c r="AL14" s="169"/>
      <c r="AM14" s="170"/>
      <c r="AN14" s="168"/>
      <c r="AO14" s="842"/>
      <c r="AP14" s="168"/>
      <c r="AQ14" s="169"/>
      <c r="AR14" s="169"/>
      <c r="AS14" s="169"/>
      <c r="AT14" s="170"/>
    </row>
    <row r="15" spans="1:46" s="5" customFormat="1" ht="20" customHeight="1" thickBot="1">
      <c r="A15" s="133" t="s">
        <v>127</v>
      </c>
      <c r="B15" s="193"/>
      <c r="C15" s="142"/>
      <c r="D15" s="199"/>
      <c r="E15" s="135"/>
      <c r="F15" s="199"/>
      <c r="G15" s="143"/>
      <c r="H15" s="199"/>
      <c r="I15" s="143"/>
      <c r="J15" s="273"/>
      <c r="K15" s="274"/>
      <c r="L15" s="274"/>
      <c r="M15" s="275"/>
      <c r="N15" s="139"/>
      <c r="O15" s="274"/>
      <c r="P15" s="144"/>
      <c r="Q15" s="273"/>
      <c r="R15" s="275"/>
      <c r="S15" s="139"/>
      <c r="T15" s="274"/>
      <c r="U15" s="274"/>
      <c r="V15" s="274"/>
      <c r="W15" s="276"/>
      <c r="X15" s="296" t="s">
        <v>29</v>
      </c>
      <c r="Y15" s="297" t="s">
        <v>148</v>
      </c>
      <c r="Z15" s="759" t="s">
        <v>208</v>
      </c>
      <c r="AA15" s="297">
        <v>64</v>
      </c>
      <c r="AB15" s="297">
        <v>8</v>
      </c>
      <c r="AC15" s="297">
        <f t="shared" ref="AC15:AF15" si="4">SUM(AC16:AC19)</f>
        <v>56</v>
      </c>
      <c r="AD15" s="297">
        <f t="shared" si="4"/>
        <v>0</v>
      </c>
      <c r="AE15" s="297">
        <f t="shared" si="4"/>
        <v>0</v>
      </c>
      <c r="AF15" s="297">
        <f t="shared" si="4"/>
        <v>5</v>
      </c>
      <c r="AG15" s="195"/>
      <c r="AH15" s="196"/>
      <c r="AI15" s="196"/>
      <c r="AJ15" s="197"/>
      <c r="AK15" s="195"/>
      <c r="AL15" s="196"/>
      <c r="AM15" s="197"/>
      <c r="AN15" s="195"/>
      <c r="AO15" s="300"/>
      <c r="AP15" s="195"/>
      <c r="AQ15" s="196"/>
      <c r="AR15" s="196"/>
      <c r="AS15" s="196"/>
      <c r="AT15" s="198"/>
    </row>
    <row r="16" spans="1:46" s="5" customFormat="1" ht="20" customHeight="1" thickBot="1">
      <c r="A16" s="134"/>
      <c r="B16" s="193"/>
      <c r="C16" s="142"/>
      <c r="D16" s="199"/>
      <c r="E16" s="135"/>
      <c r="F16" s="199"/>
      <c r="G16" s="143"/>
      <c r="H16" s="199"/>
      <c r="I16" s="143"/>
      <c r="J16" s="273"/>
      <c r="K16" s="274"/>
      <c r="L16" s="274"/>
      <c r="M16" s="275"/>
      <c r="N16" s="139"/>
      <c r="O16" s="274"/>
      <c r="P16" s="144"/>
      <c r="Q16" s="273"/>
      <c r="R16" s="275"/>
      <c r="S16" s="139"/>
      <c r="T16" s="274"/>
      <c r="U16" s="274"/>
      <c r="V16" s="274"/>
      <c r="W16" s="276"/>
      <c r="X16" s="264" t="s">
        <v>235</v>
      </c>
      <c r="Y16" s="382" t="s">
        <v>289</v>
      </c>
      <c r="Z16" s="382" t="s">
        <v>208</v>
      </c>
      <c r="AA16" s="382">
        <v>24</v>
      </c>
      <c r="AB16" s="382">
        <v>0</v>
      </c>
      <c r="AC16" s="382">
        <v>24</v>
      </c>
      <c r="AD16" s="382"/>
      <c r="AE16" s="382"/>
      <c r="AF16" s="382">
        <v>2</v>
      </c>
      <c r="AG16" s="329"/>
      <c r="AH16" s="303"/>
      <c r="AI16" s="303"/>
      <c r="AJ16" s="224"/>
      <c r="AK16" s="329"/>
      <c r="AL16" s="303"/>
      <c r="AM16" s="224"/>
      <c r="AN16" s="758" t="s">
        <v>407</v>
      </c>
      <c r="AO16" s="641" t="s">
        <v>411</v>
      </c>
      <c r="AP16" s="329"/>
      <c r="AQ16" s="303"/>
      <c r="AR16" s="303"/>
      <c r="AS16" s="303"/>
      <c r="AT16" s="242"/>
    </row>
    <row r="17" spans="1:46" s="5" customFormat="1" ht="20.25" customHeight="1" thickBot="1">
      <c r="A17" s="406" t="s">
        <v>128</v>
      </c>
      <c r="B17" s="237" t="s">
        <v>139</v>
      </c>
      <c r="C17" s="231" t="s">
        <v>39</v>
      </c>
      <c r="D17" s="237">
        <v>0</v>
      </c>
      <c r="E17" s="237">
        <v>0</v>
      </c>
      <c r="F17" s="237">
        <v>0</v>
      </c>
      <c r="G17" s="237">
        <v>0</v>
      </c>
      <c r="H17" s="237">
        <v>0</v>
      </c>
      <c r="I17" s="237">
        <v>30</v>
      </c>
      <c r="J17" s="290"/>
      <c r="K17" s="291"/>
      <c r="L17" s="291"/>
      <c r="M17" s="292"/>
      <c r="N17" s="290"/>
      <c r="O17" s="291"/>
      <c r="P17" s="292"/>
      <c r="Q17" s="290"/>
      <c r="R17" s="292"/>
      <c r="S17" s="290"/>
      <c r="T17" s="291"/>
      <c r="U17" s="291"/>
      <c r="V17" s="291"/>
      <c r="W17" s="293"/>
      <c r="X17" s="191" t="s">
        <v>213</v>
      </c>
      <c r="Y17" s="156" t="s">
        <v>149</v>
      </c>
      <c r="Z17" s="156" t="s">
        <v>208</v>
      </c>
      <c r="AA17" s="156">
        <f t="shared" ref="AA17" si="5">SUM(AB17:AD17)</f>
        <v>24</v>
      </c>
      <c r="AB17" s="156">
        <v>0</v>
      </c>
      <c r="AC17" s="156">
        <v>24</v>
      </c>
      <c r="AD17" s="156"/>
      <c r="AE17" s="156"/>
      <c r="AF17" s="156">
        <v>2</v>
      </c>
      <c r="AG17" s="161"/>
      <c r="AH17" s="176"/>
      <c r="AI17" s="176"/>
      <c r="AJ17" s="186"/>
      <c r="AK17" s="161"/>
      <c r="AL17" s="176"/>
      <c r="AM17" s="186"/>
      <c r="AN17" s="161">
        <v>1.5</v>
      </c>
      <c r="AO17" s="843" t="s">
        <v>411</v>
      </c>
      <c r="AP17" s="161" t="s">
        <v>9</v>
      </c>
      <c r="AQ17" s="176">
        <v>0.5</v>
      </c>
      <c r="AR17" s="176" t="s">
        <v>17</v>
      </c>
      <c r="AS17" s="176"/>
      <c r="AT17" s="177"/>
    </row>
    <row r="18" spans="1:46" s="5" customFormat="1" ht="20" customHeight="1" thickBot="1">
      <c r="A18" s="228"/>
      <c r="B18" s="240"/>
      <c r="C18" s="233"/>
      <c r="D18" s="266"/>
      <c r="E18" s="267"/>
      <c r="F18" s="266"/>
      <c r="G18" s="115"/>
      <c r="H18" s="266"/>
      <c r="I18" s="115"/>
      <c r="J18" s="268"/>
      <c r="K18" s="269"/>
      <c r="L18" s="269"/>
      <c r="M18" s="270"/>
      <c r="N18" s="271"/>
      <c r="O18" s="269"/>
      <c r="P18" s="117"/>
      <c r="Q18" s="268"/>
      <c r="R18" s="224"/>
      <c r="S18" s="271"/>
      <c r="T18" s="269"/>
      <c r="U18" s="269"/>
      <c r="V18" s="269"/>
      <c r="W18" s="272"/>
      <c r="X18" s="95"/>
      <c r="Y18" s="94"/>
      <c r="Z18" s="94"/>
      <c r="AA18" s="94"/>
      <c r="AB18" s="94"/>
      <c r="AC18" s="94"/>
      <c r="AD18" s="94"/>
      <c r="AE18" s="94"/>
      <c r="AF18" s="94"/>
      <c r="AG18" s="181"/>
      <c r="AH18" s="56"/>
      <c r="AI18" s="56"/>
      <c r="AJ18" s="31"/>
      <c r="AK18" s="181"/>
      <c r="AL18" s="56"/>
      <c r="AM18" s="31"/>
      <c r="AN18" s="181"/>
      <c r="AO18" s="645"/>
      <c r="AP18" s="181"/>
      <c r="AQ18" s="56"/>
      <c r="AR18" s="56"/>
      <c r="AS18" s="56"/>
      <c r="AT18" s="57"/>
    </row>
    <row r="19" spans="1:46" s="5" customFormat="1" ht="20" customHeight="1" thickBot="1">
      <c r="A19" s="280"/>
      <c r="B19" s="238"/>
      <c r="C19" s="232"/>
      <c r="D19" s="200"/>
      <c r="E19" s="282"/>
      <c r="F19" s="200"/>
      <c r="G19" s="283"/>
      <c r="H19" s="200"/>
      <c r="I19" s="283"/>
      <c r="J19" s="284"/>
      <c r="K19" s="285"/>
      <c r="L19" s="285"/>
      <c r="M19" s="286"/>
      <c r="N19" s="287"/>
      <c r="O19" s="285"/>
      <c r="P19" s="288"/>
      <c r="Q19" s="284"/>
      <c r="R19" s="164"/>
      <c r="S19" s="287"/>
      <c r="T19" s="285"/>
      <c r="U19" s="285"/>
      <c r="V19" s="285"/>
      <c r="W19" s="289"/>
      <c r="X19" s="484" t="s">
        <v>308</v>
      </c>
      <c r="Y19" s="93" t="s">
        <v>290</v>
      </c>
      <c r="Z19" s="382" t="s">
        <v>208</v>
      </c>
      <c r="AA19" s="93">
        <f>AA20</f>
        <v>16</v>
      </c>
      <c r="AB19" s="93">
        <v>8</v>
      </c>
      <c r="AC19" s="93">
        <v>8</v>
      </c>
      <c r="AD19" s="93">
        <f t="shared" ref="AD19:AF19" si="6">AD20</f>
        <v>0</v>
      </c>
      <c r="AE19" s="93">
        <f t="shared" si="6"/>
        <v>0</v>
      </c>
      <c r="AF19" s="93">
        <f t="shared" si="6"/>
        <v>1</v>
      </c>
      <c r="AG19" s="172"/>
      <c r="AH19" s="219"/>
      <c r="AI19" s="219"/>
      <c r="AJ19" s="220"/>
      <c r="AK19" s="172"/>
      <c r="AL19" s="219"/>
      <c r="AM19" s="220"/>
      <c r="AN19" s="172"/>
      <c r="AO19" s="844"/>
      <c r="AP19" s="172"/>
      <c r="AQ19" s="219"/>
      <c r="AR19" s="219"/>
      <c r="AS19" s="219"/>
      <c r="AT19" s="223"/>
    </row>
    <row r="20" spans="1:46" s="5" customFormat="1" ht="20" customHeight="1">
      <c r="A20" s="280"/>
      <c r="B20" s="238"/>
      <c r="C20" s="232"/>
      <c r="D20" s="200"/>
      <c r="E20" s="282"/>
      <c r="F20" s="200"/>
      <c r="G20" s="283"/>
      <c r="H20" s="200"/>
      <c r="I20" s="283"/>
      <c r="J20" s="284"/>
      <c r="K20" s="285"/>
      <c r="L20" s="285"/>
      <c r="M20" s="286"/>
      <c r="N20" s="287"/>
      <c r="O20" s="285"/>
      <c r="P20" s="288"/>
      <c r="Q20" s="284"/>
      <c r="R20" s="164"/>
      <c r="S20" s="287"/>
      <c r="T20" s="285"/>
      <c r="U20" s="285"/>
      <c r="V20" s="285"/>
      <c r="W20" s="289"/>
      <c r="X20" s="239" t="s">
        <v>248</v>
      </c>
      <c r="Y20" s="193" t="s">
        <v>293</v>
      </c>
      <c r="Z20" s="485" t="s">
        <v>45</v>
      </c>
      <c r="AA20" s="222">
        <f t="shared" ref="AA20" si="7">SUM(AB20:AD20)</f>
        <v>16</v>
      </c>
      <c r="AB20" s="193">
        <v>8</v>
      </c>
      <c r="AC20" s="193">
        <v>8</v>
      </c>
      <c r="AD20" s="193"/>
      <c r="AE20" s="193"/>
      <c r="AF20" s="486">
        <v>1</v>
      </c>
      <c r="AG20" s="218"/>
      <c r="AH20" s="176"/>
      <c r="AI20" s="176"/>
      <c r="AJ20" s="186"/>
      <c r="AK20" s="218"/>
      <c r="AL20" s="176"/>
      <c r="AM20" s="186"/>
      <c r="AN20" s="161">
        <v>1</v>
      </c>
      <c r="AO20" s="843" t="s">
        <v>411</v>
      </c>
      <c r="AP20" s="218"/>
      <c r="AQ20" s="176"/>
      <c r="AR20" s="176"/>
      <c r="AS20" s="176"/>
      <c r="AT20" s="177"/>
    </row>
    <row r="21" spans="1:46" s="5" customFormat="1" ht="17.25" customHeight="1" thickBot="1">
      <c r="A21" s="280"/>
      <c r="B21" s="238"/>
      <c r="C21" s="232"/>
      <c r="D21" s="200"/>
      <c r="E21" s="282"/>
      <c r="F21" s="200"/>
      <c r="G21" s="283"/>
      <c r="H21" s="200"/>
      <c r="I21" s="283"/>
      <c r="J21" s="284"/>
      <c r="K21" s="285"/>
      <c r="L21" s="285"/>
      <c r="M21" s="286"/>
      <c r="N21" s="287"/>
      <c r="O21" s="285"/>
      <c r="P21" s="288"/>
      <c r="Q21" s="284"/>
      <c r="R21" s="164"/>
      <c r="S21" s="287"/>
      <c r="T21" s="285"/>
      <c r="U21" s="285"/>
      <c r="V21" s="285"/>
      <c r="W21" s="289"/>
      <c r="X21" s="166"/>
      <c r="Y21" s="294"/>
      <c r="Z21" s="295"/>
      <c r="AA21" s="167"/>
      <c r="AB21" s="167"/>
      <c r="AC21" s="167"/>
      <c r="AD21" s="167"/>
      <c r="AE21" s="167"/>
      <c r="AF21" s="167"/>
      <c r="AG21" s="80"/>
      <c r="AH21" s="81"/>
      <c r="AI21" s="81"/>
      <c r="AJ21" s="82"/>
      <c r="AK21" s="80"/>
      <c r="AL21" s="81"/>
      <c r="AM21" s="82"/>
      <c r="AN21" s="80"/>
      <c r="AO21" s="845"/>
      <c r="AP21" s="413"/>
      <c r="AQ21" s="414"/>
      <c r="AR21" s="414"/>
      <c r="AS21" s="414"/>
      <c r="AT21" s="415"/>
    </row>
    <row r="22" spans="1:46" s="5" customFormat="1" ht="24.75" customHeight="1" thickBot="1">
      <c r="A22" s="280"/>
      <c r="B22" s="238"/>
      <c r="C22" s="232"/>
      <c r="D22" s="200"/>
      <c r="E22" s="282"/>
      <c r="F22" s="200"/>
      <c r="G22" s="283"/>
      <c r="H22" s="200"/>
      <c r="I22" s="283"/>
      <c r="J22" s="284"/>
      <c r="K22" s="285"/>
      <c r="L22" s="285"/>
      <c r="M22" s="286"/>
      <c r="N22" s="287"/>
      <c r="O22" s="285"/>
      <c r="P22" s="288"/>
      <c r="Q22" s="284"/>
      <c r="R22" s="164"/>
      <c r="S22" s="287"/>
      <c r="T22" s="285"/>
      <c r="U22" s="285"/>
      <c r="V22" s="285"/>
      <c r="W22" s="289"/>
      <c r="X22" s="416" t="s">
        <v>35</v>
      </c>
      <c r="Y22" s="359" t="s">
        <v>151</v>
      </c>
      <c r="Z22" s="761" t="s">
        <v>338</v>
      </c>
      <c r="AA22" s="377">
        <f>SUM(AA23:AA24)</f>
        <v>90</v>
      </c>
      <c r="AB22" s="377">
        <f t="shared" ref="AB22:AF22" si="8">SUM(AB23:AB24)</f>
        <v>42</v>
      </c>
      <c r="AC22" s="377">
        <f t="shared" si="8"/>
        <v>26</v>
      </c>
      <c r="AD22" s="377">
        <f t="shared" si="8"/>
        <v>22</v>
      </c>
      <c r="AE22" s="377">
        <f t="shared" si="8"/>
        <v>0</v>
      </c>
      <c r="AF22" s="377">
        <f t="shared" si="8"/>
        <v>5</v>
      </c>
      <c r="AG22" s="360"/>
      <c r="AH22" s="361"/>
      <c r="AI22" s="362"/>
      <c r="AJ22" s="363"/>
      <c r="AK22" s="364"/>
      <c r="AL22" s="362"/>
      <c r="AM22" s="363"/>
      <c r="AN22" s="364"/>
      <c r="AO22" s="846"/>
      <c r="AP22" s="364"/>
      <c r="AQ22" s="361"/>
      <c r="AR22" s="365"/>
      <c r="AS22" s="365"/>
      <c r="AT22" s="417"/>
    </row>
    <row r="23" spans="1:46" s="5" customFormat="1" ht="20" customHeight="1" thickBot="1">
      <c r="A23" s="280"/>
      <c r="B23" s="238"/>
      <c r="C23" s="232"/>
      <c r="D23" s="200"/>
      <c r="E23" s="282"/>
      <c r="F23" s="200"/>
      <c r="G23" s="283"/>
      <c r="H23" s="200"/>
      <c r="I23" s="283"/>
      <c r="J23" s="284"/>
      <c r="K23" s="285"/>
      <c r="L23" s="285"/>
      <c r="M23" s="286"/>
      <c r="N23" s="287"/>
      <c r="O23" s="285"/>
      <c r="P23" s="288"/>
      <c r="Q23" s="284"/>
      <c r="R23" s="164"/>
      <c r="S23" s="287"/>
      <c r="T23" s="285"/>
      <c r="U23" s="285"/>
      <c r="V23" s="285"/>
      <c r="W23" s="289"/>
      <c r="X23" s="635" t="s">
        <v>247</v>
      </c>
      <c r="Y23" s="485" t="s">
        <v>295</v>
      </c>
      <c r="Z23" s="485" t="s">
        <v>45</v>
      </c>
      <c r="AA23" s="485">
        <f>SUM(AB23:AD23)</f>
        <v>66</v>
      </c>
      <c r="AB23" s="485">
        <v>30</v>
      </c>
      <c r="AC23" s="485">
        <v>20</v>
      </c>
      <c r="AD23" s="485">
        <v>16</v>
      </c>
      <c r="AE23" s="485"/>
      <c r="AF23" s="485">
        <v>4</v>
      </c>
      <c r="AG23" s="637"/>
      <c r="AH23" s="638"/>
      <c r="AI23" s="638"/>
      <c r="AJ23" s="639"/>
      <c r="AK23" s="637"/>
      <c r="AL23" s="638"/>
      <c r="AM23" s="639"/>
      <c r="AN23" s="758" t="s">
        <v>410</v>
      </c>
      <c r="AO23" s="641" t="s">
        <v>411</v>
      </c>
      <c r="AP23" s="637"/>
      <c r="AQ23" s="638"/>
      <c r="AR23" s="638"/>
      <c r="AS23" s="638"/>
      <c r="AT23" s="642"/>
    </row>
    <row r="24" spans="1:46" s="5" customFormat="1" ht="20" customHeight="1" thickBot="1">
      <c r="A24" s="133"/>
      <c r="B24" s="239"/>
      <c r="C24" s="142"/>
      <c r="D24" s="199"/>
      <c r="E24" s="135"/>
      <c r="F24" s="199"/>
      <c r="G24" s="143"/>
      <c r="H24" s="199"/>
      <c r="I24" s="143"/>
      <c r="J24" s="273"/>
      <c r="K24" s="274"/>
      <c r="L24" s="274"/>
      <c r="M24" s="275"/>
      <c r="N24" s="139"/>
      <c r="O24" s="274"/>
      <c r="P24" s="144"/>
      <c r="Q24" s="273"/>
      <c r="R24" s="186"/>
      <c r="S24" s="139"/>
      <c r="T24" s="274"/>
      <c r="U24" s="274"/>
      <c r="V24" s="274"/>
      <c r="W24" s="276"/>
      <c r="X24" s="88" t="s">
        <v>36</v>
      </c>
      <c r="Y24" s="94" t="s">
        <v>153</v>
      </c>
      <c r="Z24" s="636" t="s">
        <v>249</v>
      </c>
      <c r="AA24" s="94">
        <f>SUM(AB24:AD24)</f>
        <v>24</v>
      </c>
      <c r="AB24" s="94">
        <v>12</v>
      </c>
      <c r="AC24" s="94">
        <v>6</v>
      </c>
      <c r="AD24" s="94">
        <v>6</v>
      </c>
      <c r="AE24" s="94"/>
      <c r="AF24" s="94">
        <v>1</v>
      </c>
      <c r="AG24" s="368"/>
      <c r="AH24" s="366"/>
      <c r="AI24" s="366"/>
      <c r="AJ24" s="306"/>
      <c r="AK24" s="368"/>
      <c r="AL24" s="366"/>
      <c r="AM24" s="306"/>
      <c r="AN24" s="758">
        <v>1</v>
      </c>
      <c r="AO24" s="645" t="s">
        <v>411</v>
      </c>
      <c r="AP24" s="368"/>
      <c r="AQ24" s="366"/>
      <c r="AR24" s="366"/>
      <c r="AS24" s="366"/>
      <c r="AT24" s="369"/>
    </row>
    <row r="25" spans="1:46" ht="20" customHeight="1" thickBot="1">
      <c r="A25" s="134"/>
      <c r="B25" s="239"/>
      <c r="C25" s="142"/>
      <c r="D25" s="199"/>
      <c r="E25" s="135"/>
      <c r="F25" s="199"/>
      <c r="G25" s="143"/>
      <c r="H25" s="199"/>
      <c r="I25" s="143"/>
      <c r="J25" s="273"/>
      <c r="K25" s="274"/>
      <c r="L25" s="274"/>
      <c r="M25" s="275"/>
      <c r="N25" s="139"/>
      <c r="O25" s="274"/>
      <c r="P25" s="144"/>
      <c r="Q25" s="273"/>
      <c r="R25" s="275"/>
      <c r="S25" s="139"/>
      <c r="T25" s="274"/>
      <c r="U25" s="274"/>
      <c r="V25" s="274"/>
      <c r="W25" s="276"/>
      <c r="X25" s="370"/>
      <c r="Y25" s="371"/>
      <c r="Z25" s="295"/>
      <c r="AA25" s="295"/>
      <c r="AB25" s="295"/>
      <c r="AC25" s="295"/>
      <c r="AD25" s="295"/>
      <c r="AE25" s="295"/>
      <c r="AF25" s="295"/>
      <c r="AG25" s="372"/>
      <c r="AH25" s="373"/>
      <c r="AI25" s="373"/>
      <c r="AJ25" s="374"/>
      <c r="AK25" s="372"/>
      <c r="AL25" s="373"/>
      <c r="AM25" s="374"/>
      <c r="AN25" s="256"/>
      <c r="AO25" s="847"/>
      <c r="AP25" s="372"/>
      <c r="AQ25" s="373"/>
      <c r="AR25" s="373"/>
      <c r="AS25" s="373"/>
      <c r="AT25" s="375"/>
    </row>
    <row r="26" spans="1:46" s="5" customFormat="1" ht="20" customHeight="1" thickBot="1">
      <c r="A26" s="134"/>
      <c r="B26" s="239"/>
      <c r="C26" s="142"/>
      <c r="D26" s="199"/>
      <c r="E26" s="135"/>
      <c r="F26" s="199"/>
      <c r="G26" s="143"/>
      <c r="H26" s="199"/>
      <c r="I26" s="143"/>
      <c r="J26" s="273"/>
      <c r="K26" s="274"/>
      <c r="L26" s="274"/>
      <c r="M26" s="275"/>
      <c r="N26" s="139"/>
      <c r="O26" s="274"/>
      <c r="P26" s="144"/>
      <c r="Q26" s="273"/>
      <c r="R26" s="275"/>
      <c r="S26" s="139"/>
      <c r="T26" s="274"/>
      <c r="U26" s="274"/>
      <c r="V26" s="274"/>
      <c r="W26" s="276"/>
      <c r="X26" s="376" t="s">
        <v>37</v>
      </c>
      <c r="Y26" s="377" t="s">
        <v>302</v>
      </c>
      <c r="Z26" s="761" t="s">
        <v>338</v>
      </c>
      <c r="AA26" s="377">
        <f>SUM(AA27:AA30)</f>
        <v>137</v>
      </c>
      <c r="AB26" s="377">
        <f t="shared" ref="AB26:AF26" si="9">SUM(AB27:AB30)</f>
        <v>28</v>
      </c>
      <c r="AC26" s="377">
        <f t="shared" si="9"/>
        <v>6</v>
      </c>
      <c r="AD26" s="377">
        <f t="shared" si="9"/>
        <v>103</v>
      </c>
      <c r="AE26" s="377">
        <f t="shared" si="9"/>
        <v>0</v>
      </c>
      <c r="AF26" s="647">
        <f t="shared" si="9"/>
        <v>9</v>
      </c>
      <c r="AG26" s="378"/>
      <c r="AH26" s="379"/>
      <c r="AI26" s="379"/>
      <c r="AJ26" s="380"/>
      <c r="AK26" s="378"/>
      <c r="AL26" s="379"/>
      <c r="AM26" s="380"/>
      <c r="AN26" s="180"/>
      <c r="AO26" s="848"/>
      <c r="AP26" s="378"/>
      <c r="AQ26" s="379"/>
      <c r="AR26" s="379"/>
      <c r="AS26" s="379"/>
      <c r="AT26" s="381"/>
    </row>
    <row r="27" spans="1:46" ht="20" customHeight="1" thickBot="1">
      <c r="A27" s="134"/>
      <c r="B27" s="239"/>
      <c r="C27" s="142"/>
      <c r="D27" s="199"/>
      <c r="E27" s="135"/>
      <c r="F27" s="199"/>
      <c r="G27" s="143"/>
      <c r="H27" s="199"/>
      <c r="I27" s="143"/>
      <c r="J27" s="273"/>
      <c r="K27" s="274"/>
      <c r="L27" s="274"/>
      <c r="M27" s="275"/>
      <c r="N27" s="139"/>
      <c r="O27" s="274"/>
      <c r="P27" s="144"/>
      <c r="Q27" s="273"/>
      <c r="R27" s="275"/>
      <c r="S27" s="139"/>
      <c r="T27" s="274"/>
      <c r="U27" s="274"/>
      <c r="V27" s="274"/>
      <c r="W27" s="276"/>
      <c r="X27" s="240" t="s">
        <v>38</v>
      </c>
      <c r="Y27" s="382" t="s">
        <v>154</v>
      </c>
      <c r="Z27" s="382" t="s">
        <v>39</v>
      </c>
      <c r="AA27" s="382">
        <f>SUM(AB27:AD27)</f>
        <v>30</v>
      </c>
      <c r="AB27" s="382"/>
      <c r="AC27" s="382"/>
      <c r="AD27" s="382">
        <v>30</v>
      </c>
      <c r="AE27" s="382"/>
      <c r="AF27" s="382">
        <v>2</v>
      </c>
      <c r="AG27" s="383"/>
      <c r="AH27" s="206"/>
      <c r="AI27" s="206"/>
      <c r="AJ27" s="221"/>
      <c r="AK27" s="383"/>
      <c r="AL27" s="206"/>
      <c r="AM27" s="221"/>
      <c r="AN27" s="758" t="s">
        <v>407</v>
      </c>
      <c r="AO27" s="641" t="s">
        <v>411</v>
      </c>
      <c r="AP27" s="383"/>
      <c r="AQ27" s="206"/>
      <c r="AR27" s="206"/>
      <c r="AS27" s="206"/>
      <c r="AT27" s="189"/>
    </row>
    <row r="28" spans="1:46" ht="20" customHeight="1" thickBot="1">
      <c r="A28" s="134"/>
      <c r="B28" s="239"/>
      <c r="C28" s="142"/>
      <c r="D28" s="199"/>
      <c r="E28" s="135"/>
      <c r="F28" s="199"/>
      <c r="G28" s="143"/>
      <c r="H28" s="199"/>
      <c r="I28" s="143"/>
      <c r="J28" s="273"/>
      <c r="K28" s="274"/>
      <c r="L28" s="274"/>
      <c r="M28" s="275"/>
      <c r="N28" s="139"/>
      <c r="O28" s="274"/>
      <c r="P28" s="144"/>
      <c r="Q28" s="273"/>
      <c r="R28" s="275"/>
      <c r="S28" s="139"/>
      <c r="T28" s="274"/>
      <c r="U28" s="274"/>
      <c r="V28" s="274"/>
      <c r="W28" s="276"/>
      <c r="X28" s="191" t="s">
        <v>40</v>
      </c>
      <c r="Y28" s="156" t="s">
        <v>155</v>
      </c>
      <c r="Z28" s="762" t="s">
        <v>123</v>
      </c>
      <c r="AA28" s="156">
        <f t="shared" ref="AA28:AA30" si="10">SUM(AB28:AD28)</f>
        <v>28</v>
      </c>
      <c r="AB28" s="156"/>
      <c r="AC28" s="156"/>
      <c r="AD28" s="156">
        <v>28</v>
      </c>
      <c r="AE28" s="156"/>
      <c r="AF28" s="156">
        <v>2</v>
      </c>
      <c r="AG28" s="367"/>
      <c r="AH28" s="184"/>
      <c r="AI28" s="184"/>
      <c r="AJ28" s="185"/>
      <c r="AK28" s="367"/>
      <c r="AL28" s="184"/>
      <c r="AM28" s="185"/>
      <c r="AN28" s="758" t="s">
        <v>407</v>
      </c>
      <c r="AO28" s="843" t="s">
        <v>411</v>
      </c>
      <c r="AP28" s="139"/>
      <c r="AQ28" s="274"/>
      <c r="AR28" s="274"/>
      <c r="AS28" s="184"/>
      <c r="AT28" s="201"/>
    </row>
    <row r="29" spans="1:46" ht="20" customHeight="1" thickBot="1">
      <c r="A29" s="134"/>
      <c r="B29" s="239"/>
      <c r="C29" s="142"/>
      <c r="D29" s="199"/>
      <c r="E29" s="135"/>
      <c r="F29" s="199"/>
      <c r="G29" s="143"/>
      <c r="H29" s="199"/>
      <c r="I29" s="143"/>
      <c r="J29" s="273"/>
      <c r="K29" s="274"/>
      <c r="L29" s="274"/>
      <c r="M29" s="275"/>
      <c r="N29" s="139"/>
      <c r="O29" s="274"/>
      <c r="P29" s="144"/>
      <c r="Q29" s="273"/>
      <c r="R29" s="275"/>
      <c r="S29" s="139"/>
      <c r="T29" s="274"/>
      <c r="U29" s="274"/>
      <c r="V29" s="274"/>
      <c r="W29" s="276"/>
      <c r="X29" s="191" t="s">
        <v>41</v>
      </c>
      <c r="Y29" s="156" t="s">
        <v>156</v>
      </c>
      <c r="Z29" s="473" t="s">
        <v>250</v>
      </c>
      <c r="AA29" s="473">
        <f t="shared" si="10"/>
        <v>24</v>
      </c>
      <c r="AB29" s="473">
        <v>0</v>
      </c>
      <c r="AC29" s="473"/>
      <c r="AD29" s="473">
        <v>24</v>
      </c>
      <c r="AE29" s="156"/>
      <c r="AF29" s="156">
        <v>2</v>
      </c>
      <c r="AG29" s="367"/>
      <c r="AH29" s="184"/>
      <c r="AI29" s="184"/>
      <c r="AJ29" s="185"/>
      <c r="AK29" s="367"/>
      <c r="AL29" s="184"/>
      <c r="AM29" s="185"/>
      <c r="AN29" s="758" t="s">
        <v>407</v>
      </c>
      <c r="AO29" s="843" t="s">
        <v>411</v>
      </c>
      <c r="AP29" s="161"/>
      <c r="AQ29" s="176"/>
      <c r="AR29" s="176"/>
      <c r="AS29" s="184"/>
      <c r="AT29" s="201"/>
    </row>
    <row r="30" spans="1:46" ht="20" customHeight="1" thickBot="1">
      <c r="A30" s="134"/>
      <c r="B30" s="239"/>
      <c r="C30" s="142"/>
      <c r="D30" s="199"/>
      <c r="E30" s="135"/>
      <c r="F30" s="199"/>
      <c r="G30" s="143"/>
      <c r="H30" s="199"/>
      <c r="I30" s="143"/>
      <c r="J30" s="273"/>
      <c r="K30" s="274"/>
      <c r="L30" s="274"/>
      <c r="M30" s="275"/>
      <c r="N30" s="139"/>
      <c r="O30" s="274"/>
      <c r="P30" s="144"/>
      <c r="Q30" s="273"/>
      <c r="R30" s="275"/>
      <c r="S30" s="139"/>
      <c r="T30" s="274"/>
      <c r="U30" s="274"/>
      <c r="V30" s="274"/>
      <c r="W30" s="276"/>
      <c r="X30" s="95" t="s">
        <v>42</v>
      </c>
      <c r="Y30" s="94" t="s">
        <v>296</v>
      </c>
      <c r="Z30" s="636" t="s">
        <v>39</v>
      </c>
      <c r="AA30" s="636">
        <f t="shared" si="10"/>
        <v>55</v>
      </c>
      <c r="AB30" s="636">
        <v>28</v>
      </c>
      <c r="AC30" s="636">
        <v>6</v>
      </c>
      <c r="AD30" s="94">
        <v>21</v>
      </c>
      <c r="AE30" s="94"/>
      <c r="AF30" s="94">
        <v>3</v>
      </c>
      <c r="AG30" s="384"/>
      <c r="AH30" s="52"/>
      <c r="AI30" s="52"/>
      <c r="AJ30" s="16"/>
      <c r="AK30" s="384"/>
      <c r="AL30" s="52"/>
      <c r="AM30" s="16"/>
      <c r="AN30" s="758" t="s">
        <v>408</v>
      </c>
      <c r="AO30" s="645" t="s">
        <v>411</v>
      </c>
      <c r="AP30" s="384"/>
      <c r="AQ30" s="52"/>
      <c r="AR30" s="52"/>
      <c r="AS30" s="52"/>
      <c r="AT30" s="54"/>
    </row>
    <row r="31" spans="1:46" s="5" customFormat="1" ht="20" customHeight="1" thickBot="1">
      <c r="A31" s="134"/>
      <c r="B31" s="239"/>
      <c r="C31" s="142"/>
      <c r="D31" s="199"/>
      <c r="E31" s="135"/>
      <c r="F31" s="199"/>
      <c r="G31" s="143"/>
      <c r="H31" s="199"/>
      <c r="I31" s="143"/>
      <c r="J31" s="273"/>
      <c r="K31" s="274"/>
      <c r="L31" s="274"/>
      <c r="M31" s="275"/>
      <c r="N31" s="139"/>
      <c r="O31" s="274"/>
      <c r="P31" s="144"/>
      <c r="Q31" s="273"/>
      <c r="R31" s="275"/>
      <c r="S31" s="139"/>
      <c r="T31" s="274"/>
      <c r="U31" s="274"/>
      <c r="V31" s="274"/>
      <c r="W31" s="276"/>
      <c r="X31" s="370"/>
      <c r="Y31" s="371"/>
      <c r="Z31" s="371"/>
      <c r="AA31" s="371"/>
      <c r="AB31" s="371"/>
      <c r="AC31" s="371"/>
      <c r="AD31" s="371"/>
      <c r="AE31" s="371"/>
      <c r="AF31" s="371"/>
      <c r="AG31" s="372"/>
      <c r="AH31" s="373"/>
      <c r="AI31" s="373"/>
      <c r="AJ31" s="374"/>
      <c r="AK31" s="372"/>
      <c r="AL31" s="373"/>
      <c r="AM31" s="374"/>
      <c r="AN31" s="256"/>
      <c r="AO31" s="847"/>
      <c r="AP31" s="372"/>
      <c r="AQ31" s="373"/>
      <c r="AR31" s="385"/>
      <c r="AS31" s="373"/>
      <c r="AT31" s="374"/>
    </row>
    <row r="32" spans="1:46" ht="20" customHeight="1" thickBot="1">
      <c r="A32" s="134"/>
      <c r="B32" s="239"/>
      <c r="C32" s="142"/>
      <c r="D32" s="199"/>
      <c r="E32" s="135"/>
      <c r="F32" s="199"/>
      <c r="G32" s="143"/>
      <c r="H32" s="199"/>
      <c r="I32" s="143"/>
      <c r="J32" s="273"/>
      <c r="K32" s="274"/>
      <c r="L32" s="274"/>
      <c r="M32" s="275"/>
      <c r="N32" s="139"/>
      <c r="O32" s="274"/>
      <c r="P32" s="144"/>
      <c r="Q32" s="273"/>
      <c r="R32" s="275"/>
      <c r="S32" s="139"/>
      <c r="T32" s="274"/>
      <c r="U32" s="274"/>
      <c r="V32" s="274"/>
      <c r="W32" s="276"/>
      <c r="X32" s="376" t="s">
        <v>43</v>
      </c>
      <c r="Y32" s="377" t="s">
        <v>298</v>
      </c>
      <c r="Z32" s="761" t="s">
        <v>338</v>
      </c>
      <c r="AA32" s="377">
        <f>SUM(AA33:AA34)</f>
        <v>68</v>
      </c>
      <c r="AB32" s="647">
        <f t="shared" ref="AB32:AF32" si="11">SUM(AB33:AB34)</f>
        <v>44</v>
      </c>
      <c r="AC32" s="647">
        <f t="shared" si="11"/>
        <v>0</v>
      </c>
      <c r="AD32" s="647">
        <f t="shared" si="11"/>
        <v>24</v>
      </c>
      <c r="AE32" s="647">
        <f t="shared" si="11"/>
        <v>0</v>
      </c>
      <c r="AF32" s="647">
        <f t="shared" si="11"/>
        <v>4</v>
      </c>
      <c r="AG32" s="378"/>
      <c r="AH32" s="379"/>
      <c r="AI32" s="379"/>
      <c r="AJ32" s="380"/>
      <c r="AK32" s="378"/>
      <c r="AL32" s="379"/>
      <c r="AM32" s="380"/>
      <c r="AN32" s="180"/>
      <c r="AO32" s="848"/>
      <c r="AP32" s="378"/>
      <c r="AQ32" s="379"/>
      <c r="AR32" s="379"/>
      <c r="AS32" s="379"/>
      <c r="AT32" s="381"/>
    </row>
    <row r="33" spans="1:46" ht="20" customHeight="1" thickBot="1">
      <c r="A33" s="134"/>
      <c r="B33" s="239"/>
      <c r="C33" s="142"/>
      <c r="D33" s="199"/>
      <c r="E33" s="135"/>
      <c r="F33" s="199"/>
      <c r="G33" s="143"/>
      <c r="H33" s="199"/>
      <c r="I33" s="143"/>
      <c r="J33" s="273"/>
      <c r="K33" s="274"/>
      <c r="L33" s="274"/>
      <c r="M33" s="275"/>
      <c r="N33" s="139"/>
      <c r="O33" s="274"/>
      <c r="P33" s="144"/>
      <c r="Q33" s="273"/>
      <c r="R33" s="275"/>
      <c r="S33" s="139"/>
      <c r="T33" s="274"/>
      <c r="U33" s="274"/>
      <c r="V33" s="274"/>
      <c r="W33" s="276"/>
      <c r="X33" s="212" t="s">
        <v>44</v>
      </c>
      <c r="Y33" s="382" t="s">
        <v>297</v>
      </c>
      <c r="Z33" s="485" t="s">
        <v>39</v>
      </c>
      <c r="AA33" s="485">
        <f>SUM(AB33:AD33)</f>
        <v>48</v>
      </c>
      <c r="AB33" s="485">
        <v>24</v>
      </c>
      <c r="AC33" s="485"/>
      <c r="AD33" s="485">
        <v>24</v>
      </c>
      <c r="AE33" s="382"/>
      <c r="AF33" s="382">
        <v>3</v>
      </c>
      <c r="AG33" s="386"/>
      <c r="AH33" s="387"/>
      <c r="AI33" s="387"/>
      <c r="AJ33" s="388"/>
      <c r="AK33" s="386"/>
      <c r="AL33" s="387"/>
      <c r="AM33" s="388"/>
      <c r="AN33" s="758" t="s">
        <v>408</v>
      </c>
      <c r="AO33" s="641" t="s">
        <v>411</v>
      </c>
      <c r="AP33" s="386"/>
      <c r="AQ33" s="387"/>
      <c r="AR33" s="387"/>
      <c r="AS33" s="387"/>
      <c r="AT33" s="389"/>
    </row>
    <row r="34" spans="1:46" s="5" customFormat="1" ht="20" customHeight="1" thickBot="1">
      <c r="A34" s="134"/>
      <c r="B34" s="239"/>
      <c r="C34" s="142"/>
      <c r="D34" s="199"/>
      <c r="E34" s="135"/>
      <c r="F34" s="199"/>
      <c r="G34" s="143"/>
      <c r="H34" s="199"/>
      <c r="I34" s="143"/>
      <c r="J34" s="273"/>
      <c r="K34" s="274"/>
      <c r="L34" s="274"/>
      <c r="M34" s="275"/>
      <c r="N34" s="139"/>
      <c r="O34" s="274"/>
      <c r="P34" s="144"/>
      <c r="Q34" s="273"/>
      <c r="R34" s="275"/>
      <c r="S34" s="139"/>
      <c r="T34" s="274"/>
      <c r="U34" s="274"/>
      <c r="V34" s="274"/>
      <c r="W34" s="276"/>
      <c r="X34" s="357" t="s">
        <v>251</v>
      </c>
      <c r="Y34" s="636" t="s">
        <v>299</v>
      </c>
      <c r="Z34" s="636" t="s">
        <v>39</v>
      </c>
      <c r="AA34" s="636">
        <f>SUM(AB34:AD34)</f>
        <v>20</v>
      </c>
      <c r="AB34" s="636">
        <v>20</v>
      </c>
      <c r="AC34" s="636"/>
      <c r="AD34" s="636"/>
      <c r="AE34" s="636"/>
      <c r="AF34" s="636">
        <v>1</v>
      </c>
      <c r="AG34" s="643"/>
      <c r="AH34" s="644"/>
      <c r="AI34" s="644"/>
      <c r="AJ34" s="645"/>
      <c r="AK34" s="643"/>
      <c r="AL34" s="644"/>
      <c r="AM34" s="645"/>
      <c r="AN34" s="758">
        <v>1</v>
      </c>
      <c r="AO34" s="645" t="s">
        <v>411</v>
      </c>
      <c r="AP34" s="643"/>
      <c r="AQ34" s="644"/>
      <c r="AR34" s="644"/>
      <c r="AS34" s="644"/>
      <c r="AT34" s="646"/>
    </row>
    <row r="35" spans="1:46" s="5" customFormat="1" ht="20" customHeight="1" thickBot="1">
      <c r="A35" s="134"/>
      <c r="B35" s="239"/>
      <c r="C35" s="142"/>
      <c r="D35" s="199"/>
      <c r="E35" s="135"/>
      <c r="F35" s="199"/>
      <c r="G35" s="143"/>
      <c r="H35" s="199"/>
      <c r="I35" s="143"/>
      <c r="J35" s="273"/>
      <c r="K35" s="274"/>
      <c r="L35" s="274"/>
      <c r="M35" s="275"/>
      <c r="N35" s="139"/>
      <c r="O35" s="274"/>
      <c r="P35" s="144"/>
      <c r="Q35" s="273"/>
      <c r="R35" s="275"/>
      <c r="S35" s="139"/>
      <c r="T35" s="274"/>
      <c r="U35" s="274"/>
      <c r="V35" s="274"/>
      <c r="W35" s="276"/>
      <c r="X35" s="370"/>
      <c r="Y35" s="371"/>
      <c r="Z35" s="371"/>
      <c r="AA35" s="371"/>
      <c r="AB35" s="371"/>
      <c r="AC35" s="371"/>
      <c r="AD35" s="371"/>
      <c r="AE35" s="371"/>
      <c r="AF35" s="371"/>
      <c r="AG35" s="372"/>
      <c r="AH35" s="373"/>
      <c r="AI35" s="373"/>
      <c r="AJ35" s="374"/>
      <c r="AK35" s="372"/>
      <c r="AL35" s="373"/>
      <c r="AM35" s="374"/>
      <c r="AN35" s="256"/>
      <c r="AO35" s="847"/>
      <c r="AP35" s="372"/>
      <c r="AQ35" s="373"/>
      <c r="AR35" s="385"/>
      <c r="AS35" s="373"/>
      <c r="AT35" s="374"/>
    </row>
    <row r="36" spans="1:46" s="5" customFormat="1" ht="20" customHeight="1" thickBot="1">
      <c r="A36" s="134"/>
      <c r="B36" s="239"/>
      <c r="C36" s="142"/>
      <c r="D36" s="199"/>
      <c r="E36" s="135"/>
      <c r="F36" s="199"/>
      <c r="G36" s="143"/>
      <c r="H36" s="199"/>
      <c r="I36" s="143"/>
      <c r="J36" s="273"/>
      <c r="K36" s="274"/>
      <c r="L36" s="274"/>
      <c r="M36" s="275"/>
      <c r="N36" s="139"/>
      <c r="O36" s="274"/>
      <c r="P36" s="144"/>
      <c r="Q36" s="273"/>
      <c r="R36" s="275"/>
      <c r="S36" s="139"/>
      <c r="T36" s="274"/>
      <c r="U36" s="274"/>
      <c r="V36" s="274"/>
      <c r="W36" s="276"/>
      <c r="X36" s="376" t="s">
        <v>46</v>
      </c>
      <c r="Y36" s="377" t="s">
        <v>300</v>
      </c>
      <c r="Z36" s="761" t="s">
        <v>338</v>
      </c>
      <c r="AA36" s="377">
        <f>SUM(AA37)</f>
        <v>48</v>
      </c>
      <c r="AB36" s="377">
        <f t="shared" ref="AB36:AF36" si="12">SUM(AB37)</f>
        <v>20</v>
      </c>
      <c r="AC36" s="377">
        <f t="shared" si="12"/>
        <v>20</v>
      </c>
      <c r="AD36" s="377">
        <f t="shared" si="12"/>
        <v>8</v>
      </c>
      <c r="AE36" s="377">
        <f t="shared" si="12"/>
        <v>0</v>
      </c>
      <c r="AF36" s="648">
        <f t="shared" si="12"/>
        <v>3</v>
      </c>
      <c r="AG36" s="378"/>
      <c r="AH36" s="379"/>
      <c r="AI36" s="379"/>
      <c r="AJ36" s="380"/>
      <c r="AK36" s="378"/>
      <c r="AL36" s="379"/>
      <c r="AM36" s="380"/>
      <c r="AN36" s="180"/>
      <c r="AO36" s="848"/>
      <c r="AP36" s="378"/>
      <c r="AQ36" s="379"/>
      <c r="AR36" s="379"/>
      <c r="AS36" s="379"/>
      <c r="AT36" s="381"/>
    </row>
    <row r="37" spans="1:46" s="5" customFormat="1" ht="20" customHeight="1" thickBot="1">
      <c r="A37" s="134"/>
      <c r="B37" s="239"/>
      <c r="C37" s="142"/>
      <c r="D37" s="199"/>
      <c r="E37" s="135"/>
      <c r="F37" s="199"/>
      <c r="G37" s="143"/>
      <c r="H37" s="199"/>
      <c r="I37" s="143"/>
      <c r="J37" s="273"/>
      <c r="K37" s="274"/>
      <c r="L37" s="274"/>
      <c r="M37" s="275"/>
      <c r="N37" s="139"/>
      <c r="O37" s="274"/>
      <c r="P37" s="144"/>
      <c r="Q37" s="273"/>
      <c r="R37" s="275"/>
      <c r="S37" s="139"/>
      <c r="T37" s="274"/>
      <c r="U37" s="274"/>
      <c r="V37" s="274"/>
      <c r="W37" s="276"/>
      <c r="X37" s="390" t="s">
        <v>47</v>
      </c>
      <c r="Y37" s="391" t="s">
        <v>301</v>
      </c>
      <c r="Z37" s="391" t="s">
        <v>48</v>
      </c>
      <c r="AA37" s="391">
        <f>SUM(AB37:AD37)</f>
        <v>48</v>
      </c>
      <c r="AB37" s="649">
        <v>20</v>
      </c>
      <c r="AC37" s="391">
        <v>20</v>
      </c>
      <c r="AD37" s="391">
        <v>8</v>
      </c>
      <c r="AE37" s="391"/>
      <c r="AF37" s="391">
        <v>3</v>
      </c>
      <c r="AG37" s="378"/>
      <c r="AH37" s="379"/>
      <c r="AI37" s="379"/>
      <c r="AJ37" s="380"/>
      <c r="AK37" s="378"/>
      <c r="AL37" s="379"/>
      <c r="AM37" s="380"/>
      <c r="AN37" s="758" t="s">
        <v>408</v>
      </c>
      <c r="AO37" s="848" t="s">
        <v>411</v>
      </c>
      <c r="AP37" s="378"/>
      <c r="AQ37" s="379"/>
      <c r="AR37" s="393"/>
      <c r="AS37" s="379"/>
      <c r="AT37" s="380"/>
    </row>
    <row r="38" spans="1:46" s="5" customFormat="1" ht="20" customHeight="1" thickBot="1">
      <c r="A38" s="134"/>
      <c r="B38" s="239"/>
      <c r="C38" s="142"/>
      <c r="D38" s="199"/>
      <c r="E38" s="135"/>
      <c r="F38" s="199"/>
      <c r="G38" s="143"/>
      <c r="H38" s="199"/>
      <c r="I38" s="143"/>
      <c r="J38" s="273"/>
      <c r="K38" s="274"/>
      <c r="L38" s="274"/>
      <c r="M38" s="275"/>
      <c r="N38" s="139"/>
      <c r="O38" s="274"/>
      <c r="P38" s="144"/>
      <c r="Q38" s="273"/>
      <c r="R38" s="275"/>
      <c r="S38" s="139"/>
      <c r="T38" s="274"/>
      <c r="U38" s="274"/>
      <c r="V38" s="274"/>
      <c r="W38" s="276"/>
      <c r="X38" s="370"/>
      <c r="Y38" s="371"/>
      <c r="Z38" s="295"/>
      <c r="AA38" s="371"/>
      <c r="AB38" s="371"/>
      <c r="AC38" s="371"/>
      <c r="AD38" s="371"/>
      <c r="AE38" s="371"/>
      <c r="AF38" s="371"/>
      <c r="AG38" s="372"/>
      <c r="AH38" s="373"/>
      <c r="AI38" s="373"/>
      <c r="AJ38" s="374"/>
      <c r="AK38" s="372"/>
      <c r="AL38" s="373"/>
      <c r="AM38" s="374"/>
      <c r="AN38" s="256"/>
      <c r="AO38" s="847"/>
      <c r="AP38" s="372"/>
      <c r="AQ38" s="373"/>
      <c r="AR38" s="373"/>
      <c r="AS38" s="373"/>
      <c r="AT38" s="375"/>
    </row>
    <row r="39" spans="1:46" ht="20" customHeight="1" thickBot="1">
      <c r="A39" s="134"/>
      <c r="B39" s="239"/>
      <c r="C39" s="142"/>
      <c r="D39" s="199"/>
      <c r="E39" s="135"/>
      <c r="F39" s="199"/>
      <c r="G39" s="143"/>
      <c r="H39" s="199"/>
      <c r="I39" s="143"/>
      <c r="J39" s="273"/>
      <c r="K39" s="274"/>
      <c r="L39" s="274"/>
      <c r="M39" s="275"/>
      <c r="N39" s="139"/>
      <c r="O39" s="274"/>
      <c r="P39" s="144"/>
      <c r="Q39" s="273"/>
      <c r="R39" s="275"/>
      <c r="S39" s="139"/>
      <c r="T39" s="274"/>
      <c r="U39" s="274"/>
      <c r="V39" s="274"/>
      <c r="W39" s="276"/>
      <c r="X39" s="376" t="s">
        <v>49</v>
      </c>
      <c r="Y39" s="377" t="s">
        <v>152</v>
      </c>
      <c r="Z39" s="761" t="s">
        <v>338</v>
      </c>
      <c r="AA39" s="377">
        <f>SUM(AA40)</f>
        <v>16</v>
      </c>
      <c r="AB39" s="377">
        <f t="shared" ref="AB39:AF39" si="13">SUM(AB40)</f>
        <v>0</v>
      </c>
      <c r="AC39" s="377">
        <f t="shared" si="13"/>
        <v>16</v>
      </c>
      <c r="AD39" s="377">
        <f t="shared" si="13"/>
        <v>0</v>
      </c>
      <c r="AE39" s="377">
        <f t="shared" si="13"/>
        <v>0</v>
      </c>
      <c r="AF39" s="377">
        <f t="shared" si="13"/>
        <v>1</v>
      </c>
      <c r="AG39" s="378"/>
      <c r="AH39" s="379"/>
      <c r="AI39" s="379"/>
      <c r="AJ39" s="380"/>
      <c r="AK39" s="378"/>
      <c r="AL39" s="379"/>
      <c r="AM39" s="380"/>
      <c r="AN39" s="180"/>
      <c r="AO39" s="848"/>
      <c r="AP39" s="378"/>
      <c r="AQ39" s="379"/>
      <c r="AR39" s="379"/>
      <c r="AS39" s="379"/>
      <c r="AT39" s="381"/>
    </row>
    <row r="40" spans="1:46" s="5" customFormat="1" ht="20" customHeight="1" thickBot="1">
      <c r="A40" s="277"/>
      <c r="B40" s="88"/>
      <c r="C40" s="278"/>
      <c r="D40" s="73"/>
      <c r="E40" s="118"/>
      <c r="F40" s="73"/>
      <c r="G40" s="119"/>
      <c r="H40" s="73"/>
      <c r="I40" s="119"/>
      <c r="J40" s="120"/>
      <c r="K40" s="121"/>
      <c r="L40" s="121"/>
      <c r="M40" s="122"/>
      <c r="N40" s="123"/>
      <c r="O40" s="121"/>
      <c r="P40" s="124"/>
      <c r="Q40" s="120"/>
      <c r="R40" s="122"/>
      <c r="S40" s="123"/>
      <c r="T40" s="121"/>
      <c r="U40" s="121"/>
      <c r="V40" s="121"/>
      <c r="W40" s="125"/>
      <c r="X40" s="394" t="s">
        <v>50</v>
      </c>
      <c r="Y40" s="395" t="s">
        <v>157</v>
      </c>
      <c r="Z40" s="650" t="s">
        <v>39</v>
      </c>
      <c r="AA40" s="395">
        <f>SUM(AB40:AD40)</f>
        <v>16</v>
      </c>
      <c r="AB40" s="395"/>
      <c r="AC40" s="395">
        <v>16</v>
      </c>
      <c r="AD40" s="395">
        <v>0</v>
      </c>
      <c r="AE40" s="395">
        <v>0</v>
      </c>
      <c r="AF40" s="395">
        <v>1</v>
      </c>
      <c r="AG40" s="396"/>
      <c r="AH40" s="397"/>
      <c r="AI40" s="397"/>
      <c r="AJ40" s="398"/>
      <c r="AK40" s="396"/>
      <c r="AL40" s="397"/>
      <c r="AM40" s="398"/>
      <c r="AN40" s="396">
        <v>1</v>
      </c>
      <c r="AO40" s="844" t="s">
        <v>411</v>
      </c>
      <c r="AP40" s="396"/>
      <c r="AQ40" s="397"/>
      <c r="AR40" s="399"/>
      <c r="AS40" s="397"/>
      <c r="AT40" s="398"/>
    </row>
    <row r="41" spans="1:46" ht="20" customHeight="1">
      <c r="A41" s="11"/>
      <c r="B41" s="25"/>
      <c r="C41" s="8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60"/>
      <c r="Y41" s="83"/>
      <c r="AA41" s="25"/>
      <c r="AB41" s="25"/>
      <c r="AC41" s="25"/>
      <c r="AD41" s="25"/>
      <c r="AE41" s="25"/>
    </row>
    <row r="42" spans="1:46">
      <c r="A42" s="505"/>
    </row>
    <row r="43" spans="1:46" s="5" customFormat="1" ht="20" customHeight="1">
      <c r="A43" s="25"/>
      <c r="B43" s="24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9"/>
      <c r="Y43" s="12"/>
      <c r="Z43" s="6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</row>
    <row r="44" spans="1:46">
      <c r="A44" s="9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49"/>
      <c r="Y44" s="83"/>
    </row>
    <row r="45" spans="1:46">
      <c r="A45" s="60"/>
      <c r="B45" s="74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25"/>
      <c r="Y45" s="6"/>
    </row>
    <row r="46" spans="1:46">
      <c r="A46" s="25"/>
      <c r="B46" s="25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6"/>
      <c r="Y46" s="6"/>
    </row>
    <row r="47" spans="1:46">
      <c r="A47" s="149"/>
      <c r="B47" s="74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25"/>
      <c r="Y47" s="6"/>
    </row>
    <row r="48" spans="1:46">
      <c r="A48" s="9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</row>
    <row r="49" spans="1:2">
      <c r="A49" s="25"/>
      <c r="B49" s="25"/>
    </row>
  </sheetData>
  <mergeCells count="12">
    <mergeCell ref="B6:W6"/>
    <mergeCell ref="B7:I7"/>
    <mergeCell ref="Y6:AT6"/>
    <mergeCell ref="AG7:AJ7"/>
    <mergeCell ref="AK7:AM7"/>
    <mergeCell ref="J7:M7"/>
    <mergeCell ref="AN7:AO7"/>
    <mergeCell ref="AP7:AT7"/>
    <mergeCell ref="N7:P7"/>
    <mergeCell ref="Q7:R7"/>
    <mergeCell ref="S7:W7"/>
    <mergeCell ref="Y7:AF7"/>
  </mergeCells>
  <phoneticPr fontId="0" type="noConversion"/>
  <printOptions horizontalCentered="1"/>
  <pageMargins left="0.51181102362204722" right="0.39370078740157483" top="0.82677165354330717" bottom="0.55118110236220474" header="0.51181102362204722" footer="0.27559055118110237"/>
  <pageSetup paperSize="9" scale="3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AT49"/>
  <sheetViews>
    <sheetView topLeftCell="J3" zoomScale="75" zoomScaleNormal="75" workbookViewId="0">
      <selection activeCell="AN16" sqref="AN16"/>
    </sheetView>
  </sheetViews>
  <sheetFormatPr baseColWidth="10" defaultColWidth="10.83203125" defaultRowHeight="17.25" customHeight="1"/>
  <cols>
    <col min="1" max="1" width="47" style="508" customWidth="1"/>
    <col min="2" max="2" width="13.5" style="508" customWidth="1"/>
    <col min="3" max="3" width="14.1640625" style="506" customWidth="1"/>
    <col min="4" max="4" width="10.33203125" style="506" customWidth="1"/>
    <col min="5" max="6" width="5.1640625" style="506" bestFit="1" customWidth="1"/>
    <col min="7" max="7" width="4.5" style="506" bestFit="1" customWidth="1"/>
    <col min="8" max="8" width="6.5" style="506" bestFit="1" customWidth="1"/>
    <col min="9" max="9" width="8.6640625" style="506" customWidth="1"/>
    <col min="10" max="10" width="9.1640625" style="506" bestFit="1" customWidth="1"/>
    <col min="11" max="11" width="6.33203125" style="506" customWidth="1"/>
    <col min="12" max="13" width="9.83203125" style="506" customWidth="1"/>
    <col min="14" max="15" width="6.33203125" style="506" customWidth="1"/>
    <col min="16" max="16" width="7.1640625" style="506" bestFit="1" customWidth="1"/>
    <col min="17" max="21" width="6.33203125" style="506" customWidth="1"/>
    <col min="22" max="23" width="10" style="506" customWidth="1"/>
    <col min="24" max="24" width="55" style="506" customWidth="1"/>
    <col min="25" max="25" width="12.5" style="506" customWidth="1"/>
    <col min="26" max="26" width="16" style="507" customWidth="1"/>
    <col min="27" max="27" width="10.5" style="508" customWidth="1"/>
    <col min="28" max="30" width="6" style="508" bestFit="1" customWidth="1"/>
    <col min="31" max="31" width="6.6640625" style="508" bestFit="1" customWidth="1"/>
    <col min="32" max="32" width="8.33203125" style="508" customWidth="1"/>
    <col min="33" max="33" width="9.1640625" style="508" bestFit="1" customWidth="1"/>
    <col min="34" max="34" width="7.6640625" style="508" bestFit="1" customWidth="1"/>
    <col min="35" max="36" width="9.5" style="508" customWidth="1"/>
    <col min="37" max="44" width="7.6640625" style="508" customWidth="1"/>
    <col min="45" max="46" width="9.6640625" style="508" customWidth="1"/>
    <col min="47" max="16384" width="10.83203125" style="509"/>
  </cols>
  <sheetData>
    <row r="1" spans="1:46" s="838" customFormat="1" ht="17.25" customHeight="1">
      <c r="A1" s="834" t="s">
        <v>224</v>
      </c>
      <c r="B1" s="834"/>
      <c r="C1" s="835"/>
      <c r="D1" s="835"/>
      <c r="E1" s="835"/>
      <c r="F1" s="835"/>
      <c r="G1" s="835"/>
      <c r="H1" s="835"/>
      <c r="I1" s="835"/>
      <c r="J1" s="835"/>
      <c r="K1" s="835"/>
      <c r="L1" s="835"/>
      <c r="M1" s="835"/>
      <c r="N1" s="835"/>
      <c r="O1" s="835"/>
      <c r="P1" s="835"/>
      <c r="Q1" s="835"/>
      <c r="R1" s="835"/>
      <c r="S1" s="835"/>
      <c r="T1" s="835"/>
      <c r="U1" s="835"/>
      <c r="V1" s="835"/>
      <c r="W1" s="835"/>
      <c r="X1" s="834" t="s">
        <v>224</v>
      </c>
      <c r="Y1" s="834"/>
      <c r="Z1" s="836"/>
      <c r="AA1" s="837"/>
      <c r="AB1" s="837"/>
      <c r="AC1" s="837"/>
      <c r="AD1" s="837"/>
      <c r="AE1" s="837"/>
      <c r="AF1" s="837"/>
      <c r="AG1" s="837"/>
      <c r="AH1" s="837"/>
      <c r="AI1" s="837"/>
      <c r="AJ1" s="837"/>
      <c r="AK1" s="837"/>
      <c r="AL1" s="837"/>
      <c r="AM1" s="837"/>
      <c r="AN1" s="837"/>
      <c r="AO1" s="837"/>
      <c r="AP1" s="837"/>
      <c r="AQ1" s="837"/>
      <c r="AR1" s="837"/>
      <c r="AS1" s="837"/>
      <c r="AT1" s="837"/>
    </row>
    <row r="2" spans="1:46" s="838" customFormat="1" ht="17.25" customHeight="1">
      <c r="A2" s="834" t="s">
        <v>412</v>
      </c>
      <c r="B2" s="834"/>
      <c r="C2" s="835"/>
      <c r="D2" s="835"/>
      <c r="E2" s="835"/>
      <c r="F2" s="835"/>
      <c r="G2" s="835"/>
      <c r="H2" s="835"/>
      <c r="I2" s="835"/>
      <c r="J2" s="835"/>
      <c r="K2" s="835"/>
      <c r="L2" s="835"/>
      <c r="M2" s="835"/>
      <c r="N2" s="835"/>
      <c r="O2" s="835"/>
      <c r="P2" s="835"/>
      <c r="Q2" s="835"/>
      <c r="R2" s="835"/>
      <c r="S2" s="835"/>
      <c r="T2" s="835"/>
      <c r="U2" s="835"/>
      <c r="V2" s="835"/>
      <c r="W2" s="835"/>
      <c r="X2" s="834" t="s">
        <v>412</v>
      </c>
      <c r="Y2" s="834"/>
      <c r="Z2" s="836"/>
      <c r="AA2" s="837"/>
      <c r="AB2" s="837"/>
      <c r="AC2" s="837"/>
      <c r="AD2" s="837"/>
      <c r="AE2" s="837"/>
      <c r="AF2" s="837"/>
      <c r="AG2" s="837"/>
      <c r="AH2" s="837"/>
      <c r="AI2" s="837"/>
      <c r="AJ2" s="837"/>
      <c r="AK2" s="837"/>
      <c r="AL2" s="837"/>
      <c r="AM2" s="837"/>
      <c r="AN2" s="837"/>
      <c r="AO2" s="837"/>
      <c r="AP2" s="837"/>
      <c r="AQ2" s="837"/>
      <c r="AR2" s="837"/>
      <c r="AS2" s="837"/>
      <c r="AT2" s="837"/>
    </row>
    <row r="3" spans="1:46" s="838" customFormat="1" ht="17.25" customHeight="1">
      <c r="A3" s="837"/>
      <c r="B3" s="837"/>
      <c r="C3" s="835"/>
      <c r="D3" s="835"/>
      <c r="E3" s="835"/>
      <c r="F3" s="835"/>
      <c r="G3" s="835"/>
      <c r="H3" s="835"/>
      <c r="I3" s="835"/>
      <c r="J3" s="835"/>
      <c r="K3" s="835"/>
      <c r="L3" s="835"/>
      <c r="M3" s="835"/>
      <c r="N3" s="835"/>
      <c r="O3" s="835"/>
      <c r="P3" s="835"/>
      <c r="Q3" s="835"/>
      <c r="R3" s="835"/>
      <c r="S3" s="835"/>
      <c r="T3" s="835"/>
      <c r="U3" s="835"/>
      <c r="V3" s="835"/>
      <c r="W3" s="835"/>
      <c r="X3" s="835"/>
      <c r="Y3" s="835"/>
      <c r="Z3" s="836"/>
      <c r="AA3" s="837"/>
      <c r="AB3" s="837"/>
      <c r="AC3" s="837"/>
      <c r="AD3" s="837"/>
      <c r="AE3" s="837"/>
      <c r="AF3" s="837"/>
      <c r="AG3" s="837"/>
      <c r="AH3" s="837"/>
      <c r="AI3" s="837"/>
      <c r="AJ3" s="837"/>
      <c r="AK3" s="837"/>
      <c r="AL3" s="837"/>
      <c r="AM3" s="837"/>
      <c r="AN3" s="837"/>
      <c r="AO3" s="837"/>
      <c r="AP3" s="837"/>
      <c r="AQ3" s="837"/>
      <c r="AR3" s="837"/>
      <c r="AS3" s="837"/>
      <c r="AT3" s="837"/>
    </row>
    <row r="4" spans="1:46" s="838" customFormat="1" ht="20">
      <c r="A4" s="839" t="s">
        <v>332</v>
      </c>
      <c r="B4" s="839"/>
      <c r="C4" s="835"/>
      <c r="D4" s="835"/>
      <c r="E4" s="835"/>
      <c r="F4" s="835"/>
      <c r="G4" s="835"/>
      <c r="H4" s="835"/>
      <c r="I4" s="835"/>
      <c r="J4" s="835"/>
      <c r="K4" s="835"/>
      <c r="L4" s="835"/>
      <c r="M4" s="835"/>
      <c r="N4" s="835"/>
      <c r="O4" s="835"/>
      <c r="P4" s="835"/>
      <c r="Q4" s="835"/>
      <c r="R4" s="835"/>
      <c r="S4" s="835"/>
      <c r="T4" s="835"/>
      <c r="U4" s="835"/>
      <c r="V4" s="835"/>
      <c r="W4" s="835"/>
      <c r="X4" s="839" t="s">
        <v>332</v>
      </c>
      <c r="Y4" s="839"/>
      <c r="Z4" s="839"/>
      <c r="AA4" s="837"/>
      <c r="AB4" s="837"/>
      <c r="AC4" s="837"/>
      <c r="AD4" s="837"/>
      <c r="AE4" s="837"/>
      <c r="AF4" s="837"/>
      <c r="AG4" s="837"/>
      <c r="AH4" s="837"/>
      <c r="AI4" s="837"/>
      <c r="AJ4" s="837"/>
      <c r="AK4" s="837"/>
      <c r="AL4" s="837"/>
      <c r="AM4" s="837"/>
      <c r="AN4" s="837"/>
      <c r="AO4" s="837"/>
      <c r="AP4" s="837"/>
      <c r="AQ4" s="837"/>
      <c r="AR4" s="837"/>
      <c r="AS4" s="837"/>
      <c r="AT4" s="837"/>
    </row>
    <row r="5" spans="1:46" ht="19" thickBot="1">
      <c r="A5" s="693" t="s">
        <v>406</v>
      </c>
      <c r="B5" s="510"/>
      <c r="X5" s="693" t="s">
        <v>406</v>
      </c>
      <c r="Y5" s="510"/>
    </row>
    <row r="6" spans="1:46" s="507" customFormat="1" ht="19" thickBot="1">
      <c r="A6" s="694" t="s">
        <v>340</v>
      </c>
      <c r="B6" s="905" t="s">
        <v>21</v>
      </c>
      <c r="C6" s="906"/>
      <c r="D6" s="906"/>
      <c r="E6" s="906"/>
      <c r="F6" s="906"/>
      <c r="G6" s="906"/>
      <c r="H6" s="906"/>
      <c r="I6" s="906"/>
      <c r="J6" s="906"/>
      <c r="K6" s="906"/>
      <c r="L6" s="906"/>
      <c r="M6" s="906"/>
      <c r="N6" s="906"/>
      <c r="O6" s="906"/>
      <c r="P6" s="906"/>
      <c r="Q6" s="906"/>
      <c r="R6" s="906"/>
      <c r="S6" s="906"/>
      <c r="T6" s="906"/>
      <c r="U6" s="906"/>
      <c r="V6" s="906"/>
      <c r="W6" s="907"/>
      <c r="X6" s="694" t="s">
        <v>340</v>
      </c>
      <c r="Y6" s="905" t="s">
        <v>22</v>
      </c>
      <c r="Z6" s="906"/>
      <c r="AA6" s="906"/>
      <c r="AB6" s="906"/>
      <c r="AC6" s="906"/>
      <c r="AD6" s="906"/>
      <c r="AE6" s="906"/>
      <c r="AF6" s="906"/>
      <c r="AG6" s="906"/>
      <c r="AH6" s="906"/>
      <c r="AI6" s="906"/>
      <c r="AJ6" s="906"/>
      <c r="AK6" s="906"/>
      <c r="AL6" s="906"/>
      <c r="AM6" s="906"/>
      <c r="AN6" s="906"/>
      <c r="AO6" s="906"/>
      <c r="AP6" s="906"/>
      <c r="AQ6" s="906"/>
      <c r="AR6" s="906"/>
      <c r="AS6" s="906"/>
      <c r="AT6" s="907"/>
    </row>
    <row r="7" spans="1:46" s="513" customFormat="1" ht="47" customHeight="1" thickBot="1">
      <c r="A7" s="511"/>
      <c r="B7" s="908"/>
      <c r="C7" s="909"/>
      <c r="D7" s="909"/>
      <c r="E7" s="909"/>
      <c r="F7" s="909"/>
      <c r="G7" s="909"/>
      <c r="H7" s="909"/>
      <c r="I7" s="910"/>
      <c r="J7" s="903" t="s">
        <v>7</v>
      </c>
      <c r="K7" s="911"/>
      <c r="L7" s="911"/>
      <c r="M7" s="902"/>
      <c r="N7" s="903" t="s">
        <v>8</v>
      </c>
      <c r="O7" s="911"/>
      <c r="P7" s="902"/>
      <c r="Q7" s="901" t="s">
        <v>9</v>
      </c>
      <c r="R7" s="902"/>
      <c r="S7" s="903" t="s">
        <v>10</v>
      </c>
      <c r="T7" s="904"/>
      <c r="U7" s="904"/>
      <c r="V7" s="904"/>
      <c r="W7" s="902"/>
      <c r="X7" s="512"/>
      <c r="Y7" s="912"/>
      <c r="Z7" s="913"/>
      <c r="AA7" s="913"/>
      <c r="AB7" s="913"/>
      <c r="AC7" s="913"/>
      <c r="AD7" s="913"/>
      <c r="AE7" s="913"/>
      <c r="AF7" s="914"/>
      <c r="AG7" s="915" t="s">
        <v>7</v>
      </c>
      <c r="AH7" s="916"/>
      <c r="AI7" s="916"/>
      <c r="AJ7" s="917"/>
      <c r="AK7" s="903" t="s">
        <v>8</v>
      </c>
      <c r="AL7" s="911"/>
      <c r="AM7" s="902"/>
      <c r="AN7" s="901" t="s">
        <v>9</v>
      </c>
      <c r="AO7" s="902"/>
      <c r="AP7" s="903" t="s">
        <v>10</v>
      </c>
      <c r="AQ7" s="904"/>
      <c r="AR7" s="904"/>
      <c r="AS7" s="904"/>
      <c r="AT7" s="902"/>
    </row>
    <row r="8" spans="1:46" s="513" customFormat="1" ht="43" thickBot="1">
      <c r="B8" s="514" t="s">
        <v>132</v>
      </c>
      <c r="C8" s="515" t="s">
        <v>6</v>
      </c>
      <c r="D8" s="516" t="s">
        <v>0</v>
      </c>
      <c r="E8" s="517" t="s">
        <v>3</v>
      </c>
      <c r="F8" s="517" t="s">
        <v>4</v>
      </c>
      <c r="G8" s="517" t="s">
        <v>5</v>
      </c>
      <c r="H8" s="517" t="s">
        <v>2</v>
      </c>
      <c r="I8" s="516" t="s">
        <v>1</v>
      </c>
      <c r="J8" s="518" t="s">
        <v>11</v>
      </c>
      <c r="K8" s="519" t="s">
        <v>12</v>
      </c>
      <c r="L8" s="520" t="s">
        <v>13</v>
      </c>
      <c r="M8" s="521" t="s">
        <v>14</v>
      </c>
      <c r="N8" s="518" t="s">
        <v>11</v>
      </c>
      <c r="O8" s="519" t="s">
        <v>12</v>
      </c>
      <c r="P8" s="521" t="s">
        <v>15</v>
      </c>
      <c r="Q8" s="518" t="s">
        <v>11</v>
      </c>
      <c r="R8" s="522" t="s">
        <v>12</v>
      </c>
      <c r="S8" s="523" t="s">
        <v>16</v>
      </c>
      <c r="T8" s="524" t="s">
        <v>11</v>
      </c>
      <c r="U8" s="524" t="s">
        <v>12</v>
      </c>
      <c r="V8" s="525" t="s">
        <v>13</v>
      </c>
      <c r="W8" s="526" t="s">
        <v>14</v>
      </c>
      <c r="X8" s="512"/>
      <c r="Y8" s="514" t="s">
        <v>132</v>
      </c>
      <c r="Z8" s="527" t="s">
        <v>6</v>
      </c>
      <c r="AA8" s="526" t="s">
        <v>0</v>
      </c>
      <c r="AB8" s="517" t="s">
        <v>3</v>
      </c>
      <c r="AC8" s="517" t="s">
        <v>4</v>
      </c>
      <c r="AD8" s="517" t="s">
        <v>5</v>
      </c>
      <c r="AE8" s="517" t="s">
        <v>2</v>
      </c>
      <c r="AF8" s="526" t="s">
        <v>1</v>
      </c>
      <c r="AG8" s="518" t="s">
        <v>11</v>
      </c>
      <c r="AH8" s="519" t="s">
        <v>12</v>
      </c>
      <c r="AI8" s="520" t="s">
        <v>13</v>
      </c>
      <c r="AJ8" s="521" t="s">
        <v>14</v>
      </c>
      <c r="AK8" s="518" t="s">
        <v>11</v>
      </c>
      <c r="AL8" s="519" t="s">
        <v>12</v>
      </c>
      <c r="AM8" s="521" t="s">
        <v>15</v>
      </c>
      <c r="AN8" s="518" t="s">
        <v>11</v>
      </c>
      <c r="AO8" s="522" t="s">
        <v>12</v>
      </c>
      <c r="AP8" s="523" t="s">
        <v>16</v>
      </c>
      <c r="AQ8" s="524" t="s">
        <v>11</v>
      </c>
      <c r="AR8" s="524" t="s">
        <v>12</v>
      </c>
      <c r="AS8" s="528" t="s">
        <v>13</v>
      </c>
      <c r="AT8" s="529" t="s">
        <v>14</v>
      </c>
    </row>
    <row r="9" spans="1:46" s="513" customFormat="1" ht="20" customHeight="1" thickBot="1">
      <c r="A9" s="530" t="s">
        <v>19</v>
      </c>
      <c r="B9" s="531" t="s">
        <v>368</v>
      </c>
      <c r="C9" s="832" t="s">
        <v>312</v>
      </c>
      <c r="D9" s="532">
        <f>D11</f>
        <v>45</v>
      </c>
      <c r="E9" s="532">
        <f t="shared" ref="E9:I9" si="0">E11</f>
        <v>0</v>
      </c>
      <c r="F9" s="532">
        <f t="shared" si="0"/>
        <v>0</v>
      </c>
      <c r="G9" s="532">
        <f t="shared" si="0"/>
        <v>45</v>
      </c>
      <c r="H9" s="532">
        <f t="shared" si="0"/>
        <v>0</v>
      </c>
      <c r="I9" s="532">
        <f t="shared" si="0"/>
        <v>30</v>
      </c>
      <c r="J9" s="518"/>
      <c r="K9" s="519"/>
      <c r="L9" s="519"/>
      <c r="M9" s="522"/>
      <c r="N9" s="518"/>
      <c r="O9" s="519"/>
      <c r="P9" s="522"/>
      <c r="Q9" s="518"/>
      <c r="R9" s="522"/>
      <c r="S9" s="518"/>
      <c r="T9" s="519"/>
      <c r="U9" s="519"/>
      <c r="V9" s="519"/>
      <c r="W9" s="522"/>
      <c r="X9" s="530" t="s">
        <v>20</v>
      </c>
      <c r="Y9" s="531" t="s">
        <v>369</v>
      </c>
      <c r="Z9" s="830" t="s">
        <v>312</v>
      </c>
      <c r="AA9" s="531">
        <f>AA11+AA15+AA22+AA28+AA33+AA36+AA40</f>
        <v>516</v>
      </c>
      <c r="AB9" s="531">
        <f>AB11+AB15+AB22+AB28+AB33+AB36+AB40</f>
        <v>212</v>
      </c>
      <c r="AC9" s="531">
        <f>AC11+AC15+AC22+AC28+AC33+AC36+AC40</f>
        <v>136</v>
      </c>
      <c r="AD9" s="531">
        <f t="shared" ref="AD9:AE9" si="1">AD11+AD15+AD22+AD28+AD33+AD36+AD40</f>
        <v>214</v>
      </c>
      <c r="AE9" s="531">
        <f t="shared" si="1"/>
        <v>0</v>
      </c>
      <c r="AF9" s="531">
        <f>AF11+AF15+AF22+AF28+AF33+AF36+AF40</f>
        <v>30</v>
      </c>
      <c r="AG9" s="523"/>
      <c r="AH9" s="524"/>
      <c r="AI9" s="524"/>
      <c r="AJ9" s="533"/>
      <c r="AK9" s="523"/>
      <c r="AL9" s="524"/>
      <c r="AM9" s="533"/>
      <c r="AN9" s="523"/>
      <c r="AO9" s="533"/>
      <c r="AP9" s="523"/>
      <c r="AQ9" s="524"/>
      <c r="AR9" s="524"/>
      <c r="AS9" s="524"/>
      <c r="AT9" s="533"/>
    </row>
    <row r="10" spans="1:46" s="513" customFormat="1" ht="20" customHeight="1" thickBot="1">
      <c r="A10" s="534"/>
      <c r="B10" s="534"/>
      <c r="C10" s="535"/>
      <c r="D10" s="517"/>
      <c r="E10" s="517"/>
      <c r="F10" s="517"/>
      <c r="G10" s="517"/>
      <c r="H10" s="517"/>
      <c r="I10" s="517"/>
      <c r="J10" s="518"/>
      <c r="K10" s="519"/>
      <c r="L10" s="519"/>
      <c r="M10" s="522"/>
      <c r="N10" s="518"/>
      <c r="O10" s="519"/>
      <c r="P10" s="522"/>
      <c r="Q10" s="518"/>
      <c r="R10" s="522"/>
      <c r="S10" s="518"/>
      <c r="T10" s="519"/>
      <c r="U10" s="519"/>
      <c r="V10" s="519"/>
      <c r="W10" s="522"/>
      <c r="X10" s="536"/>
      <c r="Y10" s="536"/>
      <c r="Z10" s="537"/>
      <c r="AA10" s="514"/>
      <c r="AB10" s="514"/>
      <c r="AC10" s="514"/>
      <c r="AD10" s="514"/>
      <c r="AE10" s="514"/>
      <c r="AF10" s="514"/>
      <c r="AG10" s="523"/>
      <c r="AH10" s="524"/>
      <c r="AI10" s="524"/>
      <c r="AJ10" s="533"/>
      <c r="AK10" s="523"/>
      <c r="AL10" s="524"/>
      <c r="AM10" s="533"/>
      <c r="AN10" s="523"/>
      <c r="AO10" s="533"/>
      <c r="AP10" s="523"/>
      <c r="AQ10" s="524"/>
      <c r="AR10" s="524"/>
      <c r="AS10" s="524"/>
      <c r="AT10" s="533"/>
    </row>
    <row r="11" spans="1:46" s="513" customFormat="1" ht="20" customHeight="1" thickBot="1">
      <c r="A11" s="538" t="s">
        <v>124</v>
      </c>
      <c r="B11" s="539" t="s">
        <v>138</v>
      </c>
      <c r="C11" s="827" t="s">
        <v>53</v>
      </c>
      <c r="D11" s="539">
        <f>SUM(D12:D13)</f>
        <v>45</v>
      </c>
      <c r="E11" s="539">
        <f t="shared" ref="E11:I11" si="2">SUM(E12:E13)</f>
        <v>0</v>
      </c>
      <c r="F11" s="539">
        <f t="shared" si="2"/>
        <v>0</v>
      </c>
      <c r="G11" s="539">
        <f t="shared" si="2"/>
        <v>45</v>
      </c>
      <c r="H11" s="539">
        <f t="shared" si="2"/>
        <v>0</v>
      </c>
      <c r="I11" s="539">
        <f t="shared" si="2"/>
        <v>30</v>
      </c>
      <c r="J11" s="540"/>
      <c r="K11" s="528"/>
      <c r="L11" s="528"/>
      <c r="M11" s="529"/>
      <c r="N11" s="540"/>
      <c r="O11" s="528"/>
      <c r="P11" s="529"/>
      <c r="Q11" s="540"/>
      <c r="R11" s="529"/>
      <c r="S11" s="540"/>
      <c r="T11" s="528"/>
      <c r="U11" s="528"/>
      <c r="V11" s="528"/>
      <c r="W11" s="533"/>
      <c r="X11" s="541" t="s">
        <v>26</v>
      </c>
      <c r="Y11" s="539" t="s">
        <v>145</v>
      </c>
      <c r="Z11" s="831" t="s">
        <v>288</v>
      </c>
      <c r="AA11" s="539">
        <f>SUM(AA12:AA13)</f>
        <v>60</v>
      </c>
      <c r="AB11" s="539">
        <f t="shared" ref="AB11:AF11" si="3">SUM(AB12:AB13)</f>
        <v>0</v>
      </c>
      <c r="AC11" s="539">
        <f t="shared" si="3"/>
        <v>60</v>
      </c>
      <c r="AD11" s="539">
        <f t="shared" si="3"/>
        <v>0</v>
      </c>
      <c r="AE11" s="539">
        <f t="shared" si="3"/>
        <v>0</v>
      </c>
      <c r="AF11" s="539">
        <f t="shared" si="3"/>
        <v>3</v>
      </c>
      <c r="AG11" s="540"/>
      <c r="AH11" s="528"/>
      <c r="AI11" s="528"/>
      <c r="AJ11" s="529"/>
      <c r="AK11" s="540"/>
      <c r="AL11" s="528"/>
      <c r="AM11" s="529"/>
      <c r="AN11" s="540"/>
      <c r="AO11" s="529"/>
      <c r="AP11" s="540"/>
      <c r="AQ11" s="528"/>
      <c r="AR11" s="528"/>
      <c r="AS11" s="528"/>
      <c r="AT11" s="533"/>
    </row>
    <row r="12" spans="1:46" ht="20" customHeight="1" thickBot="1">
      <c r="A12" s="542" t="s">
        <v>125</v>
      </c>
      <c r="B12" s="543" t="s">
        <v>140</v>
      </c>
      <c r="C12" s="599" t="s">
        <v>53</v>
      </c>
      <c r="D12" s="543">
        <f>SUM(E12:G12)</f>
        <v>0</v>
      </c>
      <c r="E12" s="544"/>
      <c r="F12" s="543"/>
      <c r="G12" s="545"/>
      <c r="H12" s="543"/>
      <c r="I12" s="545">
        <v>26</v>
      </c>
      <c r="J12" s="546"/>
      <c r="K12" s="547"/>
      <c r="L12" s="547"/>
      <c r="M12" s="548"/>
      <c r="N12" s="549"/>
      <c r="O12" s="547"/>
      <c r="P12" s="550"/>
      <c r="Q12" s="849">
        <v>26</v>
      </c>
      <c r="R12" s="850" t="s">
        <v>411</v>
      </c>
      <c r="S12" s="549"/>
      <c r="T12" s="547"/>
      <c r="U12" s="547"/>
      <c r="V12" s="547"/>
      <c r="W12" s="551"/>
      <c r="X12" s="552" t="s">
        <v>27</v>
      </c>
      <c r="Y12" s="553" t="s">
        <v>146</v>
      </c>
      <c r="Z12" s="554" t="s">
        <v>288</v>
      </c>
      <c r="AA12" s="553">
        <f>SUM(AB12:AD12)</f>
        <v>30</v>
      </c>
      <c r="AB12" s="553"/>
      <c r="AC12" s="553">
        <v>30</v>
      </c>
      <c r="AD12" s="553"/>
      <c r="AE12" s="553"/>
      <c r="AF12" s="553">
        <v>2</v>
      </c>
      <c r="AG12" s="555"/>
      <c r="AH12" s="556"/>
      <c r="AI12" s="556"/>
      <c r="AJ12" s="557"/>
      <c r="AK12" s="555"/>
      <c r="AL12" s="556"/>
      <c r="AM12" s="557"/>
      <c r="AN12" s="758" t="s">
        <v>407</v>
      </c>
      <c r="AO12" s="853" t="s">
        <v>411</v>
      </c>
      <c r="AP12" s="555"/>
      <c r="AQ12" s="556"/>
      <c r="AR12" s="556"/>
      <c r="AS12" s="556"/>
      <c r="AT12" s="558"/>
    </row>
    <row r="13" spans="1:46" ht="20" customHeight="1" thickBot="1">
      <c r="A13" s="559" t="s">
        <v>126</v>
      </c>
      <c r="B13" s="560" t="s">
        <v>141</v>
      </c>
      <c r="C13" s="561" t="s">
        <v>207</v>
      </c>
      <c r="D13" s="560">
        <f>SUM(E13:G13)</f>
        <v>45</v>
      </c>
      <c r="E13" s="562"/>
      <c r="F13" s="560"/>
      <c r="G13" s="563">
        <v>45</v>
      </c>
      <c r="H13" s="560"/>
      <c r="I13" s="563">
        <v>4</v>
      </c>
      <c r="J13" s="564"/>
      <c r="K13" s="565"/>
      <c r="L13" s="565"/>
      <c r="M13" s="566"/>
      <c r="N13" s="567"/>
      <c r="O13" s="565"/>
      <c r="P13" s="568"/>
      <c r="Q13" s="851">
        <v>4</v>
      </c>
      <c r="R13" s="852" t="s">
        <v>411</v>
      </c>
      <c r="S13" s="567"/>
      <c r="T13" s="565"/>
      <c r="U13" s="565"/>
      <c r="V13" s="565"/>
      <c r="W13" s="569"/>
      <c r="X13" s="559" t="s">
        <v>28</v>
      </c>
      <c r="Y13" s="560" t="s">
        <v>147</v>
      </c>
      <c r="Z13" s="561" t="s">
        <v>288</v>
      </c>
      <c r="AA13" s="560">
        <f>SUM(AB13:AD13)</f>
        <v>30</v>
      </c>
      <c r="AB13" s="560"/>
      <c r="AC13" s="560">
        <v>30</v>
      </c>
      <c r="AD13" s="560"/>
      <c r="AE13" s="560"/>
      <c r="AF13" s="560">
        <v>1</v>
      </c>
      <c r="AG13" s="564"/>
      <c r="AH13" s="565"/>
      <c r="AI13" s="565"/>
      <c r="AJ13" s="566"/>
      <c r="AK13" s="564"/>
      <c r="AL13" s="565"/>
      <c r="AM13" s="566"/>
      <c r="AN13" s="758">
        <v>1</v>
      </c>
      <c r="AO13" s="852" t="s">
        <v>411</v>
      </c>
      <c r="AP13" s="564"/>
      <c r="AQ13" s="565"/>
      <c r="AR13" s="565"/>
      <c r="AS13" s="565"/>
      <c r="AT13" s="569"/>
    </row>
    <row r="14" spans="1:46" ht="20" customHeight="1" thickBot="1">
      <c r="A14" s="570"/>
      <c r="B14" s="571"/>
      <c r="C14" s="554"/>
      <c r="D14" s="553"/>
      <c r="E14" s="572"/>
      <c r="F14" s="553"/>
      <c r="G14" s="573"/>
      <c r="H14" s="553"/>
      <c r="I14" s="573"/>
      <c r="J14" s="555"/>
      <c r="K14" s="556"/>
      <c r="L14" s="556"/>
      <c r="M14" s="557"/>
      <c r="N14" s="574"/>
      <c r="O14" s="556"/>
      <c r="P14" s="575"/>
      <c r="Q14" s="555"/>
      <c r="R14" s="557"/>
      <c r="S14" s="574"/>
      <c r="T14" s="556"/>
      <c r="U14" s="556"/>
      <c r="V14" s="556"/>
      <c r="W14" s="558"/>
      <c r="X14" s="576"/>
      <c r="Y14" s="577"/>
      <c r="Z14" s="578"/>
      <c r="AA14" s="579"/>
      <c r="AB14" s="579"/>
      <c r="AC14" s="579"/>
      <c r="AD14" s="579"/>
      <c r="AE14" s="579"/>
      <c r="AF14" s="579"/>
      <c r="AG14" s="580"/>
      <c r="AH14" s="581"/>
      <c r="AI14" s="581"/>
      <c r="AJ14" s="582"/>
      <c r="AK14" s="580"/>
      <c r="AL14" s="581"/>
      <c r="AM14" s="582"/>
      <c r="AN14" s="580"/>
      <c r="AO14" s="854"/>
      <c r="AP14" s="580"/>
      <c r="AQ14" s="581"/>
      <c r="AR14" s="581"/>
      <c r="AS14" s="581"/>
      <c r="AT14" s="582"/>
    </row>
    <row r="15" spans="1:46" s="513" customFormat="1" ht="20" customHeight="1" thickBot="1">
      <c r="A15" s="583" t="s">
        <v>127</v>
      </c>
      <c r="B15" s="584"/>
      <c r="C15" s="585"/>
      <c r="D15" s="586"/>
      <c r="E15" s="587"/>
      <c r="F15" s="586"/>
      <c r="G15" s="588"/>
      <c r="H15" s="586"/>
      <c r="I15" s="588"/>
      <c r="J15" s="589"/>
      <c r="K15" s="590"/>
      <c r="L15" s="590"/>
      <c r="M15" s="591"/>
      <c r="N15" s="592"/>
      <c r="O15" s="590"/>
      <c r="P15" s="593"/>
      <c r="Q15" s="589"/>
      <c r="R15" s="591"/>
      <c r="S15" s="592"/>
      <c r="T15" s="590"/>
      <c r="U15" s="590"/>
      <c r="V15" s="590"/>
      <c r="W15" s="594"/>
      <c r="X15" s="595" t="s">
        <v>29</v>
      </c>
      <c r="Y15" s="596" t="s">
        <v>148</v>
      </c>
      <c r="Z15" s="828" t="s">
        <v>208</v>
      </c>
      <c r="AA15" s="596">
        <v>64</v>
      </c>
      <c r="AB15" s="596">
        <v>8</v>
      </c>
      <c r="AC15" s="596">
        <v>56</v>
      </c>
      <c r="AD15" s="596">
        <f t="shared" ref="AD15:AF15" si="4">SUM(AD16:AD19)</f>
        <v>0</v>
      </c>
      <c r="AE15" s="596">
        <f t="shared" si="4"/>
        <v>0</v>
      </c>
      <c r="AF15" s="596">
        <f t="shared" si="4"/>
        <v>5</v>
      </c>
      <c r="AG15" s="597"/>
      <c r="AH15" s="520"/>
      <c r="AI15" s="520"/>
      <c r="AJ15" s="521"/>
      <c r="AK15" s="597"/>
      <c r="AL15" s="520"/>
      <c r="AM15" s="521"/>
      <c r="AN15" s="597"/>
      <c r="AO15" s="855"/>
      <c r="AP15" s="597"/>
      <c r="AQ15" s="520"/>
      <c r="AR15" s="520"/>
      <c r="AS15" s="520"/>
      <c r="AT15" s="522"/>
    </row>
    <row r="16" spans="1:46" s="513" customFormat="1" ht="20" customHeight="1" thickBot="1">
      <c r="A16" s="583"/>
      <c r="B16" s="584"/>
      <c r="C16" s="585"/>
      <c r="D16" s="586"/>
      <c r="E16" s="587"/>
      <c r="F16" s="586"/>
      <c r="G16" s="588"/>
      <c r="H16" s="586"/>
      <c r="I16" s="588"/>
      <c r="J16" s="589"/>
      <c r="K16" s="590"/>
      <c r="L16" s="590"/>
      <c r="M16" s="591"/>
      <c r="N16" s="592"/>
      <c r="O16" s="590"/>
      <c r="P16" s="593"/>
      <c r="Q16" s="589"/>
      <c r="R16" s="591"/>
      <c r="S16" s="592"/>
      <c r="T16" s="590"/>
      <c r="U16" s="590"/>
      <c r="V16" s="590"/>
      <c r="W16" s="594"/>
      <c r="X16" s="598" t="s">
        <v>235</v>
      </c>
      <c r="Y16" s="599" t="s">
        <v>289</v>
      </c>
      <c r="Z16" s="599" t="s">
        <v>208</v>
      </c>
      <c r="AA16" s="599">
        <f t="shared" ref="AA16" si="5">SUM(AB16:AD16)</f>
        <v>24</v>
      </c>
      <c r="AB16" s="599"/>
      <c r="AC16" s="599">
        <v>24</v>
      </c>
      <c r="AD16" s="599"/>
      <c r="AE16" s="599"/>
      <c r="AF16" s="599">
        <v>2</v>
      </c>
      <c r="AG16" s="549"/>
      <c r="AH16" s="547"/>
      <c r="AI16" s="547"/>
      <c r="AJ16" s="548"/>
      <c r="AK16" s="549"/>
      <c r="AL16" s="547"/>
      <c r="AM16" s="548"/>
      <c r="AN16" s="758" t="s">
        <v>407</v>
      </c>
      <c r="AO16" s="852" t="s">
        <v>411</v>
      </c>
      <c r="AP16" s="549"/>
      <c r="AQ16" s="547"/>
      <c r="AR16" s="547"/>
      <c r="AS16" s="547"/>
      <c r="AT16" s="551"/>
    </row>
    <row r="17" spans="1:46" s="513" customFormat="1" ht="20" customHeight="1" thickBot="1">
      <c r="A17" s="538" t="s">
        <v>128</v>
      </c>
      <c r="B17" s="539" t="s">
        <v>139</v>
      </c>
      <c r="C17" s="833" t="s">
        <v>312</v>
      </c>
      <c r="D17" s="539">
        <v>0</v>
      </c>
      <c r="E17" s="539">
        <v>0</v>
      </c>
      <c r="F17" s="539">
        <v>0</v>
      </c>
      <c r="G17" s="539">
        <v>0</v>
      </c>
      <c r="H17" s="539">
        <v>0</v>
      </c>
      <c r="I17" s="539">
        <v>30</v>
      </c>
      <c r="J17" s="540"/>
      <c r="K17" s="528"/>
      <c r="L17" s="528"/>
      <c r="M17" s="529"/>
      <c r="N17" s="540"/>
      <c r="O17" s="528"/>
      <c r="P17" s="529"/>
      <c r="Q17" s="540"/>
      <c r="R17" s="529"/>
      <c r="S17" s="540"/>
      <c r="T17" s="528"/>
      <c r="U17" s="528"/>
      <c r="V17" s="528"/>
      <c r="W17" s="533"/>
      <c r="X17" s="600" t="s">
        <v>213</v>
      </c>
      <c r="Y17" s="585" t="s">
        <v>149</v>
      </c>
      <c r="Z17" s="585" t="s">
        <v>208</v>
      </c>
      <c r="AA17" s="585">
        <v>24</v>
      </c>
      <c r="AB17" s="585">
        <v>0</v>
      </c>
      <c r="AC17" s="585">
        <v>24</v>
      </c>
      <c r="AD17" s="585"/>
      <c r="AE17" s="585"/>
      <c r="AF17" s="585">
        <v>2</v>
      </c>
      <c r="AG17" s="592"/>
      <c r="AH17" s="590"/>
      <c r="AI17" s="590"/>
      <c r="AJ17" s="591"/>
      <c r="AK17" s="592"/>
      <c r="AL17" s="590"/>
      <c r="AM17" s="591"/>
      <c r="AN17" s="592">
        <v>1.5</v>
      </c>
      <c r="AO17" s="852" t="s">
        <v>411</v>
      </c>
      <c r="AP17" s="862" t="s">
        <v>409</v>
      </c>
      <c r="AQ17" s="590">
        <v>0.5</v>
      </c>
      <c r="AR17" s="861" t="s">
        <v>5</v>
      </c>
      <c r="AS17" s="590"/>
      <c r="AT17" s="594"/>
    </row>
    <row r="18" spans="1:46" s="513" customFormat="1" ht="20" customHeight="1" thickBot="1">
      <c r="A18" s="542"/>
      <c r="B18" s="601"/>
      <c r="C18" s="599"/>
      <c r="D18" s="543"/>
      <c r="E18" s="544"/>
      <c r="F18" s="543"/>
      <c r="G18" s="545"/>
      <c r="H18" s="543"/>
      <c r="I18" s="545"/>
      <c r="J18" s="546"/>
      <c r="K18" s="547"/>
      <c r="L18" s="547"/>
      <c r="M18" s="548"/>
      <c r="N18" s="549"/>
      <c r="O18" s="547"/>
      <c r="P18" s="550"/>
      <c r="Q18" s="546"/>
      <c r="R18" s="548"/>
      <c r="S18" s="549"/>
      <c r="T18" s="547"/>
      <c r="U18" s="547"/>
      <c r="V18" s="547"/>
      <c r="W18" s="551"/>
      <c r="X18" s="602"/>
      <c r="Y18" s="561"/>
      <c r="Z18" s="561"/>
      <c r="AA18" s="561"/>
      <c r="AB18" s="561"/>
      <c r="AC18" s="561"/>
      <c r="AD18" s="561"/>
      <c r="AE18" s="561"/>
      <c r="AF18" s="561"/>
      <c r="AG18" s="567"/>
      <c r="AH18" s="565"/>
      <c r="AI18" s="565"/>
      <c r="AJ18" s="566"/>
      <c r="AK18" s="567"/>
      <c r="AL18" s="565"/>
      <c r="AM18" s="566"/>
      <c r="AN18" s="567"/>
      <c r="AO18" s="852"/>
      <c r="AP18" s="567"/>
      <c r="AQ18" s="565"/>
      <c r="AR18" s="565"/>
      <c r="AS18" s="565"/>
      <c r="AT18" s="569"/>
    </row>
    <row r="19" spans="1:46" s="513" customFormat="1" ht="20" customHeight="1" thickBot="1">
      <c r="A19" s="570"/>
      <c r="B19" s="571"/>
      <c r="C19" s="554"/>
      <c r="D19" s="553"/>
      <c r="E19" s="572"/>
      <c r="F19" s="553"/>
      <c r="G19" s="573"/>
      <c r="H19" s="553"/>
      <c r="I19" s="573"/>
      <c r="J19" s="555"/>
      <c r="K19" s="556"/>
      <c r="L19" s="556"/>
      <c r="M19" s="557"/>
      <c r="N19" s="574"/>
      <c r="O19" s="556"/>
      <c r="P19" s="575"/>
      <c r="Q19" s="555"/>
      <c r="R19" s="557"/>
      <c r="S19" s="574"/>
      <c r="T19" s="556"/>
      <c r="U19" s="556"/>
      <c r="V19" s="556"/>
      <c r="W19" s="558"/>
      <c r="X19" s="603" t="s">
        <v>308</v>
      </c>
      <c r="Y19" s="604" t="s">
        <v>290</v>
      </c>
      <c r="Z19" s="599" t="s">
        <v>208</v>
      </c>
      <c r="AA19" s="604">
        <f>AA20</f>
        <v>16</v>
      </c>
      <c r="AB19" s="604">
        <f t="shared" ref="AB19:AF19" si="6">AB20</f>
        <v>8</v>
      </c>
      <c r="AC19" s="604">
        <f t="shared" si="6"/>
        <v>8</v>
      </c>
      <c r="AD19" s="604">
        <f t="shared" si="6"/>
        <v>0</v>
      </c>
      <c r="AE19" s="604">
        <f t="shared" si="6"/>
        <v>0</v>
      </c>
      <c r="AF19" s="604">
        <f t="shared" si="6"/>
        <v>1</v>
      </c>
      <c r="AG19" s="605"/>
      <c r="AH19" s="606"/>
      <c r="AI19" s="606"/>
      <c r="AJ19" s="607"/>
      <c r="AK19" s="605"/>
      <c r="AL19" s="606"/>
      <c r="AM19" s="607"/>
      <c r="AN19" s="605"/>
      <c r="AO19" s="856"/>
      <c r="AP19" s="605"/>
      <c r="AQ19" s="606"/>
      <c r="AR19" s="606"/>
      <c r="AS19" s="606"/>
      <c r="AT19" s="608"/>
    </row>
    <row r="20" spans="1:46" s="513" customFormat="1" ht="20" customHeight="1" thickBot="1">
      <c r="A20" s="570"/>
      <c r="B20" s="571"/>
      <c r="C20" s="554"/>
      <c r="D20" s="553"/>
      <c r="E20" s="572"/>
      <c r="F20" s="553"/>
      <c r="G20" s="573"/>
      <c r="H20" s="553"/>
      <c r="I20" s="573"/>
      <c r="J20" s="555"/>
      <c r="K20" s="556"/>
      <c r="L20" s="556"/>
      <c r="M20" s="557"/>
      <c r="N20" s="574"/>
      <c r="O20" s="556"/>
      <c r="P20" s="575"/>
      <c r="Q20" s="555"/>
      <c r="R20" s="557"/>
      <c r="S20" s="574"/>
      <c r="T20" s="556"/>
      <c r="U20" s="556"/>
      <c r="V20" s="556"/>
      <c r="W20" s="558"/>
      <c r="X20" s="609" t="s">
        <v>239</v>
      </c>
      <c r="Y20" s="560" t="s">
        <v>294</v>
      </c>
      <c r="Z20" s="610" t="s">
        <v>116</v>
      </c>
      <c r="AA20" s="604">
        <f t="shared" ref="AA20" si="7">SUM(AB20:AD20)</f>
        <v>16</v>
      </c>
      <c r="AB20" s="560">
        <v>8</v>
      </c>
      <c r="AC20" s="560">
        <v>8</v>
      </c>
      <c r="AD20" s="560"/>
      <c r="AE20" s="560"/>
      <c r="AF20" s="563">
        <v>1</v>
      </c>
      <c r="AG20" s="564"/>
      <c r="AH20" s="565"/>
      <c r="AI20" s="565"/>
      <c r="AJ20" s="566"/>
      <c r="AK20" s="564"/>
      <c r="AL20" s="565"/>
      <c r="AM20" s="566"/>
      <c r="AN20" s="611">
        <v>1</v>
      </c>
      <c r="AO20" s="852" t="s">
        <v>411</v>
      </c>
      <c r="AP20" s="564"/>
      <c r="AQ20" s="565"/>
      <c r="AR20" s="565"/>
      <c r="AS20" s="565"/>
      <c r="AT20" s="569"/>
    </row>
    <row r="21" spans="1:46" s="513" customFormat="1" ht="20" customHeight="1" thickBot="1">
      <c r="A21" s="570"/>
      <c r="B21" s="571"/>
      <c r="C21" s="554"/>
      <c r="D21" s="553"/>
      <c r="E21" s="572"/>
      <c r="F21" s="553"/>
      <c r="G21" s="573"/>
      <c r="H21" s="553"/>
      <c r="I21" s="573"/>
      <c r="J21" s="555"/>
      <c r="K21" s="556"/>
      <c r="L21" s="556"/>
      <c r="M21" s="557"/>
      <c r="N21" s="574"/>
      <c r="O21" s="556"/>
      <c r="P21" s="575"/>
      <c r="Q21" s="555"/>
      <c r="R21" s="557"/>
      <c r="S21" s="574"/>
      <c r="T21" s="556"/>
      <c r="U21" s="556"/>
      <c r="V21" s="556"/>
      <c r="W21" s="558"/>
      <c r="X21" s="577"/>
      <c r="Y21" s="577"/>
      <c r="Z21" s="612"/>
      <c r="AA21" s="579"/>
      <c r="AB21" s="579"/>
      <c r="AC21" s="579"/>
      <c r="AD21" s="579"/>
      <c r="AE21" s="579"/>
      <c r="AF21" s="579"/>
      <c r="AG21" s="613"/>
      <c r="AH21" s="614"/>
      <c r="AI21" s="614"/>
      <c r="AJ21" s="615"/>
      <c r="AK21" s="613"/>
      <c r="AL21" s="614"/>
      <c r="AM21" s="615"/>
      <c r="AN21" s="613"/>
      <c r="AO21" s="857"/>
      <c r="AP21" s="616"/>
      <c r="AQ21" s="617"/>
      <c r="AR21" s="617"/>
      <c r="AS21" s="617"/>
      <c r="AT21" s="618"/>
    </row>
    <row r="22" spans="1:46" s="513" customFormat="1" ht="20" customHeight="1" thickBot="1">
      <c r="A22" s="570"/>
      <c r="B22" s="571"/>
      <c r="C22" s="554"/>
      <c r="D22" s="553"/>
      <c r="E22" s="572"/>
      <c r="F22" s="553"/>
      <c r="G22" s="573"/>
      <c r="H22" s="553"/>
      <c r="I22" s="573"/>
      <c r="J22" s="555"/>
      <c r="K22" s="556"/>
      <c r="L22" s="556"/>
      <c r="M22" s="557"/>
      <c r="N22" s="574"/>
      <c r="O22" s="556"/>
      <c r="P22" s="575"/>
      <c r="Q22" s="555"/>
      <c r="R22" s="557"/>
      <c r="S22" s="574"/>
      <c r="T22" s="556"/>
      <c r="U22" s="556"/>
      <c r="V22" s="556"/>
      <c r="W22" s="558"/>
      <c r="X22" s="619" t="s">
        <v>111</v>
      </c>
      <c r="Y22" s="620" t="s">
        <v>349</v>
      </c>
      <c r="Z22" s="621" t="s">
        <v>310</v>
      </c>
      <c r="AA22" s="728">
        <f>SUM(AA23:AA26)</f>
        <v>128</v>
      </c>
      <c r="AB22" s="728">
        <f t="shared" ref="AB22:AF22" si="8">SUM(AB23:AB26)</f>
        <v>44</v>
      </c>
      <c r="AC22" s="728">
        <f t="shared" si="8"/>
        <v>20</v>
      </c>
      <c r="AD22" s="728">
        <f t="shared" si="8"/>
        <v>64</v>
      </c>
      <c r="AE22" s="728">
        <f t="shared" si="8"/>
        <v>0</v>
      </c>
      <c r="AF22" s="728">
        <f t="shared" si="8"/>
        <v>6</v>
      </c>
      <c r="AG22" s="540"/>
      <c r="AH22" s="528"/>
      <c r="AI22" s="528"/>
      <c r="AJ22" s="529"/>
      <c r="AK22" s="540"/>
      <c r="AL22" s="528"/>
      <c r="AM22" s="529"/>
      <c r="AN22" s="540"/>
      <c r="AO22" s="858"/>
      <c r="AP22" s="540"/>
      <c r="AQ22" s="528"/>
      <c r="AR22" s="528"/>
      <c r="AS22" s="528"/>
      <c r="AT22" s="533"/>
    </row>
    <row r="23" spans="1:46" s="513" customFormat="1" ht="20" customHeight="1" thickBot="1">
      <c r="A23" s="570"/>
      <c r="B23" s="571"/>
      <c r="C23" s="554"/>
      <c r="D23" s="553"/>
      <c r="E23" s="572"/>
      <c r="F23" s="553"/>
      <c r="G23" s="573"/>
      <c r="H23" s="553"/>
      <c r="I23" s="573"/>
      <c r="J23" s="555"/>
      <c r="K23" s="556"/>
      <c r="L23" s="556"/>
      <c r="M23" s="557"/>
      <c r="N23" s="574"/>
      <c r="O23" s="556"/>
      <c r="P23" s="575"/>
      <c r="Q23" s="555"/>
      <c r="R23" s="557"/>
      <c r="S23" s="574"/>
      <c r="T23" s="556"/>
      <c r="U23" s="556"/>
      <c r="V23" s="556"/>
      <c r="W23" s="558"/>
      <c r="X23" s="598" t="s">
        <v>309</v>
      </c>
      <c r="Y23" s="543" t="s">
        <v>350</v>
      </c>
      <c r="Z23" s="610" t="s">
        <v>113</v>
      </c>
      <c r="AA23" s="543">
        <v>32</v>
      </c>
      <c r="AB23" s="543">
        <v>16</v>
      </c>
      <c r="AC23" s="543">
        <v>0</v>
      </c>
      <c r="AD23" s="553">
        <v>16</v>
      </c>
      <c r="AE23" s="553"/>
      <c r="AF23" s="553">
        <v>2</v>
      </c>
      <c r="AG23" s="555"/>
      <c r="AH23" s="556"/>
      <c r="AI23" s="556"/>
      <c r="AJ23" s="557"/>
      <c r="AK23" s="555"/>
      <c r="AL23" s="556"/>
      <c r="AM23" s="557"/>
      <c r="AN23" s="758" t="s">
        <v>407</v>
      </c>
      <c r="AO23" s="852" t="s">
        <v>411</v>
      </c>
      <c r="AP23" s="555"/>
      <c r="AQ23" s="556"/>
      <c r="AR23" s="556"/>
      <c r="AS23" s="556"/>
      <c r="AT23" s="558"/>
    </row>
    <row r="24" spans="1:46" s="513" customFormat="1" ht="20" customHeight="1" thickBot="1">
      <c r="A24" s="583"/>
      <c r="B24" s="584"/>
      <c r="C24" s="585"/>
      <c r="D24" s="586"/>
      <c r="E24" s="587"/>
      <c r="F24" s="586"/>
      <c r="G24" s="588"/>
      <c r="H24" s="586"/>
      <c r="I24" s="588"/>
      <c r="J24" s="589"/>
      <c r="K24" s="590"/>
      <c r="L24" s="590"/>
      <c r="M24" s="591"/>
      <c r="N24" s="592"/>
      <c r="O24" s="590"/>
      <c r="P24" s="593"/>
      <c r="Q24" s="589"/>
      <c r="R24" s="591"/>
      <c r="S24" s="592"/>
      <c r="T24" s="590"/>
      <c r="U24" s="590"/>
      <c r="V24" s="590"/>
      <c r="W24" s="594"/>
      <c r="X24" s="600" t="s">
        <v>311</v>
      </c>
      <c r="Y24" s="586" t="s">
        <v>351</v>
      </c>
      <c r="Z24" s="742" t="s">
        <v>116</v>
      </c>
      <c r="AA24" s="829">
        <v>32</v>
      </c>
      <c r="AB24" s="829">
        <v>0</v>
      </c>
      <c r="AC24" s="829">
        <v>0</v>
      </c>
      <c r="AD24" s="829">
        <v>32</v>
      </c>
      <c r="AE24" s="586"/>
      <c r="AF24" s="586">
        <v>2</v>
      </c>
      <c r="AG24" s="589"/>
      <c r="AH24" s="590"/>
      <c r="AI24" s="590"/>
      <c r="AJ24" s="591"/>
      <c r="AK24" s="589"/>
      <c r="AL24" s="590"/>
      <c r="AM24" s="591"/>
      <c r="AN24" s="758" t="s">
        <v>407</v>
      </c>
      <c r="AO24" s="852" t="s">
        <v>411</v>
      </c>
      <c r="AP24" s="589"/>
      <c r="AQ24" s="590"/>
      <c r="AR24" s="590"/>
      <c r="AS24" s="590"/>
      <c r="AT24" s="594"/>
    </row>
    <row r="25" spans="1:46" ht="20" customHeight="1" thickBot="1">
      <c r="A25" s="583"/>
      <c r="B25" s="584"/>
      <c r="C25" s="585"/>
      <c r="D25" s="586"/>
      <c r="E25" s="587"/>
      <c r="F25" s="586"/>
      <c r="G25" s="588"/>
      <c r="H25" s="586"/>
      <c r="I25" s="588"/>
      <c r="J25" s="589"/>
      <c r="K25" s="590"/>
      <c r="L25" s="590"/>
      <c r="M25" s="591"/>
      <c r="N25" s="592"/>
      <c r="O25" s="590"/>
      <c r="P25" s="593"/>
      <c r="Q25" s="589"/>
      <c r="R25" s="591"/>
      <c r="S25" s="592"/>
      <c r="T25" s="590"/>
      <c r="U25" s="590"/>
      <c r="V25" s="590"/>
      <c r="W25" s="594"/>
      <c r="X25" s="622" t="s">
        <v>99</v>
      </c>
      <c r="Y25" s="623" t="s">
        <v>352</v>
      </c>
      <c r="Z25" s="623" t="s">
        <v>107</v>
      </c>
      <c r="AA25" s="623">
        <f t="shared" ref="AA25:AA26" si="9">SUM(AB25:AD25)</f>
        <v>32</v>
      </c>
      <c r="AB25" s="623">
        <v>14</v>
      </c>
      <c r="AC25" s="623">
        <v>10</v>
      </c>
      <c r="AD25" s="623">
        <v>8</v>
      </c>
      <c r="AE25" s="623"/>
      <c r="AF25" s="623">
        <v>1</v>
      </c>
      <c r="AG25" s="624"/>
      <c r="AH25" s="625"/>
      <c r="AI25" s="625"/>
      <c r="AJ25" s="626"/>
      <c r="AK25" s="624"/>
      <c r="AL25" s="625"/>
      <c r="AM25" s="626"/>
      <c r="AN25" s="758">
        <v>1</v>
      </c>
      <c r="AO25" s="852" t="s">
        <v>411</v>
      </c>
      <c r="AP25" s="574"/>
      <c r="AQ25" s="556"/>
      <c r="AR25" s="556"/>
      <c r="AS25" s="625"/>
      <c r="AT25" s="627"/>
    </row>
    <row r="26" spans="1:46" ht="20" customHeight="1" thickBot="1">
      <c r="A26" s="583"/>
      <c r="B26" s="584"/>
      <c r="C26" s="585"/>
      <c r="D26" s="586"/>
      <c r="E26" s="587"/>
      <c r="F26" s="586"/>
      <c r="G26" s="588"/>
      <c r="H26" s="586"/>
      <c r="I26" s="588"/>
      <c r="J26" s="589"/>
      <c r="K26" s="590"/>
      <c r="L26" s="590"/>
      <c r="M26" s="591"/>
      <c r="N26" s="592"/>
      <c r="O26" s="590"/>
      <c r="P26" s="593"/>
      <c r="Q26" s="589"/>
      <c r="R26" s="591"/>
      <c r="S26" s="592"/>
      <c r="T26" s="590"/>
      <c r="U26" s="590"/>
      <c r="V26" s="590"/>
      <c r="W26" s="594"/>
      <c r="X26" s="602" t="s">
        <v>112</v>
      </c>
      <c r="Y26" s="560" t="s">
        <v>353</v>
      </c>
      <c r="Z26" s="560" t="s">
        <v>114</v>
      </c>
      <c r="AA26" s="560">
        <f t="shared" si="9"/>
        <v>32</v>
      </c>
      <c r="AB26" s="560">
        <v>14</v>
      </c>
      <c r="AC26" s="560">
        <v>10</v>
      </c>
      <c r="AD26" s="560">
        <v>8</v>
      </c>
      <c r="AE26" s="560"/>
      <c r="AF26" s="560">
        <v>1</v>
      </c>
      <c r="AG26" s="564"/>
      <c r="AH26" s="565"/>
      <c r="AI26" s="565"/>
      <c r="AJ26" s="566"/>
      <c r="AK26" s="564"/>
      <c r="AL26" s="565"/>
      <c r="AM26" s="566"/>
      <c r="AN26" s="758">
        <v>1</v>
      </c>
      <c r="AO26" s="852" t="s">
        <v>411</v>
      </c>
      <c r="AP26" s="564"/>
      <c r="AQ26" s="565"/>
      <c r="AR26" s="565"/>
      <c r="AS26" s="565"/>
      <c r="AT26" s="569"/>
    </row>
    <row r="27" spans="1:46" ht="20" customHeight="1" thickBot="1">
      <c r="A27" s="583"/>
      <c r="B27" s="584"/>
      <c r="C27" s="585"/>
      <c r="D27" s="586"/>
      <c r="E27" s="587"/>
      <c r="F27" s="586"/>
      <c r="G27" s="588"/>
      <c r="H27" s="586"/>
      <c r="I27" s="588"/>
      <c r="J27" s="589"/>
      <c r="K27" s="590"/>
      <c r="L27" s="590"/>
      <c r="M27" s="591"/>
      <c r="N27" s="592"/>
      <c r="O27" s="590"/>
      <c r="P27" s="593"/>
      <c r="Q27" s="589"/>
      <c r="R27" s="591"/>
      <c r="S27" s="592"/>
      <c r="T27" s="590"/>
      <c r="U27" s="590"/>
      <c r="V27" s="590"/>
      <c r="W27" s="594"/>
      <c r="X27" s="628"/>
      <c r="Y27" s="629"/>
      <c r="Z27" s="629"/>
      <c r="AA27" s="629"/>
      <c r="AB27" s="629"/>
      <c r="AC27" s="543"/>
      <c r="AD27" s="543"/>
      <c r="AE27" s="543"/>
      <c r="AF27" s="629"/>
      <c r="AG27" s="546"/>
      <c r="AH27" s="547"/>
      <c r="AI27" s="547"/>
      <c r="AJ27" s="548"/>
      <c r="AK27" s="546"/>
      <c r="AL27" s="547"/>
      <c r="AM27" s="548"/>
      <c r="AN27" s="546"/>
      <c r="AO27" s="850"/>
      <c r="AP27" s="546"/>
      <c r="AQ27" s="547"/>
      <c r="AR27" s="547"/>
      <c r="AS27" s="547"/>
      <c r="AT27" s="551"/>
    </row>
    <row r="28" spans="1:46" ht="20" customHeight="1" thickBot="1">
      <c r="A28" s="583"/>
      <c r="B28" s="584"/>
      <c r="C28" s="585"/>
      <c r="D28" s="586"/>
      <c r="E28" s="587"/>
      <c r="F28" s="586"/>
      <c r="G28" s="588"/>
      <c r="H28" s="586"/>
      <c r="I28" s="588"/>
      <c r="J28" s="589"/>
      <c r="K28" s="590"/>
      <c r="L28" s="590"/>
      <c r="M28" s="591"/>
      <c r="N28" s="592"/>
      <c r="O28" s="590"/>
      <c r="P28" s="593"/>
      <c r="Q28" s="589"/>
      <c r="R28" s="591"/>
      <c r="S28" s="592"/>
      <c r="T28" s="590"/>
      <c r="U28" s="590"/>
      <c r="V28" s="590"/>
      <c r="W28" s="594"/>
      <c r="X28" s="727" t="s">
        <v>115</v>
      </c>
      <c r="Y28" s="728" t="s">
        <v>354</v>
      </c>
      <c r="Z28" s="729" t="s">
        <v>355</v>
      </c>
      <c r="AA28" s="728">
        <f>SUM(AA29:AA31)</f>
        <v>80</v>
      </c>
      <c r="AB28" s="728">
        <f t="shared" ref="AB28:AF28" si="10">SUM(AB29:AB31)</f>
        <v>48</v>
      </c>
      <c r="AC28" s="728">
        <f t="shared" si="10"/>
        <v>0</v>
      </c>
      <c r="AD28" s="728">
        <f t="shared" si="10"/>
        <v>34</v>
      </c>
      <c r="AE28" s="728">
        <f t="shared" si="10"/>
        <v>0</v>
      </c>
      <c r="AF28" s="728">
        <f t="shared" si="10"/>
        <v>5</v>
      </c>
      <c r="AG28" s="540"/>
      <c r="AH28" s="528"/>
      <c r="AI28" s="528"/>
      <c r="AJ28" s="529"/>
      <c r="AK28" s="540"/>
      <c r="AL28" s="528"/>
      <c r="AM28" s="529"/>
      <c r="AN28" s="540"/>
      <c r="AO28" s="858"/>
      <c r="AP28" s="540"/>
      <c r="AQ28" s="528"/>
      <c r="AR28" s="528"/>
      <c r="AS28" s="528"/>
      <c r="AT28" s="533"/>
    </row>
    <row r="29" spans="1:46" ht="20" customHeight="1" thickBot="1">
      <c r="A29" s="583"/>
      <c r="B29" s="584"/>
      <c r="C29" s="585"/>
      <c r="D29" s="586"/>
      <c r="E29" s="587"/>
      <c r="F29" s="586"/>
      <c r="G29" s="588"/>
      <c r="H29" s="586"/>
      <c r="I29" s="588"/>
      <c r="J29" s="589"/>
      <c r="K29" s="590"/>
      <c r="L29" s="590"/>
      <c r="M29" s="591"/>
      <c r="N29" s="592"/>
      <c r="O29" s="590"/>
      <c r="P29" s="593"/>
      <c r="Q29" s="589"/>
      <c r="R29" s="591"/>
      <c r="S29" s="592"/>
      <c r="T29" s="590"/>
      <c r="U29" s="590"/>
      <c r="V29" s="590"/>
      <c r="W29" s="594"/>
      <c r="X29" s="598" t="s">
        <v>313</v>
      </c>
      <c r="Y29" s="743" t="s">
        <v>356</v>
      </c>
      <c r="Z29" s="543" t="s">
        <v>333</v>
      </c>
      <c r="AA29" s="543">
        <v>32</v>
      </c>
      <c r="AB29" s="543">
        <v>16</v>
      </c>
      <c r="AC29" s="543">
        <v>0</v>
      </c>
      <c r="AD29" s="543">
        <v>16</v>
      </c>
      <c r="AE29" s="543"/>
      <c r="AF29" s="543">
        <v>2</v>
      </c>
      <c r="AG29" s="546"/>
      <c r="AH29" s="547"/>
      <c r="AI29" s="547"/>
      <c r="AJ29" s="548"/>
      <c r="AK29" s="546"/>
      <c r="AL29" s="547"/>
      <c r="AM29" s="548"/>
      <c r="AN29" s="758" t="s">
        <v>407</v>
      </c>
      <c r="AO29" s="852" t="s">
        <v>411</v>
      </c>
      <c r="AP29" s="546"/>
      <c r="AQ29" s="547"/>
      <c r="AR29" s="547"/>
      <c r="AS29" s="547"/>
      <c r="AT29" s="551"/>
    </row>
    <row r="30" spans="1:46" s="513" customFormat="1" ht="20" customHeight="1" thickBot="1">
      <c r="A30" s="583"/>
      <c r="B30" s="584"/>
      <c r="C30" s="585"/>
      <c r="D30" s="586"/>
      <c r="E30" s="587"/>
      <c r="F30" s="586"/>
      <c r="G30" s="588"/>
      <c r="H30" s="586"/>
      <c r="I30" s="588"/>
      <c r="J30" s="589"/>
      <c r="K30" s="590"/>
      <c r="L30" s="590"/>
      <c r="M30" s="591"/>
      <c r="N30" s="592"/>
      <c r="O30" s="590"/>
      <c r="P30" s="593"/>
      <c r="Q30" s="589"/>
      <c r="R30" s="591"/>
      <c r="S30" s="592"/>
      <c r="T30" s="590"/>
      <c r="U30" s="590"/>
      <c r="V30" s="590"/>
      <c r="W30" s="594"/>
      <c r="X30" s="600" t="s">
        <v>314</v>
      </c>
      <c r="Y30" s="744" t="s">
        <v>357</v>
      </c>
      <c r="Z30" s="586" t="s">
        <v>334</v>
      </c>
      <c r="AA30" s="586">
        <v>16</v>
      </c>
      <c r="AB30" s="586">
        <v>16</v>
      </c>
      <c r="AC30" s="586">
        <v>0</v>
      </c>
      <c r="AD30" s="586">
        <v>2</v>
      </c>
      <c r="AE30" s="586"/>
      <c r="AF30" s="586">
        <v>1</v>
      </c>
      <c r="AG30" s="589"/>
      <c r="AH30" s="590"/>
      <c r="AI30" s="590"/>
      <c r="AJ30" s="591"/>
      <c r="AK30" s="589"/>
      <c r="AL30" s="590"/>
      <c r="AM30" s="591"/>
      <c r="AN30" s="758">
        <v>1</v>
      </c>
      <c r="AO30" s="852" t="s">
        <v>411</v>
      </c>
      <c r="AP30" s="589"/>
      <c r="AQ30" s="590"/>
      <c r="AR30" s="590"/>
      <c r="AS30" s="590"/>
      <c r="AT30" s="594"/>
    </row>
    <row r="31" spans="1:46" ht="20" customHeight="1" thickBot="1">
      <c r="A31" s="583"/>
      <c r="B31" s="584"/>
      <c r="C31" s="585"/>
      <c r="D31" s="586"/>
      <c r="E31" s="587"/>
      <c r="F31" s="586"/>
      <c r="G31" s="588"/>
      <c r="H31" s="586"/>
      <c r="I31" s="588"/>
      <c r="J31" s="589"/>
      <c r="K31" s="590"/>
      <c r="L31" s="590"/>
      <c r="M31" s="591"/>
      <c r="N31" s="592"/>
      <c r="O31" s="590"/>
      <c r="P31" s="593"/>
      <c r="Q31" s="589"/>
      <c r="R31" s="591"/>
      <c r="S31" s="592"/>
      <c r="T31" s="590"/>
      <c r="U31" s="590"/>
      <c r="V31" s="590"/>
      <c r="W31" s="594"/>
      <c r="X31" s="745" t="s">
        <v>315</v>
      </c>
      <c r="Y31" s="746" t="s">
        <v>358</v>
      </c>
      <c r="Z31" s="604" t="s">
        <v>334</v>
      </c>
      <c r="AA31" s="604">
        <v>32</v>
      </c>
      <c r="AB31" s="604">
        <v>16</v>
      </c>
      <c r="AC31" s="604">
        <v>0</v>
      </c>
      <c r="AD31" s="604">
        <v>16</v>
      </c>
      <c r="AE31" s="604"/>
      <c r="AF31" s="604">
        <v>2</v>
      </c>
      <c r="AG31" s="564"/>
      <c r="AH31" s="565"/>
      <c r="AI31" s="565"/>
      <c r="AJ31" s="566"/>
      <c r="AK31" s="564"/>
      <c r="AL31" s="565"/>
      <c r="AM31" s="566"/>
      <c r="AN31" s="758" t="s">
        <v>407</v>
      </c>
      <c r="AO31" s="852" t="s">
        <v>411</v>
      </c>
      <c r="AP31" s="567"/>
      <c r="AQ31" s="565"/>
      <c r="AR31" s="565"/>
      <c r="AS31" s="565"/>
      <c r="AT31" s="569"/>
    </row>
    <row r="32" spans="1:46" ht="20" customHeight="1" thickBot="1">
      <c r="A32" s="583"/>
      <c r="B32" s="584"/>
      <c r="C32" s="585"/>
      <c r="D32" s="586"/>
      <c r="E32" s="587"/>
      <c r="F32" s="586"/>
      <c r="G32" s="588"/>
      <c r="H32" s="586"/>
      <c r="I32" s="588"/>
      <c r="J32" s="589"/>
      <c r="K32" s="590"/>
      <c r="L32" s="590"/>
      <c r="M32" s="591"/>
      <c r="N32" s="592"/>
      <c r="O32" s="590"/>
      <c r="P32" s="593"/>
      <c r="Q32" s="589"/>
      <c r="R32" s="591"/>
      <c r="S32" s="592"/>
      <c r="T32" s="590"/>
      <c r="U32" s="590"/>
      <c r="V32" s="590"/>
      <c r="W32" s="594"/>
      <c r="X32" s="725"/>
      <c r="Y32" s="724"/>
      <c r="Z32" s="724"/>
      <c r="AA32" s="724"/>
      <c r="AB32" s="724"/>
      <c r="AC32" s="724"/>
      <c r="AD32" s="724"/>
      <c r="AE32" s="724"/>
      <c r="AF32" s="724"/>
      <c r="AG32" s="605"/>
      <c r="AH32" s="606"/>
      <c r="AI32" s="606"/>
      <c r="AJ32" s="607"/>
      <c r="AK32" s="605"/>
      <c r="AL32" s="606"/>
      <c r="AM32" s="607"/>
      <c r="AN32" s="605"/>
      <c r="AO32" s="856"/>
      <c r="AP32" s="611"/>
      <c r="AQ32" s="606"/>
      <c r="AR32" s="606"/>
      <c r="AS32" s="606"/>
      <c r="AT32" s="608"/>
    </row>
    <row r="33" spans="1:46" ht="20" customHeight="1" thickBot="1">
      <c r="A33" s="583"/>
      <c r="B33" s="584"/>
      <c r="C33" s="585"/>
      <c r="D33" s="586"/>
      <c r="E33" s="587"/>
      <c r="F33" s="586"/>
      <c r="G33" s="588"/>
      <c r="H33" s="586"/>
      <c r="I33" s="588"/>
      <c r="J33" s="589"/>
      <c r="K33" s="590"/>
      <c r="L33" s="590"/>
      <c r="M33" s="591"/>
      <c r="N33" s="592"/>
      <c r="O33" s="590"/>
      <c r="P33" s="593"/>
      <c r="Q33" s="589"/>
      <c r="R33" s="591"/>
      <c r="S33" s="592"/>
      <c r="T33" s="590"/>
      <c r="U33" s="590"/>
      <c r="V33" s="590"/>
      <c r="W33" s="594"/>
      <c r="X33" s="727" t="s">
        <v>209</v>
      </c>
      <c r="Y33" s="728" t="s">
        <v>359</v>
      </c>
      <c r="Z33" s="729" t="s">
        <v>316</v>
      </c>
      <c r="AA33" s="728">
        <v>40</v>
      </c>
      <c r="AB33" s="728">
        <f>SUM(AB34:AB34)</f>
        <v>44</v>
      </c>
      <c r="AC33" s="728">
        <f>SUM(AC34:AC34)</f>
        <v>0</v>
      </c>
      <c r="AD33" s="728">
        <f>SUM(AD34:AD34)</f>
        <v>40</v>
      </c>
      <c r="AE33" s="728">
        <f>SUM(AE34:AE34)</f>
        <v>0</v>
      </c>
      <c r="AF33" s="728">
        <f>SUM(AF34:AF34)</f>
        <v>2</v>
      </c>
      <c r="AG33" s="624"/>
      <c r="AH33" s="625"/>
      <c r="AI33" s="625"/>
      <c r="AJ33" s="626"/>
      <c r="AK33" s="624"/>
      <c r="AL33" s="625"/>
      <c r="AM33" s="626"/>
      <c r="AN33" s="624"/>
      <c r="AO33" s="859"/>
      <c r="AP33" s="624"/>
      <c r="AQ33" s="625"/>
      <c r="AR33" s="625"/>
      <c r="AS33" s="625"/>
      <c r="AT33" s="627"/>
    </row>
    <row r="34" spans="1:46" s="513" customFormat="1" ht="20" customHeight="1" thickBot="1">
      <c r="A34" s="583"/>
      <c r="B34" s="584"/>
      <c r="C34" s="585"/>
      <c r="D34" s="586"/>
      <c r="E34" s="587"/>
      <c r="F34" s="586"/>
      <c r="G34" s="588"/>
      <c r="H34" s="586"/>
      <c r="I34" s="588"/>
      <c r="J34" s="589"/>
      <c r="K34" s="590"/>
      <c r="L34" s="590"/>
      <c r="M34" s="591"/>
      <c r="N34" s="592"/>
      <c r="O34" s="590"/>
      <c r="P34" s="593"/>
      <c r="Q34" s="589"/>
      <c r="R34" s="591"/>
      <c r="S34" s="592"/>
      <c r="T34" s="590"/>
      <c r="U34" s="590"/>
      <c r="V34" s="590"/>
      <c r="W34" s="594"/>
      <c r="X34" s="747" t="s">
        <v>117</v>
      </c>
      <c r="Y34" s="604" t="s">
        <v>360</v>
      </c>
      <c r="Z34" s="536"/>
      <c r="AA34" s="560">
        <v>40</v>
      </c>
      <c r="AB34" s="604">
        <f>AB36+AB37</f>
        <v>44</v>
      </c>
      <c r="AC34" s="604">
        <v>0</v>
      </c>
      <c r="AD34" s="604">
        <v>40</v>
      </c>
      <c r="AE34" s="604"/>
      <c r="AF34" s="604">
        <v>2</v>
      </c>
      <c r="AG34" s="605"/>
      <c r="AH34" s="606"/>
      <c r="AI34" s="606"/>
      <c r="AJ34" s="607"/>
      <c r="AK34" s="605"/>
      <c r="AL34" s="606"/>
      <c r="AM34" s="607"/>
      <c r="AN34" s="758" t="s">
        <v>407</v>
      </c>
      <c r="AO34" s="852" t="s">
        <v>411</v>
      </c>
      <c r="AP34" s="605"/>
      <c r="AQ34" s="606"/>
      <c r="AR34" s="606"/>
      <c r="AS34" s="606"/>
      <c r="AT34" s="608"/>
    </row>
    <row r="35" spans="1:46" s="513" customFormat="1" ht="20" customHeight="1" thickBot="1">
      <c r="A35" s="583"/>
      <c r="B35" s="584"/>
      <c r="C35" s="585"/>
      <c r="D35" s="586"/>
      <c r="E35" s="587"/>
      <c r="F35" s="586"/>
      <c r="G35" s="588"/>
      <c r="H35" s="586"/>
      <c r="I35" s="588"/>
      <c r="J35" s="589"/>
      <c r="K35" s="590"/>
      <c r="L35" s="590"/>
      <c r="M35" s="591"/>
      <c r="N35" s="592"/>
      <c r="O35" s="590"/>
      <c r="P35" s="593"/>
      <c r="Q35" s="589"/>
      <c r="R35" s="591"/>
      <c r="S35" s="592"/>
      <c r="T35" s="590"/>
      <c r="U35" s="590"/>
      <c r="V35" s="590"/>
      <c r="W35" s="594"/>
      <c r="Z35" s="512"/>
      <c r="AA35" s="510"/>
      <c r="AB35" s="510"/>
      <c r="AC35" s="510"/>
      <c r="AD35" s="510"/>
      <c r="AE35" s="510"/>
      <c r="AF35" s="510"/>
      <c r="AG35" s="508"/>
      <c r="AH35" s="508"/>
      <c r="AI35" s="508"/>
      <c r="AJ35" s="508"/>
      <c r="AK35" s="508"/>
      <c r="AL35" s="508"/>
      <c r="AM35" s="508"/>
      <c r="AN35" s="508"/>
      <c r="AO35" s="860"/>
      <c r="AP35" s="508"/>
      <c r="AQ35" s="508"/>
      <c r="AR35" s="508"/>
      <c r="AS35" s="508"/>
      <c r="AT35" s="508"/>
    </row>
    <row r="36" spans="1:46" ht="17.25" customHeight="1" thickBot="1">
      <c r="A36" s="583"/>
      <c r="B36" s="584"/>
      <c r="C36" s="585"/>
      <c r="D36" s="586"/>
      <c r="E36" s="587"/>
      <c r="F36" s="586"/>
      <c r="G36" s="588"/>
      <c r="H36" s="586"/>
      <c r="I36" s="588"/>
      <c r="J36" s="589"/>
      <c r="K36" s="590"/>
      <c r="L36" s="590"/>
      <c r="M36" s="591"/>
      <c r="N36" s="592"/>
      <c r="O36" s="590"/>
      <c r="P36" s="593"/>
      <c r="Q36" s="589"/>
      <c r="R36" s="591"/>
      <c r="S36" s="592"/>
      <c r="T36" s="590"/>
      <c r="U36" s="590"/>
      <c r="V36" s="590"/>
      <c r="W36" s="594"/>
      <c r="X36" s="727" t="s">
        <v>317</v>
      </c>
      <c r="Y36" s="730" t="s">
        <v>361</v>
      </c>
      <c r="Z36" s="730" t="s">
        <v>318</v>
      </c>
      <c r="AA36" s="728">
        <f>SUM(AA37:AA38)</f>
        <v>64</v>
      </c>
      <c r="AB36" s="728">
        <f>SUM(AB37:AB38)</f>
        <v>28</v>
      </c>
      <c r="AC36" s="728">
        <f>SUM(AC37:AC38)</f>
        <v>0</v>
      </c>
      <c r="AD36" s="728">
        <f>SUM(AD37:AD38)</f>
        <v>36</v>
      </c>
      <c r="AE36" s="728"/>
      <c r="AF36" s="728">
        <f>SUM(AF37:AF38)</f>
        <v>4</v>
      </c>
      <c r="AG36" s="540"/>
      <c r="AH36" s="528"/>
      <c r="AI36" s="528"/>
      <c r="AJ36" s="529"/>
      <c r="AK36" s="540"/>
      <c r="AL36" s="528"/>
      <c r="AM36" s="529"/>
      <c r="AN36" s="540"/>
      <c r="AO36" s="858"/>
      <c r="AP36" s="540"/>
      <c r="AQ36" s="528"/>
      <c r="AR36" s="528"/>
      <c r="AS36" s="528"/>
      <c r="AT36" s="533"/>
    </row>
    <row r="37" spans="1:46" s="513" customFormat="1" ht="17.25" customHeight="1" thickBot="1">
      <c r="A37" s="559"/>
      <c r="B37" s="609"/>
      <c r="C37" s="561"/>
      <c r="D37" s="560"/>
      <c r="E37" s="562"/>
      <c r="F37" s="560"/>
      <c r="G37" s="563"/>
      <c r="H37" s="560"/>
      <c r="I37" s="563"/>
      <c r="J37" s="564"/>
      <c r="K37" s="565"/>
      <c r="L37" s="565"/>
      <c r="M37" s="566"/>
      <c r="N37" s="567"/>
      <c r="O37" s="565"/>
      <c r="P37" s="568"/>
      <c r="Q37" s="564"/>
      <c r="R37" s="566"/>
      <c r="S37" s="567"/>
      <c r="T37" s="565"/>
      <c r="U37" s="565"/>
      <c r="V37" s="565"/>
      <c r="W37" s="569"/>
      <c r="X37" s="598" t="s">
        <v>319</v>
      </c>
      <c r="Y37" s="743" t="s">
        <v>362</v>
      </c>
      <c r="Z37" s="743" t="s">
        <v>325</v>
      </c>
      <c r="AA37" s="543">
        <v>32</v>
      </c>
      <c r="AB37" s="543">
        <v>16</v>
      </c>
      <c r="AC37" s="543">
        <v>0</v>
      </c>
      <c r="AD37" s="543">
        <v>16</v>
      </c>
      <c r="AE37" s="543"/>
      <c r="AF37" s="543">
        <v>2</v>
      </c>
      <c r="AG37" s="605"/>
      <c r="AH37" s="606"/>
      <c r="AI37" s="606"/>
      <c r="AJ37" s="607"/>
      <c r="AK37" s="605"/>
      <c r="AL37" s="606"/>
      <c r="AM37" s="607"/>
      <c r="AN37" s="758" t="s">
        <v>407</v>
      </c>
      <c r="AO37" s="852" t="s">
        <v>411</v>
      </c>
      <c r="AP37" s="605"/>
      <c r="AQ37" s="606"/>
      <c r="AR37" s="606"/>
      <c r="AS37" s="606"/>
      <c r="AT37" s="608"/>
    </row>
    <row r="38" spans="1:46" ht="17.25" customHeight="1" thickBot="1">
      <c r="A38" s="509"/>
      <c r="B38" s="509"/>
      <c r="C38" s="507"/>
      <c r="X38" s="602" t="s">
        <v>320</v>
      </c>
      <c r="Y38" s="746" t="s">
        <v>363</v>
      </c>
      <c r="Z38" s="746" t="s">
        <v>312</v>
      </c>
      <c r="AA38" s="560">
        <v>32</v>
      </c>
      <c r="AB38" s="560">
        <v>12</v>
      </c>
      <c r="AC38" s="560">
        <v>0</v>
      </c>
      <c r="AD38" s="560">
        <v>20</v>
      </c>
      <c r="AE38" s="560"/>
      <c r="AF38" s="560">
        <v>2</v>
      </c>
      <c r="AG38" s="605"/>
      <c r="AH38" s="606"/>
      <c r="AI38" s="606"/>
      <c r="AJ38" s="607"/>
      <c r="AK38" s="605"/>
      <c r="AL38" s="606"/>
      <c r="AM38" s="607"/>
      <c r="AN38" s="758" t="s">
        <v>407</v>
      </c>
      <c r="AO38" s="852" t="s">
        <v>411</v>
      </c>
      <c r="AP38" s="605"/>
      <c r="AQ38" s="606"/>
      <c r="AR38" s="606"/>
      <c r="AS38" s="606"/>
      <c r="AT38" s="608"/>
    </row>
    <row r="39" spans="1:46" ht="17.25" customHeight="1" thickBot="1">
      <c r="A39" s="630" t="s">
        <v>326</v>
      </c>
      <c r="B39" s="509"/>
      <c r="C39" s="507"/>
      <c r="X39" s="534"/>
      <c r="Y39" s="726"/>
      <c r="Z39" s="726"/>
      <c r="AA39" s="534"/>
      <c r="AB39" s="534"/>
      <c r="AC39" s="724"/>
      <c r="AD39" s="724"/>
      <c r="AE39" s="724"/>
      <c r="AF39" s="724"/>
      <c r="AO39" s="860"/>
    </row>
    <row r="40" spans="1:46" s="513" customFormat="1" ht="17.25" customHeight="1" thickBot="1">
      <c r="A40" s="509" t="s">
        <v>344</v>
      </c>
      <c r="B40" s="508"/>
      <c r="C40" s="506"/>
      <c r="D40" s="506"/>
      <c r="E40" s="506"/>
      <c r="F40" s="506"/>
      <c r="G40" s="506"/>
      <c r="H40" s="506"/>
      <c r="I40" s="506"/>
      <c r="J40" s="506"/>
      <c r="K40" s="506"/>
      <c r="L40" s="506"/>
      <c r="M40" s="506"/>
      <c r="N40" s="506"/>
      <c r="O40" s="506"/>
      <c r="P40" s="506"/>
      <c r="Q40" s="506"/>
      <c r="R40" s="506"/>
      <c r="S40" s="506"/>
      <c r="T40" s="506"/>
      <c r="U40" s="506"/>
      <c r="V40" s="506"/>
      <c r="W40" s="506"/>
      <c r="X40" s="731" t="s">
        <v>321</v>
      </c>
      <c r="Y40" s="732" t="s">
        <v>364</v>
      </c>
      <c r="Z40" s="732" t="s">
        <v>312</v>
      </c>
      <c r="AA40" s="733">
        <f>SUM(AA41:AA43)</f>
        <v>80</v>
      </c>
      <c r="AB40" s="733">
        <f>SUM(AB41:AB43)</f>
        <v>40</v>
      </c>
      <c r="AC40" s="733">
        <f>SUM(AC41:AC43)</f>
        <v>0</v>
      </c>
      <c r="AD40" s="733">
        <f>SUM(AD41:AD43)</f>
        <v>40</v>
      </c>
      <c r="AE40" s="733"/>
      <c r="AF40" s="733">
        <f>SUM(AF41:AF43)</f>
        <v>5</v>
      </c>
      <c r="AG40" s="540"/>
      <c r="AH40" s="528"/>
      <c r="AI40" s="528"/>
      <c r="AJ40" s="529"/>
      <c r="AK40" s="540"/>
      <c r="AL40" s="528"/>
      <c r="AM40" s="529"/>
      <c r="AN40" s="540"/>
      <c r="AO40" s="858"/>
      <c r="AP40" s="540"/>
      <c r="AQ40" s="528"/>
      <c r="AR40" s="528"/>
      <c r="AS40" s="528"/>
      <c r="AT40" s="533"/>
    </row>
    <row r="41" spans="1:46" ht="17.25" customHeight="1" thickBot="1">
      <c r="X41" s="748" t="s">
        <v>322</v>
      </c>
      <c r="Y41" s="750" t="s">
        <v>365</v>
      </c>
      <c r="Z41" s="753" t="s">
        <v>116</v>
      </c>
      <c r="AA41" s="599">
        <v>32</v>
      </c>
      <c r="AB41" s="543">
        <v>16</v>
      </c>
      <c r="AC41" s="545">
        <v>0</v>
      </c>
      <c r="AD41" s="543">
        <v>16</v>
      </c>
      <c r="AE41" s="543"/>
      <c r="AF41" s="543">
        <v>2</v>
      </c>
      <c r="AG41" s="605"/>
      <c r="AH41" s="606"/>
      <c r="AI41" s="606"/>
      <c r="AJ41" s="607"/>
      <c r="AK41" s="605"/>
      <c r="AL41" s="606"/>
      <c r="AM41" s="607"/>
      <c r="AN41" s="758" t="s">
        <v>407</v>
      </c>
      <c r="AO41" s="852" t="s">
        <v>411</v>
      </c>
      <c r="AP41" s="605"/>
      <c r="AQ41" s="606"/>
      <c r="AR41" s="606"/>
      <c r="AS41" s="606"/>
      <c r="AT41" s="608"/>
    </row>
    <row r="42" spans="1:46" ht="17.25" customHeight="1" thickBot="1">
      <c r="A42" s="510"/>
      <c r="B42" s="510"/>
      <c r="X42" s="749" t="s">
        <v>323</v>
      </c>
      <c r="Y42" s="751" t="s">
        <v>366</v>
      </c>
      <c r="Z42" s="744" t="s">
        <v>334</v>
      </c>
      <c r="AA42" s="588">
        <v>16</v>
      </c>
      <c r="AB42" s="586">
        <v>8</v>
      </c>
      <c r="AC42" s="588">
        <v>0</v>
      </c>
      <c r="AD42" s="586">
        <v>8</v>
      </c>
      <c r="AE42" s="586"/>
      <c r="AF42" s="586">
        <v>1</v>
      </c>
      <c r="AG42" s="605"/>
      <c r="AH42" s="606"/>
      <c r="AI42" s="606"/>
      <c r="AJ42" s="607"/>
      <c r="AK42" s="605"/>
      <c r="AL42" s="606"/>
      <c r="AM42" s="607"/>
      <c r="AN42" s="758">
        <v>1</v>
      </c>
      <c r="AO42" s="852" t="s">
        <v>411</v>
      </c>
      <c r="AP42" s="605"/>
      <c r="AQ42" s="606"/>
      <c r="AR42" s="606"/>
      <c r="AS42" s="606"/>
      <c r="AT42" s="608"/>
    </row>
    <row r="43" spans="1:46" ht="17.25" customHeight="1" thickBot="1">
      <c r="A43" s="509"/>
      <c r="B43" s="509"/>
      <c r="X43" s="603" t="s">
        <v>324</v>
      </c>
      <c r="Y43" s="752" t="s">
        <v>367</v>
      </c>
      <c r="Z43" s="754" t="s">
        <v>116</v>
      </c>
      <c r="AA43" s="755">
        <v>32</v>
      </c>
      <c r="AB43" s="604">
        <v>16</v>
      </c>
      <c r="AC43" s="755">
        <v>0</v>
      </c>
      <c r="AD43" s="604">
        <v>16</v>
      </c>
      <c r="AE43" s="604"/>
      <c r="AF43" s="604">
        <v>2</v>
      </c>
      <c r="AG43" s="605"/>
      <c r="AH43" s="606"/>
      <c r="AI43" s="606"/>
      <c r="AJ43" s="607"/>
      <c r="AK43" s="605"/>
      <c r="AL43" s="606"/>
      <c r="AM43" s="607"/>
      <c r="AN43" s="758" t="s">
        <v>407</v>
      </c>
      <c r="AO43" s="852" t="s">
        <v>411</v>
      </c>
      <c r="AP43" s="605"/>
      <c r="AQ43" s="606"/>
      <c r="AR43" s="606"/>
      <c r="AS43" s="606"/>
      <c r="AT43" s="608"/>
    </row>
    <row r="44" spans="1:46" ht="13">
      <c r="A44" s="631"/>
      <c r="B44" s="510"/>
      <c r="X44" s="631"/>
      <c r="Y44" s="510"/>
    </row>
    <row r="45" spans="1:46" ht="13"/>
    <row r="46" spans="1:46" ht="13"/>
    <row r="47" spans="1:46" ht="13"/>
    <row r="48" spans="1:46" ht="13"/>
    <row r="49" ht="13"/>
  </sheetData>
  <mergeCells count="12">
    <mergeCell ref="AN7:AO7"/>
    <mergeCell ref="AP7:AT7"/>
    <mergeCell ref="B6:W6"/>
    <mergeCell ref="Y6:AT6"/>
    <mergeCell ref="B7:I7"/>
    <mergeCell ref="J7:M7"/>
    <mergeCell ref="N7:P7"/>
    <mergeCell ref="Q7:R7"/>
    <mergeCell ref="S7:W7"/>
    <mergeCell ref="Y7:AF7"/>
    <mergeCell ref="AG7:AJ7"/>
    <mergeCell ref="AK7:AM7"/>
  </mergeCells>
  <printOptions horizontalCentered="1"/>
  <pageMargins left="0.51181102362204722" right="0.39370078740157483" top="0.86614173228346458" bottom="0.55118110236220474" header="0.51181102362204722" footer="0.27559055118110237"/>
  <pageSetup paperSize="9" scale="3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  <pageSetUpPr fitToPage="1"/>
  </sheetPr>
  <dimension ref="A1:AT52"/>
  <sheetViews>
    <sheetView topLeftCell="L8" zoomScale="80" zoomScaleNormal="80" workbookViewId="0">
      <selection activeCell="AF37" sqref="AF37"/>
    </sheetView>
  </sheetViews>
  <sheetFormatPr baseColWidth="10" defaultColWidth="10.83203125" defaultRowHeight="17.25" customHeight="1"/>
  <cols>
    <col min="1" max="1" width="47" style="24" customWidth="1"/>
    <col min="2" max="2" width="12.6640625" style="24" customWidth="1"/>
    <col min="3" max="3" width="15.6640625" style="12" bestFit="1" customWidth="1"/>
    <col min="4" max="4" width="10.5" style="12" customWidth="1"/>
    <col min="5" max="5" width="5.83203125" style="12" bestFit="1" customWidth="1"/>
    <col min="6" max="6" width="5.6640625" style="12" bestFit="1" customWidth="1"/>
    <col min="7" max="7" width="4.33203125" style="12" bestFit="1" customWidth="1"/>
    <col min="8" max="8" width="6.5" style="12" bestFit="1" customWidth="1"/>
    <col min="9" max="9" width="8.6640625" style="12" customWidth="1"/>
    <col min="10" max="10" width="9.1640625" style="12" bestFit="1" customWidth="1"/>
    <col min="11" max="11" width="6.33203125" style="12" customWidth="1"/>
    <col min="12" max="13" width="9.83203125" style="12" customWidth="1"/>
    <col min="14" max="15" width="6.33203125" style="12" customWidth="1"/>
    <col min="16" max="16" width="7.1640625" style="12" bestFit="1" customWidth="1"/>
    <col min="17" max="21" width="6.33203125" style="12" customWidth="1"/>
    <col min="22" max="23" width="10" style="12" customWidth="1"/>
    <col min="24" max="24" width="55" style="12" customWidth="1"/>
    <col min="25" max="25" width="13.5" style="12" customWidth="1"/>
    <col min="26" max="26" width="15" style="6" customWidth="1"/>
    <col min="27" max="27" width="10.5" style="24" customWidth="1"/>
    <col min="28" max="30" width="5.1640625" style="24" bestFit="1" customWidth="1"/>
    <col min="31" max="31" width="6.5" style="24" bestFit="1" customWidth="1"/>
    <col min="32" max="32" width="8.33203125" style="24" customWidth="1"/>
    <col min="33" max="33" width="9.1640625" style="24" bestFit="1" customWidth="1"/>
    <col min="34" max="34" width="7.6640625" style="24" bestFit="1" customWidth="1"/>
    <col min="35" max="36" width="9.5" style="24" customWidth="1"/>
    <col min="37" max="44" width="7.6640625" style="24" customWidth="1"/>
    <col min="45" max="46" width="9.6640625" style="24" customWidth="1"/>
    <col min="47" max="16384" width="10.83203125" style="25"/>
  </cols>
  <sheetData>
    <row r="1" spans="1:46" s="768" customFormat="1" ht="17.25" customHeight="1">
      <c r="A1" s="763" t="s">
        <v>224</v>
      </c>
      <c r="B1" s="763"/>
      <c r="C1" s="764"/>
      <c r="D1" s="764"/>
      <c r="E1" s="764"/>
      <c r="F1" s="764"/>
      <c r="G1" s="764"/>
      <c r="H1" s="764"/>
      <c r="I1" s="764"/>
      <c r="J1" s="764"/>
      <c r="K1" s="764"/>
      <c r="L1" s="764"/>
      <c r="M1" s="764"/>
      <c r="N1" s="764"/>
      <c r="O1" s="764"/>
      <c r="P1" s="764"/>
      <c r="Q1" s="764"/>
      <c r="R1" s="764"/>
      <c r="S1" s="764"/>
      <c r="T1" s="764"/>
      <c r="U1" s="764"/>
      <c r="V1" s="764"/>
      <c r="W1" s="764"/>
      <c r="X1" s="763" t="s">
        <v>224</v>
      </c>
      <c r="Y1" s="763"/>
      <c r="Z1" s="766"/>
      <c r="AA1" s="767"/>
      <c r="AB1" s="767"/>
      <c r="AC1" s="767"/>
      <c r="AD1" s="767"/>
      <c r="AE1" s="767"/>
      <c r="AF1" s="767"/>
      <c r="AG1" s="767"/>
      <c r="AH1" s="767"/>
      <c r="AI1" s="767"/>
      <c r="AJ1" s="767"/>
      <c r="AK1" s="767"/>
      <c r="AL1" s="767"/>
      <c r="AM1" s="767"/>
      <c r="AN1" s="767"/>
      <c r="AO1" s="767"/>
      <c r="AP1" s="767"/>
      <c r="AQ1" s="767"/>
      <c r="AR1" s="767"/>
      <c r="AS1" s="767"/>
      <c r="AT1" s="767"/>
    </row>
    <row r="2" spans="1:46" s="768" customFormat="1" ht="17.25" customHeight="1">
      <c r="A2" s="763" t="s">
        <v>412</v>
      </c>
      <c r="B2" s="763"/>
      <c r="C2" s="764"/>
      <c r="D2" s="764"/>
      <c r="E2" s="764"/>
      <c r="F2" s="764"/>
      <c r="G2" s="764"/>
      <c r="H2" s="764"/>
      <c r="I2" s="764"/>
      <c r="J2" s="764"/>
      <c r="K2" s="764"/>
      <c r="L2" s="764"/>
      <c r="M2" s="764"/>
      <c r="N2" s="764"/>
      <c r="O2" s="764"/>
      <c r="P2" s="764"/>
      <c r="Q2" s="764"/>
      <c r="R2" s="764"/>
      <c r="S2" s="764"/>
      <c r="T2" s="764"/>
      <c r="U2" s="764"/>
      <c r="V2" s="764"/>
      <c r="W2" s="764"/>
      <c r="X2" s="763" t="s">
        <v>412</v>
      </c>
      <c r="Y2" s="763"/>
      <c r="Z2" s="766"/>
      <c r="AA2" s="767"/>
      <c r="AB2" s="767"/>
      <c r="AC2" s="767"/>
      <c r="AD2" s="767"/>
      <c r="AE2" s="767"/>
      <c r="AF2" s="767"/>
      <c r="AG2" s="767"/>
      <c r="AH2" s="767"/>
      <c r="AI2" s="767"/>
      <c r="AJ2" s="767"/>
      <c r="AK2" s="767"/>
      <c r="AL2" s="767"/>
      <c r="AM2" s="767"/>
      <c r="AN2" s="767"/>
      <c r="AO2" s="767"/>
      <c r="AP2" s="767"/>
      <c r="AQ2" s="767"/>
      <c r="AR2" s="767"/>
      <c r="AS2" s="767"/>
      <c r="AT2" s="767"/>
    </row>
    <row r="3" spans="1:46" s="768" customFormat="1" ht="17.25" customHeight="1">
      <c r="A3" s="767"/>
      <c r="B3" s="767"/>
      <c r="C3" s="764"/>
      <c r="D3" s="764"/>
      <c r="E3" s="764"/>
      <c r="F3" s="764"/>
      <c r="G3" s="764"/>
      <c r="H3" s="764"/>
      <c r="I3" s="764"/>
      <c r="J3" s="764"/>
      <c r="K3" s="764"/>
      <c r="L3" s="764"/>
      <c r="M3" s="764"/>
      <c r="N3" s="764"/>
      <c r="O3" s="764"/>
      <c r="P3" s="764"/>
      <c r="Q3" s="764"/>
      <c r="R3" s="764"/>
      <c r="S3" s="764"/>
      <c r="T3" s="764"/>
      <c r="U3" s="764"/>
      <c r="V3" s="764"/>
      <c r="W3" s="764"/>
      <c r="X3" s="764"/>
      <c r="Y3" s="764"/>
      <c r="Z3" s="766"/>
      <c r="AA3" s="767"/>
      <c r="AB3" s="767"/>
      <c r="AC3" s="767"/>
      <c r="AD3" s="767"/>
      <c r="AE3" s="767"/>
      <c r="AF3" s="767"/>
      <c r="AG3" s="767"/>
      <c r="AH3" s="767"/>
      <c r="AI3" s="767"/>
      <c r="AJ3" s="767"/>
      <c r="AK3" s="767"/>
      <c r="AL3" s="767"/>
      <c r="AM3" s="767"/>
      <c r="AN3" s="767"/>
      <c r="AO3" s="767"/>
      <c r="AP3" s="767"/>
      <c r="AQ3" s="767"/>
      <c r="AR3" s="767"/>
      <c r="AS3" s="767"/>
      <c r="AT3" s="767"/>
    </row>
    <row r="4" spans="1:46" s="768" customFormat="1" ht="20">
      <c r="A4" s="769" t="s">
        <v>30</v>
      </c>
      <c r="B4" s="769"/>
      <c r="C4" s="764"/>
      <c r="D4" s="764"/>
      <c r="E4" s="764"/>
      <c r="F4" s="764"/>
      <c r="G4" s="764"/>
      <c r="H4" s="764"/>
      <c r="I4" s="764"/>
      <c r="J4" s="764"/>
      <c r="K4" s="764"/>
      <c r="L4" s="764"/>
      <c r="M4" s="764"/>
      <c r="N4" s="764"/>
      <c r="O4" s="764"/>
      <c r="P4" s="764"/>
      <c r="Q4" s="764"/>
      <c r="R4" s="764"/>
      <c r="S4" s="764"/>
      <c r="T4" s="764"/>
      <c r="U4" s="764"/>
      <c r="V4" s="764"/>
      <c r="W4" s="764"/>
      <c r="X4" s="769" t="s">
        <v>30</v>
      </c>
      <c r="Y4" s="769"/>
      <c r="Z4" s="769"/>
      <c r="AA4" s="767"/>
      <c r="AB4" s="767"/>
      <c r="AC4" s="767"/>
      <c r="AD4" s="767"/>
      <c r="AE4" s="767"/>
      <c r="AF4" s="767"/>
      <c r="AG4" s="767"/>
      <c r="AH4" s="767"/>
      <c r="AI4" s="767"/>
      <c r="AJ4" s="767"/>
      <c r="AK4" s="767"/>
      <c r="AL4" s="767"/>
      <c r="AM4" s="767"/>
      <c r="AN4" s="767"/>
      <c r="AO4" s="767"/>
      <c r="AP4" s="767"/>
      <c r="AQ4" s="767"/>
      <c r="AR4" s="767"/>
      <c r="AS4" s="767"/>
      <c r="AT4" s="767"/>
    </row>
    <row r="5" spans="1:46" ht="19" thickBot="1">
      <c r="A5" s="632" t="s">
        <v>227</v>
      </c>
      <c r="B5" s="74"/>
      <c r="X5" s="632" t="s">
        <v>227</v>
      </c>
      <c r="Y5" s="74"/>
    </row>
    <row r="6" spans="1:46" s="6" customFormat="1" ht="19" thickBot="1">
      <c r="A6" s="633" t="s">
        <v>228</v>
      </c>
      <c r="B6" s="881" t="s">
        <v>21</v>
      </c>
      <c r="C6" s="882"/>
      <c r="D6" s="882"/>
      <c r="E6" s="882"/>
      <c r="F6" s="882"/>
      <c r="G6" s="882"/>
      <c r="H6" s="882"/>
      <c r="I6" s="882"/>
      <c r="J6" s="882"/>
      <c r="K6" s="882"/>
      <c r="L6" s="882"/>
      <c r="M6" s="882"/>
      <c r="N6" s="882"/>
      <c r="O6" s="882"/>
      <c r="P6" s="882"/>
      <c r="Q6" s="882"/>
      <c r="R6" s="882"/>
      <c r="S6" s="882"/>
      <c r="T6" s="882"/>
      <c r="U6" s="882"/>
      <c r="V6" s="882"/>
      <c r="W6" s="883"/>
      <c r="X6" s="633" t="s">
        <v>228</v>
      </c>
      <c r="Y6" s="881" t="s">
        <v>22</v>
      </c>
      <c r="Z6" s="882"/>
      <c r="AA6" s="882"/>
      <c r="AB6" s="882"/>
      <c r="AC6" s="882"/>
      <c r="AD6" s="882"/>
      <c r="AE6" s="882"/>
      <c r="AF6" s="882"/>
      <c r="AG6" s="882"/>
      <c r="AH6" s="882"/>
      <c r="AI6" s="882"/>
      <c r="AJ6" s="882"/>
      <c r="AK6" s="882"/>
      <c r="AL6" s="882"/>
      <c r="AM6" s="882"/>
      <c r="AN6" s="882"/>
      <c r="AO6" s="882"/>
      <c r="AP6" s="882"/>
      <c r="AQ6" s="882"/>
      <c r="AR6" s="882"/>
      <c r="AS6" s="882"/>
      <c r="AT6" s="883"/>
    </row>
    <row r="7" spans="1:46" s="5" customFormat="1" ht="36" customHeight="1" thickBot="1">
      <c r="A7" s="71"/>
      <c r="B7" s="884"/>
      <c r="C7" s="885"/>
      <c r="D7" s="885"/>
      <c r="E7" s="885"/>
      <c r="F7" s="885"/>
      <c r="G7" s="885"/>
      <c r="H7" s="885"/>
      <c r="I7" s="886"/>
      <c r="J7" s="887" t="s">
        <v>7</v>
      </c>
      <c r="K7" s="888"/>
      <c r="L7" s="888"/>
      <c r="M7" s="889"/>
      <c r="N7" s="890" t="s">
        <v>8</v>
      </c>
      <c r="O7" s="891"/>
      <c r="P7" s="892"/>
      <c r="Q7" s="893" t="s">
        <v>9</v>
      </c>
      <c r="R7" s="892"/>
      <c r="S7" s="890" t="s">
        <v>10</v>
      </c>
      <c r="T7" s="894"/>
      <c r="U7" s="894"/>
      <c r="V7" s="894"/>
      <c r="W7" s="892"/>
      <c r="X7" s="3"/>
      <c r="Y7" s="898"/>
      <c r="Z7" s="899"/>
      <c r="AA7" s="899"/>
      <c r="AB7" s="899"/>
      <c r="AC7" s="899"/>
      <c r="AD7" s="899"/>
      <c r="AE7" s="899"/>
      <c r="AF7" s="900"/>
      <c r="AG7" s="887" t="s">
        <v>7</v>
      </c>
      <c r="AH7" s="888"/>
      <c r="AI7" s="888"/>
      <c r="AJ7" s="889"/>
      <c r="AK7" s="890" t="s">
        <v>8</v>
      </c>
      <c r="AL7" s="891"/>
      <c r="AM7" s="892"/>
      <c r="AN7" s="893" t="s">
        <v>9</v>
      </c>
      <c r="AO7" s="892"/>
      <c r="AP7" s="890" t="s">
        <v>10</v>
      </c>
      <c r="AQ7" s="894"/>
      <c r="AR7" s="894"/>
      <c r="AS7" s="894"/>
      <c r="AT7" s="892"/>
    </row>
    <row r="8" spans="1:46" s="5" customFormat="1" ht="43" thickBot="1">
      <c r="B8" s="21" t="s">
        <v>132</v>
      </c>
      <c r="C8" s="21" t="s">
        <v>6</v>
      </c>
      <c r="D8" s="136" t="s">
        <v>0</v>
      </c>
      <c r="E8" s="15" t="s">
        <v>3</v>
      </c>
      <c r="F8" s="15" t="s">
        <v>4</v>
      </c>
      <c r="G8" s="15" t="s">
        <v>5</v>
      </c>
      <c r="H8" s="15" t="s">
        <v>2</v>
      </c>
      <c r="I8" s="136" t="s">
        <v>1</v>
      </c>
      <c r="J8" s="14" t="s">
        <v>11</v>
      </c>
      <c r="K8" s="45" t="s">
        <v>12</v>
      </c>
      <c r="L8" s="106" t="s">
        <v>13</v>
      </c>
      <c r="M8" s="49" t="s">
        <v>14</v>
      </c>
      <c r="N8" s="14" t="s">
        <v>11</v>
      </c>
      <c r="O8" s="45" t="s">
        <v>12</v>
      </c>
      <c r="P8" s="49" t="s">
        <v>15</v>
      </c>
      <c r="Q8" s="14" t="s">
        <v>11</v>
      </c>
      <c r="R8" s="107" t="s">
        <v>12</v>
      </c>
      <c r="S8" s="111" t="s">
        <v>16</v>
      </c>
      <c r="T8" s="112" t="s">
        <v>11</v>
      </c>
      <c r="U8" s="112" t="s">
        <v>12</v>
      </c>
      <c r="V8" s="407" t="s">
        <v>13</v>
      </c>
      <c r="W8" s="408" t="s">
        <v>14</v>
      </c>
      <c r="X8" s="3"/>
      <c r="Y8" s="234" t="s">
        <v>132</v>
      </c>
      <c r="Z8" s="44" t="s">
        <v>6</v>
      </c>
      <c r="AA8" s="146" t="s">
        <v>0</v>
      </c>
      <c r="AB8" s="15" t="s">
        <v>3</v>
      </c>
      <c r="AC8" s="15" t="s">
        <v>4</v>
      </c>
      <c r="AD8" s="15" t="s">
        <v>5</v>
      </c>
      <c r="AE8" s="15" t="s">
        <v>2</v>
      </c>
      <c r="AF8" s="146" t="s">
        <v>1</v>
      </c>
      <c r="AG8" s="14" t="s">
        <v>11</v>
      </c>
      <c r="AH8" s="45" t="s">
        <v>12</v>
      </c>
      <c r="AI8" s="46" t="s">
        <v>13</v>
      </c>
      <c r="AJ8" s="49" t="s">
        <v>14</v>
      </c>
      <c r="AK8" s="14" t="s">
        <v>11</v>
      </c>
      <c r="AL8" s="45" t="s">
        <v>12</v>
      </c>
      <c r="AM8" s="49" t="s">
        <v>15</v>
      </c>
      <c r="AN8" s="14" t="s">
        <v>11</v>
      </c>
      <c r="AO8" s="13" t="s">
        <v>12</v>
      </c>
      <c r="AP8" s="22" t="s">
        <v>16</v>
      </c>
      <c r="AQ8" s="47" t="s">
        <v>11</v>
      </c>
      <c r="AR8" s="47" t="s">
        <v>12</v>
      </c>
      <c r="AS8" s="48" t="s">
        <v>13</v>
      </c>
      <c r="AT8" s="23" t="s">
        <v>14</v>
      </c>
    </row>
    <row r="9" spans="1:46" s="5" customFormat="1" ht="20" customHeight="1" thickBot="1">
      <c r="A9" s="27" t="s">
        <v>19</v>
      </c>
      <c r="B9" s="26" t="s">
        <v>134</v>
      </c>
      <c r="C9" s="770" t="s">
        <v>55</v>
      </c>
      <c r="D9" s="28">
        <f>D11</f>
        <v>45</v>
      </c>
      <c r="E9" s="28">
        <f t="shared" ref="E9:I9" si="0">E11</f>
        <v>0</v>
      </c>
      <c r="F9" s="28">
        <f t="shared" si="0"/>
        <v>0</v>
      </c>
      <c r="G9" s="28">
        <f t="shared" si="0"/>
        <v>45</v>
      </c>
      <c r="H9" s="28">
        <f t="shared" si="0"/>
        <v>0</v>
      </c>
      <c r="I9" s="28">
        <f t="shared" si="0"/>
        <v>30</v>
      </c>
      <c r="J9" s="14"/>
      <c r="K9" s="45"/>
      <c r="L9" s="45"/>
      <c r="M9" s="107"/>
      <c r="N9" s="14"/>
      <c r="O9" s="45"/>
      <c r="P9" s="107"/>
      <c r="Q9" s="14"/>
      <c r="R9" s="107"/>
      <c r="S9" s="14"/>
      <c r="T9" s="45"/>
      <c r="U9" s="45"/>
      <c r="V9" s="45"/>
      <c r="W9" s="107"/>
      <c r="X9" s="400" t="s">
        <v>20</v>
      </c>
      <c r="Y9" s="235" t="s">
        <v>158</v>
      </c>
      <c r="Z9" s="770" t="s">
        <v>341</v>
      </c>
      <c r="AA9" s="418">
        <f>AA11+AA15+AA22+AA27+AA31+AA36</f>
        <v>430</v>
      </c>
      <c r="AB9" s="418">
        <f t="shared" ref="AB9:AF9" si="1">AB11+AB15+AB22+AB27+AB31+AB36</f>
        <v>94</v>
      </c>
      <c r="AC9" s="418">
        <f t="shared" si="1"/>
        <v>216</v>
      </c>
      <c r="AD9" s="418">
        <f t="shared" si="1"/>
        <v>120</v>
      </c>
      <c r="AE9" s="418">
        <f t="shared" si="1"/>
        <v>0</v>
      </c>
      <c r="AF9" s="418">
        <f t="shared" si="1"/>
        <v>30</v>
      </c>
      <c r="AG9" s="410"/>
      <c r="AH9" s="411"/>
      <c r="AI9" s="411"/>
      <c r="AJ9" s="293"/>
      <c r="AK9" s="410"/>
      <c r="AL9" s="411"/>
      <c r="AM9" s="293"/>
      <c r="AN9" s="410"/>
      <c r="AO9" s="293"/>
      <c r="AP9" s="410"/>
      <c r="AQ9" s="411"/>
      <c r="AR9" s="411"/>
      <c r="AS9" s="411"/>
      <c r="AT9" s="293"/>
    </row>
    <row r="10" spans="1:46" s="5" customFormat="1" ht="20" customHeight="1" thickBot="1">
      <c r="A10" s="41"/>
      <c r="B10" s="84"/>
      <c r="C10" s="18"/>
      <c r="D10" s="15"/>
      <c r="E10" s="15"/>
      <c r="F10" s="15"/>
      <c r="G10" s="15"/>
      <c r="H10" s="15"/>
      <c r="I10" s="15"/>
      <c r="J10" s="14"/>
      <c r="K10" s="45"/>
      <c r="L10" s="45"/>
      <c r="M10" s="107"/>
      <c r="N10" s="14"/>
      <c r="O10" s="45"/>
      <c r="P10" s="107"/>
      <c r="Q10" s="14"/>
      <c r="R10" s="107"/>
      <c r="S10" s="14"/>
      <c r="T10" s="45"/>
      <c r="U10" s="45"/>
      <c r="V10" s="45"/>
      <c r="W10" s="107"/>
      <c r="X10" s="4"/>
      <c r="Y10" s="4"/>
      <c r="Z10" s="419"/>
      <c r="AA10" s="234"/>
      <c r="AB10" s="234"/>
      <c r="AC10" s="234"/>
      <c r="AD10" s="234"/>
      <c r="AE10" s="234"/>
      <c r="AF10" s="234"/>
      <c r="AG10" s="410"/>
      <c r="AH10" s="411"/>
      <c r="AI10" s="411"/>
      <c r="AJ10" s="293"/>
      <c r="AK10" s="410"/>
      <c r="AL10" s="411"/>
      <c r="AM10" s="293"/>
      <c r="AN10" s="410"/>
      <c r="AO10" s="293"/>
      <c r="AP10" s="410"/>
      <c r="AQ10" s="411"/>
      <c r="AR10" s="411"/>
      <c r="AS10" s="411"/>
      <c r="AT10" s="293"/>
    </row>
    <row r="11" spans="1:46" s="5" customFormat="1" ht="20" customHeight="1" thickBot="1">
      <c r="A11" s="38" t="s">
        <v>124</v>
      </c>
      <c r="B11" s="237" t="s">
        <v>138</v>
      </c>
      <c r="C11" s="759" t="s">
        <v>53</v>
      </c>
      <c r="D11" s="39">
        <f>SUM(D12:D13)</f>
        <v>45</v>
      </c>
      <c r="E11" s="39">
        <f t="shared" ref="E11:I11" si="2">SUM(E12:E13)</f>
        <v>0</v>
      </c>
      <c r="F11" s="39">
        <f t="shared" si="2"/>
        <v>0</v>
      </c>
      <c r="G11" s="39">
        <f t="shared" si="2"/>
        <v>45</v>
      </c>
      <c r="H11" s="39">
        <f t="shared" si="2"/>
        <v>0</v>
      </c>
      <c r="I11" s="39">
        <f t="shared" si="2"/>
        <v>30</v>
      </c>
      <c r="J11" s="108"/>
      <c r="K11" s="109"/>
      <c r="L11" s="109"/>
      <c r="M11" s="23"/>
      <c r="N11" s="108"/>
      <c r="O11" s="109"/>
      <c r="P11" s="23"/>
      <c r="Q11" s="108"/>
      <c r="R11" s="23"/>
      <c r="S11" s="108"/>
      <c r="T11" s="109"/>
      <c r="U11" s="109"/>
      <c r="V11" s="109"/>
      <c r="W11" s="110"/>
      <c r="X11" s="227" t="s">
        <v>26</v>
      </c>
      <c r="Y11" s="237" t="s">
        <v>145</v>
      </c>
      <c r="Z11" s="681" t="s">
        <v>288</v>
      </c>
      <c r="AA11" s="237">
        <f>SUM(AA12:AA13)</f>
        <v>60</v>
      </c>
      <c r="AB11" s="237">
        <f t="shared" ref="AB11:AF11" si="3">SUM(AB12:AB13)</f>
        <v>0</v>
      </c>
      <c r="AC11" s="237">
        <f t="shared" si="3"/>
        <v>60</v>
      </c>
      <c r="AD11" s="237">
        <f t="shared" si="3"/>
        <v>0</v>
      </c>
      <c r="AE11" s="237">
        <f t="shared" si="3"/>
        <v>0</v>
      </c>
      <c r="AF11" s="237">
        <f t="shared" si="3"/>
        <v>3</v>
      </c>
      <c r="AG11" s="290"/>
      <c r="AH11" s="291"/>
      <c r="AI11" s="291"/>
      <c r="AJ11" s="292"/>
      <c r="AK11" s="290"/>
      <c r="AL11" s="291"/>
      <c r="AM11" s="292"/>
      <c r="AN11" s="290"/>
      <c r="AO11" s="292"/>
      <c r="AP11" s="290"/>
      <c r="AQ11" s="291"/>
      <c r="AR11" s="291"/>
      <c r="AS11" s="291"/>
      <c r="AT11" s="293"/>
    </row>
    <row r="12" spans="1:46" ht="20" customHeight="1" thickBot="1">
      <c r="A12" s="91" t="s">
        <v>125</v>
      </c>
      <c r="B12" s="213" t="s">
        <v>140</v>
      </c>
      <c r="C12" s="382" t="s">
        <v>53</v>
      </c>
      <c r="D12" s="33">
        <f>SUM(E12:G12)</f>
        <v>0</v>
      </c>
      <c r="E12" s="114"/>
      <c r="F12" s="33"/>
      <c r="G12" s="115"/>
      <c r="H12" s="33"/>
      <c r="I12" s="115">
        <v>26</v>
      </c>
      <c r="J12" s="42"/>
      <c r="K12" s="58"/>
      <c r="L12" s="58"/>
      <c r="M12" s="43"/>
      <c r="N12" s="116"/>
      <c r="O12" s="58"/>
      <c r="P12" s="117"/>
      <c r="Q12" s="653">
        <v>26</v>
      </c>
      <c r="R12" s="863" t="s">
        <v>411</v>
      </c>
      <c r="S12" s="116"/>
      <c r="T12" s="58"/>
      <c r="U12" s="58"/>
      <c r="V12" s="58"/>
      <c r="W12" s="59"/>
      <c r="X12" s="171" t="s">
        <v>27</v>
      </c>
      <c r="Y12" s="222" t="s">
        <v>146</v>
      </c>
      <c r="Z12" s="634" t="s">
        <v>288</v>
      </c>
      <c r="AA12" s="222">
        <f>SUM(AB12:AD12)</f>
        <v>30</v>
      </c>
      <c r="AB12" s="222"/>
      <c r="AC12" s="222">
        <v>30</v>
      </c>
      <c r="AD12" s="222"/>
      <c r="AE12" s="222"/>
      <c r="AF12" s="222">
        <v>2</v>
      </c>
      <c r="AG12" s="162"/>
      <c r="AH12" s="163"/>
      <c r="AI12" s="163"/>
      <c r="AJ12" s="164"/>
      <c r="AK12" s="162"/>
      <c r="AL12" s="163"/>
      <c r="AM12" s="164"/>
      <c r="AN12" s="758" t="s">
        <v>407</v>
      </c>
      <c r="AO12" s="841" t="s">
        <v>411</v>
      </c>
      <c r="AP12" s="162"/>
      <c r="AQ12" s="163"/>
      <c r="AR12" s="163"/>
      <c r="AS12" s="163"/>
      <c r="AT12" s="165"/>
    </row>
    <row r="13" spans="1:46" ht="20" customHeight="1" thickBot="1">
      <c r="A13" s="89" t="s">
        <v>126</v>
      </c>
      <c r="B13" s="30" t="s">
        <v>141</v>
      </c>
      <c r="C13" s="94" t="s">
        <v>207</v>
      </c>
      <c r="D13" s="73">
        <f>SUM(E13:G13)</f>
        <v>45</v>
      </c>
      <c r="E13" s="118"/>
      <c r="F13" s="73"/>
      <c r="G13" s="696">
        <v>45</v>
      </c>
      <c r="H13" s="73"/>
      <c r="I13" s="119">
        <v>4</v>
      </c>
      <c r="J13" s="120"/>
      <c r="K13" s="121"/>
      <c r="L13" s="121"/>
      <c r="M13" s="122"/>
      <c r="N13" s="123"/>
      <c r="O13" s="121"/>
      <c r="P13" s="124"/>
      <c r="Q13" s="651">
        <v>4</v>
      </c>
      <c r="R13" s="645" t="s">
        <v>411</v>
      </c>
      <c r="S13" s="123"/>
      <c r="T13" s="121"/>
      <c r="U13" s="121"/>
      <c r="V13" s="121"/>
      <c r="W13" s="125"/>
      <c r="X13" s="89" t="s">
        <v>28</v>
      </c>
      <c r="Y13" s="30" t="s">
        <v>147</v>
      </c>
      <c r="Z13" s="94" t="s">
        <v>288</v>
      </c>
      <c r="AA13" s="30">
        <f>SUM(AB13:AD13)</f>
        <v>30</v>
      </c>
      <c r="AB13" s="30"/>
      <c r="AC13" s="30">
        <v>30</v>
      </c>
      <c r="AD13" s="30"/>
      <c r="AE13" s="30"/>
      <c r="AF13" s="30">
        <v>1</v>
      </c>
      <c r="AG13" s="32"/>
      <c r="AH13" s="56"/>
      <c r="AI13" s="56"/>
      <c r="AJ13" s="31"/>
      <c r="AK13" s="32"/>
      <c r="AL13" s="56"/>
      <c r="AM13" s="31"/>
      <c r="AN13" s="758">
        <v>1</v>
      </c>
      <c r="AO13" s="645" t="s">
        <v>411</v>
      </c>
      <c r="AP13" s="32"/>
      <c r="AQ13" s="56"/>
      <c r="AR13" s="56"/>
      <c r="AS13" s="56"/>
      <c r="AT13" s="57"/>
    </row>
    <row r="14" spans="1:46" ht="20" customHeight="1" thickBot="1">
      <c r="A14" s="96"/>
      <c r="B14" s="222"/>
      <c r="C14" s="634"/>
      <c r="D14" s="19"/>
      <c r="E14" s="99"/>
      <c r="F14" s="19"/>
      <c r="G14" s="100"/>
      <c r="H14" s="19"/>
      <c r="I14" s="100"/>
      <c r="J14" s="37"/>
      <c r="K14" s="53"/>
      <c r="L14" s="53"/>
      <c r="M14" s="36"/>
      <c r="N14" s="101"/>
      <c r="O14" s="53"/>
      <c r="P14" s="102"/>
      <c r="Q14" s="37"/>
      <c r="R14" s="36"/>
      <c r="S14" s="101"/>
      <c r="T14" s="53"/>
      <c r="U14" s="53"/>
      <c r="V14" s="53"/>
      <c r="W14" s="55"/>
      <c r="X14" s="166"/>
      <c r="Y14" s="294"/>
      <c r="Z14" s="295"/>
      <c r="AA14" s="167"/>
      <c r="AB14" s="167"/>
      <c r="AC14" s="167"/>
      <c r="AD14" s="167"/>
      <c r="AE14" s="167"/>
      <c r="AF14" s="167"/>
      <c r="AG14" s="168"/>
      <c r="AH14" s="169"/>
      <c r="AI14" s="169"/>
      <c r="AJ14" s="170"/>
      <c r="AK14" s="168"/>
      <c r="AL14" s="169"/>
      <c r="AM14" s="170"/>
      <c r="AN14" s="168"/>
      <c r="AO14" s="842"/>
      <c r="AP14" s="168"/>
      <c r="AQ14" s="169"/>
      <c r="AR14" s="169"/>
      <c r="AS14" s="169"/>
      <c r="AT14" s="170"/>
    </row>
    <row r="15" spans="1:46" s="5" customFormat="1" ht="20" customHeight="1" thickBot="1">
      <c r="A15" s="113" t="s">
        <v>127</v>
      </c>
      <c r="B15" s="193"/>
      <c r="C15" s="156"/>
      <c r="D15" s="20"/>
      <c r="E15" s="76"/>
      <c r="F15" s="20"/>
      <c r="G15" s="77"/>
      <c r="H15" s="20"/>
      <c r="I15" s="77"/>
      <c r="J15" s="35"/>
      <c r="K15" s="50"/>
      <c r="L15" s="50"/>
      <c r="M15" s="34"/>
      <c r="N15" s="78"/>
      <c r="O15" s="50"/>
      <c r="P15" s="79"/>
      <c r="Q15" s="35"/>
      <c r="R15" s="34"/>
      <c r="S15" s="78"/>
      <c r="T15" s="50"/>
      <c r="U15" s="50"/>
      <c r="V15" s="50"/>
      <c r="W15" s="51"/>
      <c r="X15" s="296" t="s">
        <v>29</v>
      </c>
      <c r="Y15" s="297" t="s">
        <v>148</v>
      </c>
      <c r="Z15" s="759" t="s">
        <v>208</v>
      </c>
      <c r="AA15" s="297">
        <v>64</v>
      </c>
      <c r="AB15" s="297">
        <v>8</v>
      </c>
      <c r="AC15" s="297">
        <v>56</v>
      </c>
      <c r="AD15" s="297">
        <f t="shared" ref="AD15:AF15" si="4">SUM(AD16:AD19)</f>
        <v>0</v>
      </c>
      <c r="AE15" s="297">
        <f t="shared" si="4"/>
        <v>0</v>
      </c>
      <c r="AF15" s="297">
        <f t="shared" si="4"/>
        <v>5</v>
      </c>
      <c r="AG15" s="195"/>
      <c r="AH15" s="196"/>
      <c r="AI15" s="196"/>
      <c r="AJ15" s="197"/>
      <c r="AK15" s="195"/>
      <c r="AL15" s="196"/>
      <c r="AM15" s="197"/>
      <c r="AN15" s="195"/>
      <c r="AO15" s="300"/>
      <c r="AP15" s="195"/>
      <c r="AQ15" s="196"/>
      <c r="AR15" s="196"/>
      <c r="AS15" s="196"/>
      <c r="AT15" s="198"/>
    </row>
    <row r="16" spans="1:46" s="5" customFormat="1" ht="20" customHeight="1" thickBot="1">
      <c r="A16" s="735"/>
      <c r="B16" s="193"/>
      <c r="C16" s="193"/>
      <c r="D16" s="199"/>
      <c r="E16" s="199"/>
      <c r="F16" s="199"/>
      <c r="G16" s="199"/>
      <c r="H16" s="199"/>
      <c r="I16" s="199"/>
      <c r="J16" s="273"/>
      <c r="K16" s="274"/>
      <c r="L16" s="144"/>
      <c r="M16" s="275"/>
      <c r="N16" s="740"/>
      <c r="O16" s="274"/>
      <c r="P16" s="275"/>
      <c r="Q16" s="740"/>
      <c r="R16" s="275"/>
      <c r="S16" s="740"/>
      <c r="T16" s="274"/>
      <c r="U16" s="274"/>
      <c r="V16" s="144"/>
      <c r="W16" s="276"/>
      <c r="X16" s="708" t="s">
        <v>235</v>
      </c>
      <c r="Y16" s="382" t="s">
        <v>289</v>
      </c>
      <c r="Z16" s="382" t="s">
        <v>208</v>
      </c>
      <c r="AA16" s="382">
        <f t="shared" ref="AA16" si="5">SUM(AB16:AD16)</f>
        <v>24</v>
      </c>
      <c r="AB16" s="382"/>
      <c r="AC16" s="382">
        <v>24</v>
      </c>
      <c r="AD16" s="382"/>
      <c r="AE16" s="382"/>
      <c r="AF16" s="382">
        <v>2</v>
      </c>
      <c r="AG16" s="329"/>
      <c r="AH16" s="303"/>
      <c r="AI16" s="303"/>
      <c r="AJ16" s="224"/>
      <c r="AK16" s="329"/>
      <c r="AL16" s="303"/>
      <c r="AM16" s="224"/>
      <c r="AN16" s="758" t="s">
        <v>407</v>
      </c>
      <c r="AO16" s="641" t="s">
        <v>411</v>
      </c>
      <c r="AP16" s="329"/>
      <c r="AQ16" s="303"/>
      <c r="AR16" s="303"/>
      <c r="AS16" s="303"/>
      <c r="AT16" s="242"/>
    </row>
    <row r="17" spans="1:46" s="5" customFormat="1" ht="20" customHeight="1">
      <c r="A17" s="736" t="s">
        <v>128</v>
      </c>
      <c r="B17" s="738" t="s">
        <v>139</v>
      </c>
      <c r="C17" s="771" t="s">
        <v>55</v>
      </c>
      <c r="D17" s="738">
        <v>0</v>
      </c>
      <c r="E17" s="738">
        <v>0</v>
      </c>
      <c r="F17" s="738">
        <v>0</v>
      </c>
      <c r="G17" s="738">
        <v>0</v>
      </c>
      <c r="H17" s="738">
        <v>0</v>
      </c>
      <c r="I17" s="738">
        <v>30</v>
      </c>
      <c r="J17" s="202"/>
      <c r="K17" s="187"/>
      <c r="L17" s="739"/>
      <c r="M17" s="424"/>
      <c r="N17" s="741"/>
      <c r="O17" s="187"/>
      <c r="P17" s="424"/>
      <c r="Q17" s="741"/>
      <c r="R17" s="424"/>
      <c r="S17" s="741"/>
      <c r="T17" s="187"/>
      <c r="U17" s="187"/>
      <c r="V17" s="739"/>
      <c r="W17" s="188"/>
      <c r="X17" s="702" t="s">
        <v>213</v>
      </c>
      <c r="Y17" s="156" t="s">
        <v>149</v>
      </c>
      <c r="Z17" s="156" t="s">
        <v>208</v>
      </c>
      <c r="AA17" s="156">
        <v>24</v>
      </c>
      <c r="AB17" s="156" t="s">
        <v>262</v>
      </c>
      <c r="AC17" s="156">
        <v>24</v>
      </c>
      <c r="AD17" s="156"/>
      <c r="AE17" s="156"/>
      <c r="AF17" s="156">
        <v>2</v>
      </c>
      <c r="AG17" s="161"/>
      <c r="AH17" s="176"/>
      <c r="AI17" s="176"/>
      <c r="AJ17" s="186"/>
      <c r="AK17" s="161"/>
      <c r="AL17" s="176"/>
      <c r="AM17" s="186"/>
      <c r="AN17" s="161">
        <v>1.5</v>
      </c>
      <c r="AO17" s="843" t="s">
        <v>411</v>
      </c>
      <c r="AP17" s="161" t="s">
        <v>9</v>
      </c>
      <c r="AQ17" s="176">
        <v>0.5</v>
      </c>
      <c r="AR17" s="176" t="s">
        <v>17</v>
      </c>
      <c r="AS17" s="176"/>
      <c r="AT17" s="177"/>
    </row>
    <row r="18" spans="1:46" s="5" customFormat="1" ht="20" customHeight="1" thickBot="1">
      <c r="A18" s="737"/>
      <c r="B18" s="239"/>
      <c r="C18" s="265"/>
      <c r="D18" s="199"/>
      <c r="E18" s="199"/>
      <c r="F18" s="199"/>
      <c r="G18" s="199"/>
      <c r="H18" s="199"/>
      <c r="I18" s="199"/>
      <c r="J18" s="273"/>
      <c r="K18" s="274"/>
      <c r="L18" s="144"/>
      <c r="M18" s="275"/>
      <c r="N18" s="740"/>
      <c r="O18" s="274"/>
      <c r="P18" s="275"/>
      <c r="Q18" s="740"/>
      <c r="R18" s="186"/>
      <c r="S18" s="740"/>
      <c r="T18" s="274"/>
      <c r="U18" s="274"/>
      <c r="V18" s="144"/>
      <c r="W18" s="276"/>
      <c r="X18" s="703"/>
      <c r="Y18" s="94"/>
      <c r="Z18" s="94"/>
      <c r="AA18" s="94"/>
      <c r="AB18" s="94"/>
      <c r="AC18" s="94"/>
      <c r="AD18" s="94"/>
      <c r="AE18" s="94"/>
      <c r="AF18" s="94"/>
      <c r="AG18" s="181"/>
      <c r="AH18" s="56"/>
      <c r="AI18" s="56"/>
      <c r="AJ18" s="31"/>
      <c r="AK18" s="181"/>
      <c r="AL18" s="56"/>
      <c r="AM18" s="31"/>
      <c r="AN18" s="181"/>
      <c r="AO18" s="645"/>
      <c r="AP18" s="181"/>
      <c r="AQ18" s="56"/>
      <c r="AR18" s="56"/>
      <c r="AS18" s="56"/>
      <c r="AT18" s="57"/>
    </row>
    <row r="19" spans="1:46" s="5" customFormat="1" ht="20" customHeight="1" thickBot="1">
      <c r="A19" s="697"/>
      <c r="B19" s="697"/>
      <c r="C19" s="698"/>
      <c r="D19" s="699"/>
      <c r="E19" s="699"/>
      <c r="F19" s="699"/>
      <c r="G19" s="699"/>
      <c r="H19" s="699"/>
      <c r="I19" s="699"/>
      <c r="J19" s="700"/>
      <c r="K19" s="700"/>
      <c r="L19" s="700"/>
      <c r="M19" s="700"/>
      <c r="N19" s="700"/>
      <c r="O19" s="700"/>
      <c r="P19" s="700"/>
      <c r="Q19" s="700"/>
      <c r="R19" s="152"/>
      <c r="S19" s="700"/>
      <c r="T19" s="700"/>
      <c r="U19" s="700"/>
      <c r="V19" s="700"/>
      <c r="W19" s="72"/>
      <c r="X19" s="704" t="s">
        <v>308</v>
      </c>
      <c r="Y19" s="93" t="s">
        <v>290</v>
      </c>
      <c r="Z19" s="772" t="s">
        <v>208</v>
      </c>
      <c r="AA19" s="93">
        <f>AA20</f>
        <v>16</v>
      </c>
      <c r="AB19" s="93">
        <f t="shared" ref="AB19:AF19" si="6">AB20</f>
        <v>8</v>
      </c>
      <c r="AC19" s="93">
        <f t="shared" si="6"/>
        <v>8</v>
      </c>
      <c r="AD19" s="93">
        <f t="shared" si="6"/>
        <v>0</v>
      </c>
      <c r="AE19" s="93">
        <f t="shared" si="6"/>
        <v>0</v>
      </c>
      <c r="AF19" s="93">
        <f t="shared" si="6"/>
        <v>1</v>
      </c>
      <c r="AG19" s="172"/>
      <c r="AH19" s="219"/>
      <c r="AI19" s="219"/>
      <c r="AJ19" s="220"/>
      <c r="AK19" s="172"/>
      <c r="AL19" s="219"/>
      <c r="AM19" s="220"/>
      <c r="AN19" s="172"/>
      <c r="AO19" s="844"/>
      <c r="AP19" s="172"/>
      <c r="AQ19" s="219"/>
      <c r="AR19" s="219"/>
      <c r="AS19" s="219"/>
      <c r="AT19" s="223"/>
    </row>
    <row r="20" spans="1:46" s="5" customFormat="1" ht="20" customHeight="1">
      <c r="A20" s="697"/>
      <c r="B20" s="697"/>
      <c r="C20" s="698"/>
      <c r="D20" s="699"/>
      <c r="E20" s="699"/>
      <c r="F20" s="699"/>
      <c r="G20" s="699"/>
      <c r="H20" s="699"/>
      <c r="I20" s="699"/>
      <c r="J20" s="700"/>
      <c r="K20" s="700"/>
      <c r="L20" s="700"/>
      <c r="M20" s="700"/>
      <c r="N20" s="700"/>
      <c r="O20" s="700"/>
      <c r="P20" s="700"/>
      <c r="Q20" s="700"/>
      <c r="R20" s="152"/>
      <c r="S20" s="700"/>
      <c r="T20" s="700"/>
      <c r="U20" s="700"/>
      <c r="V20" s="700"/>
      <c r="W20" s="72"/>
      <c r="X20" s="240" t="s">
        <v>236</v>
      </c>
      <c r="Y20" s="213" t="s">
        <v>291</v>
      </c>
      <c r="Z20" s="382" t="s">
        <v>208</v>
      </c>
      <c r="AA20" s="213">
        <f>SUM(AB20:AD20)</f>
        <v>16</v>
      </c>
      <c r="AB20" s="213">
        <v>8</v>
      </c>
      <c r="AC20" s="213">
        <v>8</v>
      </c>
      <c r="AD20" s="213"/>
      <c r="AE20" s="213"/>
      <c r="AF20" s="487">
        <v>1</v>
      </c>
      <c r="AG20" s="302"/>
      <c r="AH20" s="303"/>
      <c r="AI20" s="303"/>
      <c r="AJ20" s="224"/>
      <c r="AK20" s="302"/>
      <c r="AL20" s="303"/>
      <c r="AM20" s="224"/>
      <c r="AN20" s="329">
        <v>1</v>
      </c>
      <c r="AO20" s="641" t="s">
        <v>411</v>
      </c>
      <c r="AP20" s="302"/>
      <c r="AQ20" s="303"/>
      <c r="AR20" s="303"/>
      <c r="AS20" s="303"/>
      <c r="AT20" s="242"/>
    </row>
    <row r="21" spans="1:46" s="5" customFormat="1" ht="20" customHeight="1" thickBot="1">
      <c r="A21" s="697"/>
      <c r="B21" s="697"/>
      <c r="C21" s="698"/>
      <c r="D21" s="699"/>
      <c r="E21" s="699"/>
      <c r="F21" s="699"/>
      <c r="G21" s="699"/>
      <c r="H21" s="699"/>
      <c r="I21" s="699"/>
      <c r="J21" s="700"/>
      <c r="K21" s="700"/>
      <c r="L21" s="700"/>
      <c r="M21" s="700"/>
      <c r="N21" s="700"/>
      <c r="O21" s="700"/>
      <c r="P21" s="700"/>
      <c r="Q21" s="700"/>
      <c r="R21" s="152"/>
      <c r="S21" s="700"/>
      <c r="T21" s="700"/>
      <c r="U21" s="700"/>
      <c r="V21" s="700"/>
      <c r="W21" s="72"/>
      <c r="X21" s="294"/>
      <c r="Y21" s="294"/>
      <c r="Z21" s="420"/>
      <c r="AA21" s="167"/>
      <c r="AB21" s="167"/>
      <c r="AC21" s="167"/>
      <c r="AD21" s="167"/>
      <c r="AE21" s="167"/>
      <c r="AF21" s="167"/>
      <c r="AG21" s="80"/>
      <c r="AH21" s="81"/>
      <c r="AI21" s="81"/>
      <c r="AJ21" s="82"/>
      <c r="AK21" s="80"/>
      <c r="AL21" s="81"/>
      <c r="AM21" s="82"/>
      <c r="AN21" s="773"/>
      <c r="AO21" s="864"/>
      <c r="AP21" s="413"/>
      <c r="AQ21" s="414"/>
      <c r="AR21" s="414"/>
      <c r="AS21" s="414"/>
      <c r="AT21" s="415"/>
    </row>
    <row r="22" spans="1:46" s="5" customFormat="1" ht="20" customHeight="1" thickBot="1">
      <c r="A22" s="697"/>
      <c r="B22" s="697"/>
      <c r="C22" s="698"/>
      <c r="D22" s="699"/>
      <c r="E22" s="699"/>
      <c r="F22" s="699"/>
      <c r="G22" s="699"/>
      <c r="H22" s="699"/>
      <c r="I22" s="699"/>
      <c r="J22" s="700"/>
      <c r="K22" s="700"/>
      <c r="L22" s="700"/>
      <c r="M22" s="700"/>
      <c r="N22" s="700"/>
      <c r="O22" s="700"/>
      <c r="P22" s="700"/>
      <c r="Q22" s="700"/>
      <c r="R22" s="152"/>
      <c r="S22" s="700"/>
      <c r="T22" s="700"/>
      <c r="U22" s="700"/>
      <c r="V22" s="700"/>
      <c r="W22" s="72"/>
      <c r="X22" s="705" t="s">
        <v>51</v>
      </c>
      <c r="Y22" s="658" t="s">
        <v>159</v>
      </c>
      <c r="Z22" s="774" t="s">
        <v>342</v>
      </c>
      <c r="AA22" s="659">
        <f t="shared" ref="AA22:AF22" si="7">SUM(AA23:AA25)</f>
        <v>92</v>
      </c>
      <c r="AB22" s="336">
        <f t="shared" si="7"/>
        <v>34</v>
      </c>
      <c r="AC22" s="336">
        <f t="shared" si="7"/>
        <v>28</v>
      </c>
      <c r="AD22" s="336">
        <f t="shared" si="7"/>
        <v>30</v>
      </c>
      <c r="AE22" s="336">
        <f t="shared" si="7"/>
        <v>0</v>
      </c>
      <c r="AF22" s="336">
        <f t="shared" si="7"/>
        <v>6</v>
      </c>
      <c r="AG22" s="290"/>
      <c r="AH22" s="291"/>
      <c r="AI22" s="291"/>
      <c r="AJ22" s="292"/>
      <c r="AK22" s="290"/>
      <c r="AL22" s="291"/>
      <c r="AM22" s="292"/>
      <c r="AN22" s="209"/>
      <c r="AO22" s="848"/>
      <c r="AP22" s="290"/>
      <c r="AQ22" s="291"/>
      <c r="AR22" s="291"/>
      <c r="AS22" s="291"/>
      <c r="AT22" s="293"/>
    </row>
    <row r="23" spans="1:46" s="5" customFormat="1" ht="20" customHeight="1" thickBot="1">
      <c r="A23" s="697"/>
      <c r="B23" s="697"/>
      <c r="C23" s="698"/>
      <c r="D23" s="699"/>
      <c r="E23" s="699"/>
      <c r="F23" s="699"/>
      <c r="G23" s="699"/>
      <c r="H23" s="699"/>
      <c r="I23" s="699"/>
      <c r="J23" s="700"/>
      <c r="K23" s="700"/>
      <c r="L23" s="700"/>
      <c r="M23" s="700"/>
      <c r="N23" s="700"/>
      <c r="O23" s="700"/>
      <c r="P23" s="700"/>
      <c r="Q23" s="700"/>
      <c r="R23" s="152"/>
      <c r="S23" s="700"/>
      <c r="T23" s="700"/>
      <c r="U23" s="700"/>
      <c r="V23" s="700"/>
      <c r="W23" s="72"/>
      <c r="X23" s="337" t="s">
        <v>52</v>
      </c>
      <c r="Y23" s="213" t="s">
        <v>163</v>
      </c>
      <c r="Z23" s="222" t="s">
        <v>53</v>
      </c>
      <c r="AA23" s="213">
        <f t="shared" ref="AA23:AA25" si="8">SUM(AB23:AD23)</f>
        <v>32</v>
      </c>
      <c r="AB23" s="338">
        <v>16</v>
      </c>
      <c r="AC23" s="338">
        <v>16</v>
      </c>
      <c r="AD23" s="338"/>
      <c r="AE23" s="339"/>
      <c r="AF23" s="775">
        <v>2</v>
      </c>
      <c r="AG23" s="421"/>
      <c r="AH23" s="422"/>
      <c r="AI23" s="422"/>
      <c r="AJ23" s="423"/>
      <c r="AK23" s="421"/>
      <c r="AL23" s="422"/>
      <c r="AM23" s="423"/>
      <c r="AN23" s="758" t="s">
        <v>407</v>
      </c>
      <c r="AO23" s="865" t="s">
        <v>411</v>
      </c>
      <c r="AP23" s="421"/>
      <c r="AQ23" s="422"/>
      <c r="AR23" s="422"/>
      <c r="AS23" s="422"/>
      <c r="AT23" s="423"/>
    </row>
    <row r="24" spans="1:46" s="5" customFormat="1" ht="20" customHeight="1" thickBot="1">
      <c r="A24" s="697"/>
      <c r="B24" s="697"/>
      <c r="C24" s="698"/>
      <c r="D24" s="699"/>
      <c r="E24" s="699"/>
      <c r="F24" s="699"/>
      <c r="G24" s="699"/>
      <c r="H24" s="699"/>
      <c r="I24" s="699"/>
      <c r="J24" s="700"/>
      <c r="K24" s="700"/>
      <c r="L24" s="700"/>
      <c r="M24" s="700"/>
      <c r="N24" s="700"/>
      <c r="O24" s="700"/>
      <c r="P24" s="700"/>
      <c r="Q24" s="700"/>
      <c r="R24" s="152"/>
      <c r="S24" s="700"/>
      <c r="T24" s="700"/>
      <c r="U24" s="700"/>
      <c r="V24" s="700"/>
      <c r="W24" s="72"/>
      <c r="X24" s="340" t="s">
        <v>54</v>
      </c>
      <c r="Y24" s="193" t="s">
        <v>164</v>
      </c>
      <c r="Z24" s="193" t="s">
        <v>63</v>
      </c>
      <c r="AA24" s="222">
        <f t="shared" si="8"/>
        <v>32</v>
      </c>
      <c r="AB24" s="341">
        <v>14</v>
      </c>
      <c r="AC24" s="341">
        <v>6</v>
      </c>
      <c r="AD24" s="341">
        <v>12</v>
      </c>
      <c r="AE24" s="342"/>
      <c r="AF24" s="341">
        <v>2</v>
      </c>
      <c r="AG24" s="202"/>
      <c r="AH24" s="187"/>
      <c r="AI24" s="187"/>
      <c r="AJ24" s="424"/>
      <c r="AK24" s="202"/>
      <c r="AL24" s="187"/>
      <c r="AM24" s="424"/>
      <c r="AN24" s="758" t="s">
        <v>407</v>
      </c>
      <c r="AO24" s="843" t="s">
        <v>411</v>
      </c>
      <c r="AP24" s="202"/>
      <c r="AQ24" s="187"/>
      <c r="AR24" s="187"/>
      <c r="AS24" s="187"/>
      <c r="AT24" s="188"/>
    </row>
    <row r="25" spans="1:46" ht="20" customHeight="1" thickBot="1">
      <c r="A25" s="701"/>
      <c r="B25" s="697"/>
      <c r="C25" s="698"/>
      <c r="D25" s="699"/>
      <c r="E25" s="699"/>
      <c r="F25" s="699"/>
      <c r="G25" s="699"/>
      <c r="H25" s="699"/>
      <c r="I25" s="699"/>
      <c r="J25" s="700"/>
      <c r="K25" s="700"/>
      <c r="L25" s="700"/>
      <c r="M25" s="700"/>
      <c r="N25" s="700"/>
      <c r="O25" s="700"/>
      <c r="P25" s="700"/>
      <c r="Q25" s="700"/>
      <c r="R25" s="700"/>
      <c r="S25" s="700"/>
      <c r="T25" s="700"/>
      <c r="U25" s="700"/>
      <c r="V25" s="700"/>
      <c r="W25" s="72"/>
      <c r="X25" s="104" t="s">
        <v>118</v>
      </c>
      <c r="Y25" s="105" t="s">
        <v>165</v>
      </c>
      <c r="Z25" s="105" t="s">
        <v>55</v>
      </c>
      <c r="AA25" s="105">
        <f t="shared" si="8"/>
        <v>28</v>
      </c>
      <c r="AB25" s="358">
        <v>4</v>
      </c>
      <c r="AC25" s="358">
        <v>6</v>
      </c>
      <c r="AD25" s="358">
        <v>18</v>
      </c>
      <c r="AE25" s="343"/>
      <c r="AF25" s="776">
        <v>2</v>
      </c>
      <c r="AG25" s="172"/>
      <c r="AH25" s="219"/>
      <c r="AI25" s="219"/>
      <c r="AJ25" s="220"/>
      <c r="AK25" s="172"/>
      <c r="AL25" s="219"/>
      <c r="AM25" s="220"/>
      <c r="AN25" s="758" t="s">
        <v>407</v>
      </c>
      <c r="AO25" s="844" t="s">
        <v>411</v>
      </c>
      <c r="AP25" s="172"/>
      <c r="AQ25" s="219"/>
      <c r="AR25" s="219"/>
      <c r="AS25" s="219"/>
      <c r="AT25" s="223"/>
    </row>
    <row r="26" spans="1:46" ht="20" customHeight="1" thickBot="1">
      <c r="A26" s="701"/>
      <c r="B26" s="697"/>
      <c r="C26" s="698"/>
      <c r="D26" s="699"/>
      <c r="E26" s="699"/>
      <c r="F26" s="699"/>
      <c r="G26" s="699"/>
      <c r="H26" s="699"/>
      <c r="I26" s="699"/>
      <c r="J26" s="700"/>
      <c r="K26" s="700"/>
      <c r="L26" s="700"/>
      <c r="M26" s="700"/>
      <c r="N26" s="700"/>
      <c r="O26" s="700"/>
      <c r="P26" s="700"/>
      <c r="Q26" s="700"/>
      <c r="R26" s="700"/>
      <c r="S26" s="700"/>
      <c r="T26" s="700"/>
      <c r="U26" s="700"/>
      <c r="V26" s="700"/>
      <c r="W26" s="72"/>
      <c r="X26" s="344"/>
      <c r="Y26" s="160"/>
      <c r="Z26" s="160"/>
      <c r="AA26" s="345"/>
      <c r="AB26" s="345"/>
      <c r="AC26" s="345"/>
      <c r="AD26" s="345"/>
      <c r="AE26" s="160"/>
      <c r="AF26" s="420"/>
      <c r="AG26" s="157"/>
      <c r="AH26" s="158"/>
      <c r="AI26" s="158"/>
      <c r="AJ26" s="159"/>
      <c r="AK26" s="157"/>
      <c r="AL26" s="158"/>
      <c r="AM26" s="159"/>
      <c r="AN26" s="157"/>
      <c r="AO26" s="847"/>
      <c r="AP26" s="157"/>
      <c r="AQ26" s="158"/>
      <c r="AR26" s="158"/>
      <c r="AS26" s="158"/>
      <c r="AT26" s="174"/>
    </row>
    <row r="27" spans="1:46" ht="20" customHeight="1" thickBot="1">
      <c r="A27" s="701"/>
      <c r="B27" s="697"/>
      <c r="C27" s="698"/>
      <c r="D27" s="699"/>
      <c r="E27" s="699"/>
      <c r="F27" s="699"/>
      <c r="G27" s="699"/>
      <c r="H27" s="699"/>
      <c r="I27" s="699"/>
      <c r="J27" s="700"/>
      <c r="K27" s="700"/>
      <c r="L27" s="700"/>
      <c r="M27" s="700"/>
      <c r="N27" s="700"/>
      <c r="O27" s="700"/>
      <c r="P27" s="700"/>
      <c r="Q27" s="700"/>
      <c r="R27" s="700"/>
      <c r="S27" s="700"/>
      <c r="T27" s="700"/>
      <c r="U27" s="700"/>
      <c r="V27" s="700"/>
      <c r="W27" s="72"/>
      <c r="X27" s="346" t="s">
        <v>56</v>
      </c>
      <c r="Y27" s="657" t="s">
        <v>160</v>
      </c>
      <c r="Z27" s="774" t="s">
        <v>342</v>
      </c>
      <c r="AA27" s="656">
        <f t="shared" ref="AA27:AD27" si="9">SUM(AA28:AA29)</f>
        <v>68</v>
      </c>
      <c r="AB27" s="347">
        <f t="shared" si="9"/>
        <v>18</v>
      </c>
      <c r="AC27" s="347">
        <f t="shared" si="9"/>
        <v>18</v>
      </c>
      <c r="AD27" s="347">
        <f t="shared" si="9"/>
        <v>32</v>
      </c>
      <c r="AE27" s="347">
        <f>SUM(AE28:AE29)</f>
        <v>0</v>
      </c>
      <c r="AF27" s="347">
        <f>SUM(AF28:AF29)</f>
        <v>4</v>
      </c>
      <c r="AG27" s="209"/>
      <c r="AH27" s="210"/>
      <c r="AI27" s="210"/>
      <c r="AJ27" s="211"/>
      <c r="AK27" s="209"/>
      <c r="AL27" s="210"/>
      <c r="AM27" s="211"/>
      <c r="AN27" s="209"/>
      <c r="AO27" s="848"/>
      <c r="AP27" s="209"/>
      <c r="AQ27" s="210"/>
      <c r="AR27" s="210"/>
      <c r="AS27" s="210"/>
      <c r="AT27" s="304"/>
    </row>
    <row r="28" spans="1:46" ht="20" customHeight="1" thickBot="1">
      <c r="A28" s="701"/>
      <c r="B28" s="697"/>
      <c r="C28" s="698"/>
      <c r="D28" s="699"/>
      <c r="E28" s="699"/>
      <c r="F28" s="699"/>
      <c r="G28" s="699"/>
      <c r="H28" s="699"/>
      <c r="I28" s="699"/>
      <c r="J28" s="700"/>
      <c r="K28" s="700"/>
      <c r="L28" s="700"/>
      <c r="M28" s="700"/>
      <c r="N28" s="700"/>
      <c r="O28" s="700"/>
      <c r="P28" s="700"/>
      <c r="Q28" s="700"/>
      <c r="R28" s="700"/>
      <c r="S28" s="700"/>
      <c r="T28" s="700"/>
      <c r="U28" s="700"/>
      <c r="V28" s="700"/>
      <c r="W28" s="72"/>
      <c r="X28" s="337" t="s">
        <v>57</v>
      </c>
      <c r="Y28" s="213" t="s">
        <v>166</v>
      </c>
      <c r="Z28" s="222" t="s">
        <v>58</v>
      </c>
      <c r="AA28" s="315">
        <f t="shared" ref="AA28:AA29" si="10">SUM(AB28:AD28)</f>
        <v>28</v>
      </c>
      <c r="AB28" s="338">
        <v>10</v>
      </c>
      <c r="AC28" s="338">
        <v>10</v>
      </c>
      <c r="AD28" s="338">
        <v>8</v>
      </c>
      <c r="AE28" s="339"/>
      <c r="AF28" s="775">
        <v>2</v>
      </c>
      <c r="AG28" s="302"/>
      <c r="AH28" s="303"/>
      <c r="AI28" s="303"/>
      <c r="AJ28" s="224"/>
      <c r="AK28" s="302"/>
      <c r="AL28" s="303"/>
      <c r="AM28" s="224"/>
      <c r="AN28" s="758" t="s">
        <v>407</v>
      </c>
      <c r="AO28" s="641" t="s">
        <v>411</v>
      </c>
      <c r="AP28" s="302"/>
      <c r="AQ28" s="303"/>
      <c r="AR28" s="303"/>
      <c r="AS28" s="303"/>
      <c r="AT28" s="242"/>
    </row>
    <row r="29" spans="1:46" ht="20" customHeight="1" thickBot="1">
      <c r="A29" s="701"/>
      <c r="B29" s="697"/>
      <c r="C29" s="698"/>
      <c r="D29" s="699"/>
      <c r="E29" s="699"/>
      <c r="F29" s="699"/>
      <c r="G29" s="699"/>
      <c r="H29" s="699"/>
      <c r="I29" s="699"/>
      <c r="J29" s="700"/>
      <c r="K29" s="700"/>
      <c r="L29" s="700"/>
      <c r="M29" s="700"/>
      <c r="N29" s="700"/>
      <c r="O29" s="700"/>
      <c r="P29" s="700"/>
      <c r="Q29" s="700"/>
      <c r="R29" s="700"/>
      <c r="S29" s="700"/>
      <c r="T29" s="700"/>
      <c r="U29" s="700"/>
      <c r="V29" s="700"/>
      <c r="W29" s="72"/>
      <c r="X29" s="348" t="s">
        <v>59</v>
      </c>
      <c r="Y29" s="30" t="s">
        <v>167</v>
      </c>
      <c r="Z29" s="30" t="s">
        <v>60</v>
      </c>
      <c r="AA29" s="105">
        <f t="shared" si="10"/>
        <v>40</v>
      </c>
      <c r="AB29" s="30">
        <v>8</v>
      </c>
      <c r="AC29" s="30">
        <v>8</v>
      </c>
      <c r="AD29" s="30">
        <v>24</v>
      </c>
      <c r="AE29" s="30"/>
      <c r="AF29" s="349">
        <v>2</v>
      </c>
      <c r="AG29" s="32"/>
      <c r="AH29" s="56"/>
      <c r="AI29" s="56"/>
      <c r="AJ29" s="31"/>
      <c r="AK29" s="32"/>
      <c r="AL29" s="56"/>
      <c r="AM29" s="31"/>
      <c r="AN29" s="758" t="s">
        <v>407</v>
      </c>
      <c r="AO29" s="645" t="s">
        <v>411</v>
      </c>
      <c r="AP29" s="32"/>
      <c r="AQ29" s="56"/>
      <c r="AR29" s="56"/>
      <c r="AS29" s="56"/>
      <c r="AT29" s="31"/>
    </row>
    <row r="30" spans="1:46" s="5" customFormat="1" ht="20" customHeight="1" thickBot="1">
      <c r="A30" s="701"/>
      <c r="B30" s="697"/>
      <c r="C30" s="698"/>
      <c r="D30" s="699"/>
      <c r="E30" s="699"/>
      <c r="F30" s="699"/>
      <c r="G30" s="699"/>
      <c r="H30" s="699"/>
      <c r="I30" s="699"/>
      <c r="J30" s="700"/>
      <c r="K30" s="700"/>
      <c r="L30" s="700"/>
      <c r="M30" s="700"/>
      <c r="N30" s="700"/>
      <c r="O30" s="700"/>
      <c r="P30" s="700"/>
      <c r="Q30" s="700"/>
      <c r="R30" s="700"/>
      <c r="S30" s="700"/>
      <c r="T30" s="700"/>
      <c r="U30" s="700"/>
      <c r="V30" s="700"/>
      <c r="W30" s="72"/>
      <c r="X30" s="344"/>
      <c r="Y30" s="160"/>
      <c r="Z30" s="160"/>
      <c r="AA30" s="160"/>
      <c r="AB30" s="160"/>
      <c r="AC30" s="160"/>
      <c r="AD30" s="160"/>
      <c r="AE30" s="160"/>
      <c r="AF30" s="420"/>
      <c r="AG30" s="157"/>
      <c r="AH30" s="158"/>
      <c r="AI30" s="158"/>
      <c r="AJ30" s="159"/>
      <c r="AK30" s="157"/>
      <c r="AL30" s="158"/>
      <c r="AM30" s="159"/>
      <c r="AN30" s="157"/>
      <c r="AO30" s="847"/>
      <c r="AP30" s="157"/>
      <c r="AQ30" s="158"/>
      <c r="AR30" s="158"/>
      <c r="AS30" s="158"/>
      <c r="AT30" s="159"/>
    </row>
    <row r="31" spans="1:46" ht="20" customHeight="1" thickBot="1">
      <c r="A31" s="701"/>
      <c r="B31" s="697"/>
      <c r="C31" s="698"/>
      <c r="D31" s="699"/>
      <c r="E31" s="699"/>
      <c r="F31" s="699"/>
      <c r="G31" s="699"/>
      <c r="H31" s="699"/>
      <c r="I31" s="699"/>
      <c r="J31" s="700"/>
      <c r="K31" s="700"/>
      <c r="L31" s="700"/>
      <c r="M31" s="700"/>
      <c r="N31" s="700"/>
      <c r="O31" s="700"/>
      <c r="P31" s="700"/>
      <c r="Q31" s="700"/>
      <c r="R31" s="700"/>
      <c r="S31" s="700"/>
      <c r="T31" s="700"/>
      <c r="U31" s="700"/>
      <c r="V31" s="700"/>
      <c r="W31" s="72"/>
      <c r="X31" s="706" t="s">
        <v>61</v>
      </c>
      <c r="Y31" s="654" t="s">
        <v>161</v>
      </c>
      <c r="Z31" s="774" t="s">
        <v>342</v>
      </c>
      <c r="AA31" s="656">
        <f>SUM(AA32:AA33)</f>
        <v>64</v>
      </c>
      <c r="AB31" s="347">
        <f t="shared" ref="AB31:AF31" si="11">SUM(AB32:AB33)</f>
        <v>16</v>
      </c>
      <c r="AC31" s="347">
        <f t="shared" si="11"/>
        <v>26</v>
      </c>
      <c r="AD31" s="347">
        <f t="shared" si="11"/>
        <v>22</v>
      </c>
      <c r="AE31" s="347">
        <f t="shared" si="11"/>
        <v>0</v>
      </c>
      <c r="AF31" s="347">
        <f t="shared" si="11"/>
        <v>6</v>
      </c>
      <c r="AG31" s="209"/>
      <c r="AH31" s="210"/>
      <c r="AI31" s="210"/>
      <c r="AJ31" s="211"/>
      <c r="AK31" s="209"/>
      <c r="AL31" s="210"/>
      <c r="AM31" s="211"/>
      <c r="AN31" s="209"/>
      <c r="AO31" s="848"/>
      <c r="AP31" s="209"/>
      <c r="AQ31" s="210"/>
      <c r="AR31" s="210"/>
      <c r="AS31" s="210"/>
      <c r="AT31" s="211"/>
    </row>
    <row r="32" spans="1:46" ht="20" customHeight="1" thickBot="1">
      <c r="A32" s="701"/>
      <c r="B32" s="697"/>
      <c r="C32" s="698"/>
      <c r="D32" s="699"/>
      <c r="E32" s="699"/>
      <c r="F32" s="699"/>
      <c r="G32" s="699"/>
      <c r="H32" s="699"/>
      <c r="I32" s="699"/>
      <c r="J32" s="700"/>
      <c r="K32" s="700"/>
      <c r="L32" s="700"/>
      <c r="M32" s="700"/>
      <c r="N32" s="700"/>
      <c r="O32" s="700"/>
      <c r="P32" s="700"/>
      <c r="Q32" s="700"/>
      <c r="R32" s="700"/>
      <c r="S32" s="700"/>
      <c r="T32" s="700"/>
      <c r="U32" s="700"/>
      <c r="V32" s="700"/>
      <c r="W32" s="72"/>
      <c r="X32" s="337" t="s">
        <v>62</v>
      </c>
      <c r="Y32" s="213" t="s">
        <v>168</v>
      </c>
      <c r="Z32" s="222" t="s">
        <v>63</v>
      </c>
      <c r="AA32" s="213">
        <f t="shared" ref="AA32:AA33" si="12">SUM(AB32:AD32)</f>
        <v>34</v>
      </c>
      <c r="AB32" s="213">
        <v>6</v>
      </c>
      <c r="AC32" s="213">
        <v>6</v>
      </c>
      <c r="AD32" s="213">
        <v>22</v>
      </c>
      <c r="AE32" s="213"/>
      <c r="AF32" s="775">
        <v>3</v>
      </c>
      <c r="AG32" s="310"/>
      <c r="AH32" s="311"/>
      <c r="AI32" s="311"/>
      <c r="AJ32" s="312"/>
      <c r="AK32" s="310"/>
      <c r="AL32" s="311"/>
      <c r="AM32" s="312"/>
      <c r="AN32" s="758" t="s">
        <v>408</v>
      </c>
      <c r="AO32" s="641" t="s">
        <v>411</v>
      </c>
      <c r="AP32" s="310"/>
      <c r="AQ32" s="311"/>
      <c r="AR32" s="311"/>
      <c r="AS32" s="311"/>
      <c r="AT32" s="313"/>
    </row>
    <row r="33" spans="1:46" ht="20" customHeight="1" thickBot="1">
      <c r="A33" s="701"/>
      <c r="B33" s="697"/>
      <c r="C33" s="698"/>
      <c r="D33" s="699"/>
      <c r="E33" s="699"/>
      <c r="F33" s="699"/>
      <c r="G33" s="699"/>
      <c r="H33" s="699"/>
      <c r="I33" s="699"/>
      <c r="J33" s="700"/>
      <c r="K33" s="700"/>
      <c r="L33" s="700"/>
      <c r="M33" s="700"/>
      <c r="N33" s="700"/>
      <c r="O33" s="700"/>
      <c r="P33" s="700"/>
      <c r="Q33" s="700"/>
      <c r="R33" s="700"/>
      <c r="S33" s="700"/>
      <c r="T33" s="700"/>
      <c r="U33" s="700"/>
      <c r="V33" s="700"/>
      <c r="W33" s="72"/>
      <c r="X33" s="348" t="s">
        <v>64</v>
      </c>
      <c r="Y33" s="30" t="s">
        <v>169</v>
      </c>
      <c r="Z33" s="30" t="s">
        <v>65</v>
      </c>
      <c r="AA33" s="349">
        <f t="shared" si="12"/>
        <v>30</v>
      </c>
      <c r="AB33" s="349">
        <v>10</v>
      </c>
      <c r="AC33" s="349">
        <v>20</v>
      </c>
      <c r="AD33" s="349"/>
      <c r="AE33" s="349"/>
      <c r="AF33" s="777">
        <v>3</v>
      </c>
      <c r="AG33" s="32"/>
      <c r="AH33" s="56"/>
      <c r="AI33" s="56"/>
      <c r="AJ33" s="31"/>
      <c r="AK33" s="32"/>
      <c r="AL33" s="56"/>
      <c r="AM33" s="31"/>
      <c r="AN33" s="758" t="s">
        <v>408</v>
      </c>
      <c r="AO33" s="645" t="s">
        <v>411</v>
      </c>
      <c r="AP33" s="32"/>
      <c r="AQ33" s="56"/>
      <c r="AR33" s="56"/>
      <c r="AS33" s="56"/>
      <c r="AT33" s="57"/>
    </row>
    <row r="34" spans="1:46" s="5" customFormat="1" ht="20" customHeight="1">
      <c r="A34" s="701"/>
      <c r="B34" s="697"/>
      <c r="C34" s="698"/>
      <c r="D34" s="699"/>
      <c r="E34" s="699"/>
      <c r="F34" s="699"/>
      <c r="G34" s="699"/>
      <c r="H34" s="699"/>
      <c r="I34" s="699"/>
      <c r="J34" s="700"/>
      <c r="K34" s="700"/>
      <c r="L34" s="700"/>
      <c r="M34" s="700"/>
      <c r="N34" s="700"/>
      <c r="O34" s="700"/>
      <c r="P34" s="700"/>
      <c r="Q34" s="700"/>
      <c r="R34" s="700"/>
      <c r="S34" s="700"/>
      <c r="T34" s="700"/>
      <c r="U34" s="700"/>
      <c r="V34" s="700"/>
      <c r="W34" s="72"/>
      <c r="X34" s="337"/>
      <c r="Y34" s="213"/>
      <c r="Z34" s="213"/>
      <c r="AA34" s="213"/>
      <c r="AB34" s="213"/>
      <c r="AC34" s="213"/>
      <c r="AD34" s="213"/>
      <c r="AE34" s="350"/>
      <c r="AF34" s="775"/>
      <c r="AG34" s="252"/>
      <c r="AH34" s="253"/>
      <c r="AI34" s="253"/>
      <c r="AJ34" s="242"/>
      <c r="AK34" s="252"/>
      <c r="AL34" s="253"/>
      <c r="AM34" s="242"/>
      <c r="AN34" s="252"/>
      <c r="AO34" s="865"/>
      <c r="AP34" s="252"/>
      <c r="AQ34" s="253"/>
      <c r="AR34" s="253"/>
      <c r="AS34" s="253"/>
      <c r="AT34" s="242"/>
    </row>
    <row r="35" spans="1:46" s="5" customFormat="1" ht="20" customHeight="1" thickBot="1">
      <c r="A35" s="701"/>
      <c r="B35" s="697"/>
      <c r="C35" s="698"/>
      <c r="D35" s="699"/>
      <c r="E35" s="699"/>
      <c r="F35" s="699"/>
      <c r="G35" s="699"/>
      <c r="H35" s="699"/>
      <c r="I35" s="699"/>
      <c r="J35" s="700"/>
      <c r="K35" s="700"/>
      <c r="L35" s="700"/>
      <c r="M35" s="700"/>
      <c r="N35" s="700"/>
      <c r="O35" s="700"/>
      <c r="P35" s="700"/>
      <c r="Q35" s="700"/>
      <c r="R35" s="700"/>
      <c r="S35" s="700"/>
      <c r="T35" s="700"/>
      <c r="U35" s="700"/>
      <c r="V35" s="700"/>
      <c r="W35" s="72"/>
      <c r="X35" s="344"/>
      <c r="Y35" s="160"/>
      <c r="Z35" s="160"/>
      <c r="AA35" s="160"/>
      <c r="AB35" s="160"/>
      <c r="AC35" s="160"/>
      <c r="AD35" s="160"/>
      <c r="AE35" s="173"/>
      <c r="AF35" s="778"/>
      <c r="AG35" s="259"/>
      <c r="AH35" s="260"/>
      <c r="AI35" s="260"/>
      <c r="AJ35" s="174"/>
      <c r="AK35" s="259"/>
      <c r="AL35" s="260"/>
      <c r="AM35" s="174"/>
      <c r="AN35" s="259"/>
      <c r="AO35" s="866"/>
      <c r="AP35" s="259"/>
      <c r="AQ35" s="260"/>
      <c r="AR35" s="260"/>
      <c r="AS35" s="260"/>
      <c r="AT35" s="174"/>
    </row>
    <row r="36" spans="1:46" s="5" customFormat="1" ht="20" customHeight="1" thickBot="1">
      <c r="A36" s="701"/>
      <c r="B36" s="697"/>
      <c r="C36" s="698"/>
      <c r="D36" s="699"/>
      <c r="E36" s="699"/>
      <c r="F36" s="699"/>
      <c r="G36" s="699"/>
      <c r="H36" s="699"/>
      <c r="I36" s="699"/>
      <c r="J36" s="700"/>
      <c r="K36" s="700"/>
      <c r="L36" s="700"/>
      <c r="M36" s="700"/>
      <c r="N36" s="700"/>
      <c r="O36" s="700"/>
      <c r="P36" s="700"/>
      <c r="Q36" s="700"/>
      <c r="R36" s="700"/>
      <c r="S36" s="700"/>
      <c r="T36" s="700"/>
      <c r="U36" s="700"/>
      <c r="V36" s="700"/>
      <c r="W36" s="72"/>
      <c r="X36" s="707" t="s">
        <v>66</v>
      </c>
      <c r="Y36" s="654" t="s">
        <v>162</v>
      </c>
      <c r="Z36" s="774" t="s">
        <v>342</v>
      </c>
      <c r="AA36" s="655">
        <f t="shared" ref="AA36:AF36" si="13">SUM(AA37:AA39)</f>
        <v>82</v>
      </c>
      <c r="AB36" s="351">
        <f t="shared" si="13"/>
        <v>18</v>
      </c>
      <c r="AC36" s="351">
        <f t="shared" si="13"/>
        <v>28</v>
      </c>
      <c r="AD36" s="351">
        <f t="shared" si="13"/>
        <v>36</v>
      </c>
      <c r="AE36" s="351">
        <f t="shared" si="13"/>
        <v>0</v>
      </c>
      <c r="AF36" s="351">
        <f t="shared" si="13"/>
        <v>6</v>
      </c>
      <c r="AG36" s="290"/>
      <c r="AH36" s="291"/>
      <c r="AI36" s="291"/>
      <c r="AJ36" s="292"/>
      <c r="AK36" s="290"/>
      <c r="AL36" s="291"/>
      <c r="AM36" s="292"/>
      <c r="AN36" s="209"/>
      <c r="AO36" s="848"/>
      <c r="AP36" s="290"/>
      <c r="AQ36" s="291"/>
      <c r="AR36" s="291"/>
      <c r="AS36" s="291"/>
      <c r="AT36" s="293"/>
    </row>
    <row r="37" spans="1:46" s="5" customFormat="1" ht="20" customHeight="1" thickBot="1">
      <c r="A37" s="701"/>
      <c r="B37" s="697"/>
      <c r="C37" s="698"/>
      <c r="D37" s="699"/>
      <c r="E37" s="699"/>
      <c r="F37" s="699"/>
      <c r="G37" s="699"/>
      <c r="H37" s="699"/>
      <c r="I37" s="699"/>
      <c r="J37" s="700"/>
      <c r="K37" s="700"/>
      <c r="L37" s="700"/>
      <c r="M37" s="700"/>
      <c r="N37" s="700"/>
      <c r="O37" s="700"/>
      <c r="P37" s="700"/>
      <c r="Q37" s="700"/>
      <c r="R37" s="700"/>
      <c r="S37" s="700"/>
      <c r="T37" s="700"/>
      <c r="U37" s="700"/>
      <c r="V37" s="700"/>
      <c r="W37" s="72"/>
      <c r="X37" s="352" t="s">
        <v>67</v>
      </c>
      <c r="Y37" s="353" t="s">
        <v>170</v>
      </c>
      <c r="Z37" s="160" t="s">
        <v>68</v>
      </c>
      <c r="AA37" s="338">
        <f t="shared" ref="AA37:AA39" si="14">SUM(AB37:AD37)</f>
        <v>42</v>
      </c>
      <c r="AB37" s="338">
        <v>10</v>
      </c>
      <c r="AC37" s="338">
        <v>16</v>
      </c>
      <c r="AD37" s="338">
        <v>16</v>
      </c>
      <c r="AE37" s="213"/>
      <c r="AF37" s="869">
        <v>3</v>
      </c>
      <c r="AG37" s="310"/>
      <c r="AH37" s="311"/>
      <c r="AI37" s="311"/>
      <c r="AJ37" s="312"/>
      <c r="AK37" s="310"/>
      <c r="AL37" s="311"/>
      <c r="AM37" s="312"/>
      <c r="AN37" s="758" t="s">
        <v>408</v>
      </c>
      <c r="AO37" s="641" t="s">
        <v>411</v>
      </c>
      <c r="AP37" s="310"/>
      <c r="AQ37" s="311"/>
      <c r="AR37" s="311"/>
      <c r="AS37" s="311"/>
      <c r="AT37" s="313"/>
    </row>
    <row r="38" spans="1:46" ht="20" customHeight="1" thickBot="1">
      <c r="A38" s="701"/>
      <c r="B38" s="697"/>
      <c r="C38" s="698"/>
      <c r="D38" s="699"/>
      <c r="E38" s="699"/>
      <c r="F38" s="699"/>
      <c r="G38" s="699"/>
      <c r="H38" s="699"/>
      <c r="I38" s="699"/>
      <c r="J38" s="700"/>
      <c r="K38" s="700"/>
      <c r="L38" s="700"/>
      <c r="M38" s="700"/>
      <c r="N38" s="700"/>
      <c r="O38" s="700"/>
      <c r="P38" s="700"/>
      <c r="Q38" s="700"/>
      <c r="R38" s="700"/>
      <c r="S38" s="700"/>
      <c r="T38" s="700"/>
      <c r="U38" s="700"/>
      <c r="V38" s="700"/>
      <c r="W38" s="72"/>
      <c r="X38" s="354" t="s">
        <v>69</v>
      </c>
      <c r="Y38" s="141" t="s">
        <v>171</v>
      </c>
      <c r="Z38" s="141" t="s">
        <v>68</v>
      </c>
      <c r="AA38" s="355">
        <f t="shared" si="14"/>
        <v>8</v>
      </c>
      <c r="AB38" s="355"/>
      <c r="AC38" s="355">
        <v>0</v>
      </c>
      <c r="AD38" s="355">
        <v>8</v>
      </c>
      <c r="AE38" s="241"/>
      <c r="AF38" s="779">
        <v>1</v>
      </c>
      <c r="AG38" s="218"/>
      <c r="AH38" s="176"/>
      <c r="AI38" s="176"/>
      <c r="AJ38" s="186"/>
      <c r="AK38" s="218"/>
      <c r="AL38" s="176"/>
      <c r="AM38" s="186"/>
      <c r="AN38" s="758">
        <v>1</v>
      </c>
      <c r="AO38" s="843" t="s">
        <v>411</v>
      </c>
      <c r="AP38" s="218"/>
      <c r="AQ38" s="176"/>
      <c r="AR38" s="176"/>
      <c r="AS38" s="176"/>
      <c r="AT38" s="177"/>
    </row>
    <row r="39" spans="1:46" s="5" customFormat="1" ht="20" customHeight="1" thickBot="1">
      <c r="A39" s="701"/>
      <c r="B39" s="697"/>
      <c r="C39" s="698"/>
      <c r="D39" s="699"/>
      <c r="E39" s="699"/>
      <c r="F39" s="699"/>
      <c r="G39" s="699"/>
      <c r="H39" s="699"/>
      <c r="I39" s="699"/>
      <c r="J39" s="700"/>
      <c r="K39" s="700"/>
      <c r="L39" s="700"/>
      <c r="M39" s="700"/>
      <c r="N39" s="700"/>
      <c r="O39" s="700"/>
      <c r="P39" s="700"/>
      <c r="Q39" s="700"/>
      <c r="R39" s="700"/>
      <c r="S39" s="700"/>
      <c r="T39" s="700"/>
      <c r="U39" s="700"/>
      <c r="V39" s="700"/>
      <c r="W39" s="72"/>
      <c r="X39" s="348" t="s">
        <v>70</v>
      </c>
      <c r="Y39" s="30" t="s">
        <v>172</v>
      </c>
      <c r="Z39" s="30" t="s">
        <v>71</v>
      </c>
      <c r="AA39" s="356">
        <f t="shared" si="14"/>
        <v>32</v>
      </c>
      <c r="AB39" s="356">
        <v>8</v>
      </c>
      <c r="AC39" s="356">
        <v>12</v>
      </c>
      <c r="AD39" s="356">
        <v>12</v>
      </c>
      <c r="AE39" s="357"/>
      <c r="AF39" s="868">
        <v>2</v>
      </c>
      <c r="AG39" s="425"/>
      <c r="AH39" s="426"/>
      <c r="AI39" s="426"/>
      <c r="AJ39" s="223"/>
      <c r="AK39" s="425"/>
      <c r="AL39" s="426"/>
      <c r="AM39" s="223"/>
      <c r="AN39" s="758" t="s">
        <v>407</v>
      </c>
      <c r="AO39" s="867" t="s">
        <v>411</v>
      </c>
      <c r="AP39" s="425"/>
      <c r="AQ39" s="426"/>
      <c r="AR39" s="426"/>
      <c r="AS39" s="426"/>
      <c r="AT39" s="223"/>
    </row>
    <row r="40" spans="1:46" ht="20" customHeight="1">
      <c r="A40" s="701"/>
      <c r="B40" s="697"/>
      <c r="C40" s="698"/>
      <c r="D40" s="699"/>
      <c r="E40" s="699"/>
      <c r="F40" s="699"/>
      <c r="G40" s="699"/>
      <c r="H40" s="699"/>
      <c r="I40" s="699"/>
      <c r="J40" s="700"/>
      <c r="K40" s="700"/>
      <c r="L40" s="700"/>
      <c r="M40" s="700"/>
      <c r="N40" s="700"/>
      <c r="O40" s="700"/>
      <c r="P40" s="700"/>
      <c r="Q40" s="700"/>
      <c r="R40" s="700"/>
      <c r="S40" s="700"/>
      <c r="T40" s="700"/>
      <c r="U40" s="700"/>
      <c r="V40" s="700"/>
      <c r="W40" s="72"/>
      <c r="X40" s="11"/>
      <c r="Y40" s="25"/>
      <c r="AA40" s="25"/>
      <c r="AB40" s="25"/>
      <c r="AC40" s="25"/>
      <c r="AD40" s="25"/>
      <c r="AE40" s="25"/>
    </row>
    <row r="41" spans="1:46" ht="20" customHeight="1">
      <c r="A41" s="701"/>
      <c r="B41" s="697"/>
      <c r="C41" s="698"/>
      <c r="D41" s="699"/>
      <c r="E41" s="699"/>
      <c r="F41" s="699"/>
      <c r="G41" s="699"/>
      <c r="H41" s="699"/>
      <c r="I41" s="699"/>
      <c r="J41" s="700"/>
      <c r="K41" s="700"/>
      <c r="L41" s="700"/>
      <c r="M41" s="700"/>
      <c r="N41" s="700"/>
      <c r="O41" s="700"/>
      <c r="P41" s="700"/>
      <c r="Q41" s="700"/>
      <c r="R41" s="700"/>
      <c r="S41" s="700"/>
      <c r="T41" s="700"/>
      <c r="U41" s="700"/>
      <c r="V41" s="700"/>
      <c r="W41" s="72"/>
      <c r="X41" s="11"/>
      <c r="Y41" s="25"/>
      <c r="AA41" s="25"/>
      <c r="AB41" s="25"/>
      <c r="AC41" s="25"/>
      <c r="AD41" s="25"/>
      <c r="AE41" s="25"/>
    </row>
    <row r="42" spans="1:46" ht="20" customHeight="1">
      <c r="A42" s="701"/>
      <c r="B42" s="697"/>
      <c r="C42" s="698"/>
      <c r="D42" s="699"/>
      <c r="E42" s="699"/>
      <c r="F42" s="699"/>
      <c r="G42" s="699"/>
      <c r="H42" s="699"/>
      <c r="I42" s="699"/>
      <c r="J42" s="700"/>
      <c r="K42" s="700"/>
      <c r="L42" s="700"/>
      <c r="M42" s="700"/>
      <c r="N42" s="700"/>
      <c r="O42" s="700"/>
      <c r="P42" s="700"/>
      <c r="Q42" s="700"/>
      <c r="R42" s="700"/>
      <c r="S42" s="700"/>
      <c r="T42" s="700"/>
      <c r="U42" s="700"/>
      <c r="V42" s="700"/>
      <c r="W42" s="72"/>
      <c r="X42" s="505"/>
      <c r="Y42" s="25"/>
      <c r="AA42" s="25"/>
      <c r="AB42" s="25"/>
      <c r="AC42" s="25"/>
      <c r="AD42" s="25"/>
      <c r="AE42" s="25"/>
    </row>
    <row r="43" spans="1:46" ht="16.5" customHeight="1">
      <c r="A43" s="11"/>
      <c r="B43" s="25"/>
      <c r="C43" s="8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25"/>
      <c r="AA43" s="25"/>
      <c r="AB43" s="25"/>
      <c r="AC43" s="25"/>
      <c r="AD43" s="25"/>
      <c r="AE43" s="25"/>
    </row>
    <row r="44" spans="1:46" ht="13">
      <c r="A44" s="505"/>
      <c r="B44" s="25"/>
      <c r="C44" s="8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25"/>
      <c r="AA44" s="25"/>
      <c r="AB44" s="25"/>
      <c r="AC44" s="25"/>
      <c r="AD44" s="25"/>
      <c r="AE44" s="25"/>
    </row>
    <row r="45" spans="1:46" ht="13">
      <c r="A45" s="25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25"/>
      <c r="AA45" s="25"/>
      <c r="AB45" s="25"/>
      <c r="AC45" s="25"/>
      <c r="AD45" s="25"/>
      <c r="AE45" s="25"/>
    </row>
    <row r="46" spans="1:46" ht="13">
      <c r="A46" s="9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49"/>
      <c r="Y46" s="74"/>
      <c r="AA46" s="25"/>
      <c r="AB46" s="25"/>
      <c r="AC46" s="25"/>
      <c r="AD46" s="25"/>
      <c r="AE46" s="25"/>
    </row>
    <row r="47" spans="1:46" ht="13">
      <c r="A47" s="60"/>
      <c r="B47" s="74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60"/>
      <c r="Y47" s="74"/>
      <c r="AA47" s="25"/>
      <c r="AB47" s="25"/>
      <c r="AC47" s="25"/>
      <c r="AD47" s="25"/>
      <c r="AE47" s="25"/>
    </row>
    <row r="48" spans="1:46" ht="13">
      <c r="A48" s="25"/>
      <c r="B48" s="25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9"/>
      <c r="Y48" s="24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</row>
    <row r="49" spans="1:31" ht="13">
      <c r="A49" s="149"/>
      <c r="B49" s="74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AA49" s="25"/>
      <c r="AB49" s="25"/>
      <c r="AC49" s="25"/>
      <c r="AD49" s="25"/>
      <c r="AE49" s="25"/>
    </row>
    <row r="50" spans="1:31" ht="13">
      <c r="A50" s="9"/>
      <c r="C50" s="10"/>
      <c r="D50" s="10"/>
      <c r="E50" s="10"/>
      <c r="F50" s="10"/>
      <c r="G50" s="10"/>
      <c r="H50" s="10"/>
      <c r="I50" s="10"/>
      <c r="X50" s="24"/>
      <c r="Y50" s="24"/>
      <c r="AA50" s="25"/>
      <c r="AB50" s="25"/>
      <c r="AC50" s="25"/>
      <c r="AD50" s="25"/>
      <c r="AE50" s="25"/>
    </row>
    <row r="51" spans="1:31" ht="17.25" customHeight="1">
      <c r="A51" s="9"/>
      <c r="C51" s="10"/>
      <c r="D51" s="10"/>
      <c r="E51" s="10"/>
      <c r="F51" s="10"/>
      <c r="G51" s="10"/>
      <c r="H51" s="10"/>
      <c r="I51" s="10"/>
      <c r="X51" s="6"/>
      <c r="Y51" s="6"/>
    </row>
    <row r="52" spans="1:31" ht="17.25" customHeight="1">
      <c r="X52" s="6"/>
      <c r="Y52" s="6"/>
    </row>
  </sheetData>
  <mergeCells count="12">
    <mergeCell ref="Y6:AT6"/>
    <mergeCell ref="B6:W6"/>
    <mergeCell ref="B7:I7"/>
    <mergeCell ref="N7:P7"/>
    <mergeCell ref="Q7:R7"/>
    <mergeCell ref="S7:W7"/>
    <mergeCell ref="J7:M7"/>
    <mergeCell ref="AG7:AJ7"/>
    <mergeCell ref="AK7:AM7"/>
    <mergeCell ref="AN7:AO7"/>
    <mergeCell ref="AP7:AT7"/>
    <mergeCell ref="Y7:AF7"/>
  </mergeCells>
  <phoneticPr fontId="0" type="noConversion"/>
  <printOptions horizontalCentered="1"/>
  <pageMargins left="0.51181102362204722" right="0.39370078740157483" top="0.86614173228346458" bottom="0.55118110236220474" header="0.51181102362204722" footer="0.27559055118110237"/>
  <pageSetup paperSize="9" scale="30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  <pageSetUpPr fitToPage="1"/>
  </sheetPr>
  <dimension ref="A1:AT42"/>
  <sheetViews>
    <sheetView topLeftCell="U6" zoomScale="110" zoomScaleNormal="110" workbookViewId="0">
      <selection activeCell="Z22" sqref="Z22"/>
    </sheetView>
  </sheetViews>
  <sheetFormatPr baseColWidth="10" defaultColWidth="10.83203125" defaultRowHeight="17.25" customHeight="1"/>
  <cols>
    <col min="1" max="1" width="47" style="24" customWidth="1"/>
    <col min="2" max="2" width="12.83203125" style="24" customWidth="1"/>
    <col min="3" max="3" width="19.6640625" style="12" customWidth="1"/>
    <col min="4" max="4" width="10.5" style="12" customWidth="1"/>
    <col min="5" max="6" width="5.1640625" style="12" bestFit="1" customWidth="1"/>
    <col min="7" max="7" width="4.5" style="12" bestFit="1" customWidth="1"/>
    <col min="8" max="8" width="6.5" style="12" bestFit="1" customWidth="1"/>
    <col min="9" max="9" width="8.5" style="12" customWidth="1"/>
    <col min="10" max="10" width="9.1640625" style="12" bestFit="1" customWidth="1"/>
    <col min="11" max="11" width="6.33203125" style="12" customWidth="1"/>
    <col min="12" max="13" width="9.83203125" style="12" customWidth="1"/>
    <col min="14" max="15" width="6.33203125" style="12" customWidth="1"/>
    <col min="16" max="16" width="7.1640625" style="12" bestFit="1" customWidth="1"/>
    <col min="17" max="21" width="6.33203125" style="12" customWidth="1"/>
    <col min="22" max="23" width="10" style="12" customWidth="1"/>
    <col min="24" max="24" width="55" style="12" customWidth="1"/>
    <col min="25" max="25" width="13.5" style="12" customWidth="1"/>
    <col min="26" max="26" width="18.5" style="6" bestFit="1" customWidth="1"/>
    <col min="27" max="27" width="10.5" style="24" customWidth="1"/>
    <col min="28" max="29" width="5.1640625" style="24" bestFit="1" customWidth="1"/>
    <col min="30" max="30" width="4.5" style="24" bestFit="1" customWidth="1"/>
    <col min="31" max="31" width="6.5" style="24" bestFit="1" customWidth="1"/>
    <col min="32" max="32" width="8.83203125" style="24" customWidth="1"/>
    <col min="33" max="33" width="9.1640625" style="24" bestFit="1" customWidth="1"/>
    <col min="34" max="34" width="7.6640625" style="24" bestFit="1" customWidth="1"/>
    <col min="35" max="36" width="9.5" style="24" customWidth="1"/>
    <col min="37" max="44" width="7.6640625" style="24" customWidth="1"/>
    <col min="45" max="46" width="9.6640625" style="24" customWidth="1"/>
    <col min="47" max="16384" width="10.83203125" style="25"/>
  </cols>
  <sheetData>
    <row r="1" spans="1:46" s="768" customFormat="1" ht="17.25" customHeight="1">
      <c r="A1" s="763" t="s">
        <v>224</v>
      </c>
      <c r="B1" s="763"/>
      <c r="C1" s="764"/>
      <c r="D1" s="764"/>
      <c r="E1" s="764"/>
      <c r="F1" s="764"/>
      <c r="G1" s="764"/>
      <c r="H1" s="764"/>
      <c r="I1" s="764"/>
      <c r="J1" s="764"/>
      <c r="K1" s="764"/>
      <c r="L1" s="764"/>
      <c r="M1" s="764"/>
      <c r="N1" s="764"/>
      <c r="O1" s="764"/>
      <c r="P1" s="764"/>
      <c r="Q1" s="764"/>
      <c r="R1" s="764"/>
      <c r="S1" s="764"/>
      <c r="T1" s="764"/>
      <c r="U1" s="764"/>
      <c r="V1" s="764"/>
      <c r="W1" s="764"/>
      <c r="X1" s="763" t="s">
        <v>224</v>
      </c>
      <c r="Y1" s="763"/>
      <c r="Z1" s="766"/>
      <c r="AA1" s="767"/>
      <c r="AB1" s="767"/>
      <c r="AC1" s="767"/>
      <c r="AD1" s="767"/>
      <c r="AE1" s="767"/>
      <c r="AF1" s="767"/>
      <c r="AG1" s="767"/>
      <c r="AH1" s="767"/>
      <c r="AI1" s="767"/>
      <c r="AJ1" s="767"/>
      <c r="AK1" s="767"/>
      <c r="AL1" s="767"/>
      <c r="AM1" s="767"/>
      <c r="AN1" s="767"/>
      <c r="AO1" s="767"/>
      <c r="AP1" s="767"/>
      <c r="AQ1" s="767"/>
      <c r="AR1" s="767"/>
      <c r="AS1" s="767"/>
      <c r="AT1" s="767"/>
    </row>
    <row r="2" spans="1:46" s="768" customFormat="1" ht="17.25" customHeight="1">
      <c r="A2" s="763" t="s">
        <v>412</v>
      </c>
      <c r="B2" s="763"/>
      <c r="C2" s="764"/>
      <c r="D2" s="764"/>
      <c r="E2" s="764"/>
      <c r="F2" s="764"/>
      <c r="G2" s="764"/>
      <c r="H2" s="764"/>
      <c r="I2" s="764"/>
      <c r="J2" s="764"/>
      <c r="K2" s="764"/>
      <c r="L2" s="764"/>
      <c r="M2" s="764"/>
      <c r="N2" s="764"/>
      <c r="O2" s="764"/>
      <c r="P2" s="764"/>
      <c r="Q2" s="764"/>
      <c r="R2" s="764"/>
      <c r="S2" s="764"/>
      <c r="T2" s="764"/>
      <c r="U2" s="764"/>
      <c r="V2" s="764"/>
      <c r="W2" s="764"/>
      <c r="X2" s="763" t="s">
        <v>412</v>
      </c>
      <c r="Y2" s="763"/>
      <c r="Z2" s="766"/>
      <c r="AA2" s="767"/>
      <c r="AB2" s="767"/>
      <c r="AC2" s="767"/>
      <c r="AD2" s="767"/>
      <c r="AE2" s="767"/>
      <c r="AF2" s="767"/>
      <c r="AG2" s="767"/>
      <c r="AH2" s="767"/>
      <c r="AI2" s="767"/>
      <c r="AJ2" s="767"/>
      <c r="AK2" s="767"/>
      <c r="AL2" s="767"/>
      <c r="AM2" s="767"/>
      <c r="AN2" s="767"/>
      <c r="AO2" s="767"/>
      <c r="AP2" s="767"/>
      <c r="AQ2" s="767"/>
      <c r="AR2" s="767"/>
      <c r="AS2" s="767"/>
      <c r="AT2" s="767"/>
    </row>
    <row r="3" spans="1:46" s="768" customFormat="1" ht="17.25" customHeight="1">
      <c r="A3" s="767"/>
      <c r="B3" s="767"/>
      <c r="C3" s="764"/>
      <c r="D3" s="764"/>
      <c r="E3" s="764"/>
      <c r="F3" s="764"/>
      <c r="G3" s="764"/>
      <c r="H3" s="764"/>
      <c r="I3" s="764"/>
      <c r="J3" s="764"/>
      <c r="K3" s="764"/>
      <c r="L3" s="764"/>
      <c r="M3" s="764"/>
      <c r="N3" s="764"/>
      <c r="O3" s="764"/>
      <c r="P3" s="764"/>
      <c r="Q3" s="764"/>
      <c r="R3" s="764"/>
      <c r="S3" s="764"/>
      <c r="T3" s="764"/>
      <c r="U3" s="764"/>
      <c r="V3" s="764"/>
      <c r="W3" s="764"/>
      <c r="X3" s="764"/>
      <c r="Y3" s="764"/>
      <c r="Z3" s="766"/>
      <c r="AA3" s="767"/>
      <c r="AB3" s="767"/>
      <c r="AC3" s="767"/>
      <c r="AD3" s="767"/>
      <c r="AE3" s="767"/>
      <c r="AF3" s="767"/>
      <c r="AG3" s="767"/>
      <c r="AH3" s="767"/>
      <c r="AI3" s="767"/>
      <c r="AJ3" s="767"/>
      <c r="AK3" s="767"/>
      <c r="AL3" s="767"/>
      <c r="AM3" s="767"/>
      <c r="AN3" s="767"/>
      <c r="AO3" s="767"/>
      <c r="AP3" s="767"/>
      <c r="AQ3" s="767"/>
      <c r="AR3" s="767"/>
      <c r="AS3" s="767"/>
      <c r="AT3" s="767"/>
    </row>
    <row r="4" spans="1:46" s="768" customFormat="1" ht="20">
      <c r="A4" s="769" t="s">
        <v>31</v>
      </c>
      <c r="B4" s="769"/>
      <c r="C4" s="764"/>
      <c r="D4" s="764"/>
      <c r="E4" s="764"/>
      <c r="F4" s="764"/>
      <c r="G4" s="764"/>
      <c r="H4" s="764"/>
      <c r="I4" s="764"/>
      <c r="J4" s="764"/>
      <c r="K4" s="764"/>
      <c r="L4" s="764"/>
      <c r="M4" s="764"/>
      <c r="N4" s="764"/>
      <c r="O4" s="764"/>
      <c r="P4" s="764"/>
      <c r="Q4" s="764"/>
      <c r="R4" s="764"/>
      <c r="S4" s="764"/>
      <c r="T4" s="764"/>
      <c r="U4" s="764"/>
      <c r="V4" s="764"/>
      <c r="W4" s="764"/>
      <c r="X4" s="769" t="s">
        <v>31</v>
      </c>
      <c r="Y4" s="769"/>
      <c r="Z4" s="769"/>
      <c r="AA4" s="767"/>
      <c r="AB4" s="767"/>
      <c r="AC4" s="767"/>
      <c r="AD4" s="767"/>
      <c r="AE4" s="767"/>
      <c r="AF4" s="767"/>
      <c r="AG4" s="767"/>
      <c r="AH4" s="767"/>
      <c r="AI4" s="767"/>
      <c r="AJ4" s="767"/>
      <c r="AK4" s="767"/>
      <c r="AL4" s="767"/>
      <c r="AM4" s="767"/>
      <c r="AN4" s="767"/>
      <c r="AO4" s="767"/>
      <c r="AP4" s="767"/>
      <c r="AQ4" s="767"/>
      <c r="AR4" s="767"/>
      <c r="AS4" s="767"/>
      <c r="AT4" s="767"/>
    </row>
    <row r="5" spans="1:46" ht="19" thickBot="1">
      <c r="A5" s="632" t="s">
        <v>229</v>
      </c>
      <c r="B5" s="74"/>
      <c r="X5" s="632" t="s">
        <v>229</v>
      </c>
      <c r="Y5" s="74"/>
    </row>
    <row r="6" spans="1:46" s="5" customFormat="1" ht="19" thickBot="1">
      <c r="A6" s="633" t="s">
        <v>230</v>
      </c>
      <c r="B6" s="918" t="s">
        <v>21</v>
      </c>
      <c r="C6" s="919"/>
      <c r="D6" s="919"/>
      <c r="E6" s="919"/>
      <c r="F6" s="919"/>
      <c r="G6" s="919"/>
      <c r="H6" s="919"/>
      <c r="I6" s="919"/>
      <c r="J6" s="919"/>
      <c r="K6" s="919"/>
      <c r="L6" s="919"/>
      <c r="M6" s="919"/>
      <c r="N6" s="919"/>
      <c r="O6" s="919"/>
      <c r="P6" s="919"/>
      <c r="Q6" s="919"/>
      <c r="R6" s="919"/>
      <c r="S6" s="919"/>
      <c r="T6" s="919"/>
      <c r="U6" s="919"/>
      <c r="V6" s="919"/>
      <c r="W6" s="920"/>
      <c r="X6" s="633" t="s">
        <v>230</v>
      </c>
      <c r="Y6" s="918" t="s">
        <v>22</v>
      </c>
      <c r="Z6" s="919"/>
      <c r="AA6" s="919"/>
      <c r="AB6" s="919"/>
      <c r="AC6" s="919"/>
      <c r="AD6" s="919"/>
      <c r="AE6" s="919"/>
      <c r="AF6" s="919"/>
      <c r="AG6" s="919"/>
      <c r="AH6" s="919"/>
      <c r="AI6" s="919"/>
      <c r="AJ6" s="919"/>
      <c r="AK6" s="919"/>
      <c r="AL6" s="919"/>
      <c r="AM6" s="919"/>
      <c r="AN6" s="919"/>
      <c r="AO6" s="919"/>
      <c r="AP6" s="919"/>
      <c r="AQ6" s="919"/>
      <c r="AR6" s="919"/>
      <c r="AS6" s="919"/>
      <c r="AT6" s="920"/>
    </row>
    <row r="7" spans="1:46" s="5" customFormat="1" ht="33" customHeight="1" thickBot="1">
      <c r="A7" s="71"/>
      <c r="B7" s="884"/>
      <c r="C7" s="885"/>
      <c r="D7" s="885"/>
      <c r="E7" s="885"/>
      <c r="F7" s="885"/>
      <c r="G7" s="885"/>
      <c r="H7" s="885"/>
      <c r="I7" s="886"/>
      <c r="J7" s="887" t="s">
        <v>7</v>
      </c>
      <c r="K7" s="888"/>
      <c r="L7" s="888"/>
      <c r="M7" s="889"/>
      <c r="N7" s="921" t="s">
        <v>8</v>
      </c>
      <c r="O7" s="895"/>
      <c r="P7" s="922"/>
      <c r="Q7" s="893" t="s">
        <v>9</v>
      </c>
      <c r="R7" s="896"/>
      <c r="S7" s="921" t="s">
        <v>10</v>
      </c>
      <c r="T7" s="897"/>
      <c r="U7" s="897"/>
      <c r="V7" s="897"/>
      <c r="W7" s="896"/>
      <c r="X7" s="62"/>
      <c r="Y7" s="898"/>
      <c r="Z7" s="899"/>
      <c r="AA7" s="899"/>
      <c r="AB7" s="899"/>
      <c r="AC7" s="899"/>
      <c r="AD7" s="899"/>
      <c r="AE7" s="899"/>
      <c r="AF7" s="900"/>
      <c r="AG7" s="923" t="s">
        <v>7</v>
      </c>
      <c r="AH7" s="924"/>
      <c r="AI7" s="924"/>
      <c r="AJ7" s="924"/>
      <c r="AK7" s="925" t="s">
        <v>8</v>
      </c>
      <c r="AL7" s="925"/>
      <c r="AM7" s="925"/>
      <c r="AN7" s="926" t="s">
        <v>9</v>
      </c>
      <c r="AO7" s="926"/>
      <c r="AP7" s="925" t="s">
        <v>10</v>
      </c>
      <c r="AQ7" s="925"/>
      <c r="AR7" s="925"/>
      <c r="AS7" s="925"/>
      <c r="AT7" s="925"/>
    </row>
    <row r="8" spans="1:46" s="5" customFormat="1" ht="43" thickBot="1">
      <c r="B8" s="234" t="s">
        <v>132</v>
      </c>
      <c r="C8" s="230" t="s">
        <v>6</v>
      </c>
      <c r="D8" s="136" t="s">
        <v>0</v>
      </c>
      <c r="E8" s="15" t="s">
        <v>3</v>
      </c>
      <c r="F8" s="15" t="s">
        <v>4</v>
      </c>
      <c r="G8" s="15" t="s">
        <v>5</v>
      </c>
      <c r="H8" s="15" t="s">
        <v>2</v>
      </c>
      <c r="I8" s="136" t="s">
        <v>1</v>
      </c>
      <c r="J8" s="14" t="s">
        <v>11</v>
      </c>
      <c r="K8" s="45" t="s">
        <v>12</v>
      </c>
      <c r="L8" s="106" t="s">
        <v>13</v>
      </c>
      <c r="M8" s="49" t="s">
        <v>14</v>
      </c>
      <c r="N8" s="14" t="s">
        <v>11</v>
      </c>
      <c r="O8" s="45" t="s">
        <v>12</v>
      </c>
      <c r="P8" s="49" t="s">
        <v>15</v>
      </c>
      <c r="Q8" s="14" t="s">
        <v>11</v>
      </c>
      <c r="R8" s="107" t="s">
        <v>12</v>
      </c>
      <c r="S8" s="111" t="s">
        <v>16</v>
      </c>
      <c r="T8" s="112" t="s">
        <v>11</v>
      </c>
      <c r="U8" s="112" t="s">
        <v>12</v>
      </c>
      <c r="V8" s="407" t="s">
        <v>13</v>
      </c>
      <c r="W8" s="408" t="s">
        <v>14</v>
      </c>
      <c r="X8" s="183"/>
      <c r="Y8" s="405" t="s">
        <v>132</v>
      </c>
      <c r="Z8" s="183" t="s">
        <v>6</v>
      </c>
      <c r="AA8" s="182" t="s">
        <v>0</v>
      </c>
      <c r="AB8" s="85" t="s">
        <v>3</v>
      </c>
      <c r="AC8" s="85" t="s">
        <v>4</v>
      </c>
      <c r="AD8" s="85" t="s">
        <v>5</v>
      </c>
      <c r="AE8" s="85" t="s">
        <v>2</v>
      </c>
      <c r="AF8" s="182" t="s">
        <v>1</v>
      </c>
      <c r="AG8" s="63" t="s">
        <v>11</v>
      </c>
      <c r="AH8" s="64" t="s">
        <v>12</v>
      </c>
      <c r="AI8" s="65" t="s">
        <v>13</v>
      </c>
      <c r="AJ8" s="66" t="s">
        <v>14</v>
      </c>
      <c r="AK8" s="63" t="s">
        <v>11</v>
      </c>
      <c r="AL8" s="64" t="s">
        <v>12</v>
      </c>
      <c r="AM8" s="66" t="s">
        <v>15</v>
      </c>
      <c r="AN8" s="63" t="s">
        <v>11</v>
      </c>
      <c r="AO8" s="67" t="s">
        <v>12</v>
      </c>
      <c r="AP8" s="63" t="s">
        <v>16</v>
      </c>
      <c r="AQ8" s="64" t="s">
        <v>11</v>
      </c>
      <c r="AR8" s="64" t="s">
        <v>12</v>
      </c>
      <c r="AS8" s="65" t="s">
        <v>13</v>
      </c>
      <c r="AT8" s="66" t="s">
        <v>14</v>
      </c>
    </row>
    <row r="9" spans="1:46" s="5" customFormat="1" ht="20" customHeight="1" thickBot="1">
      <c r="A9" s="225" t="s">
        <v>19</v>
      </c>
      <c r="B9" s="235" t="s">
        <v>135</v>
      </c>
      <c r="C9" s="815" t="s">
        <v>246</v>
      </c>
      <c r="D9" s="28">
        <f>D11</f>
        <v>45</v>
      </c>
      <c r="E9" s="28">
        <f t="shared" ref="E9:I9" si="0">E11</f>
        <v>0</v>
      </c>
      <c r="F9" s="28">
        <f t="shared" si="0"/>
        <v>0</v>
      </c>
      <c r="G9" s="28">
        <f t="shared" si="0"/>
        <v>45</v>
      </c>
      <c r="H9" s="28">
        <f t="shared" si="0"/>
        <v>0</v>
      </c>
      <c r="I9" s="28">
        <f t="shared" si="0"/>
        <v>30</v>
      </c>
      <c r="J9" s="14"/>
      <c r="K9" s="45"/>
      <c r="L9" s="45"/>
      <c r="M9" s="107"/>
      <c r="N9" s="14"/>
      <c r="O9" s="45"/>
      <c r="P9" s="107"/>
      <c r="Q9" s="14"/>
      <c r="R9" s="107"/>
      <c r="S9" s="14"/>
      <c r="T9" s="45"/>
      <c r="U9" s="45"/>
      <c r="V9" s="45"/>
      <c r="W9" s="107"/>
      <c r="X9" s="400" t="s">
        <v>20</v>
      </c>
      <c r="Y9" s="235" t="s">
        <v>173</v>
      </c>
      <c r="Z9" s="793" t="s">
        <v>246</v>
      </c>
      <c r="AA9" s="794">
        <f t="shared" ref="AA9:AF9" si="1">AA11+AA15+AA22+AA28</f>
        <v>474</v>
      </c>
      <c r="AB9" s="794">
        <f t="shared" si="1"/>
        <v>166</v>
      </c>
      <c r="AC9" s="794">
        <f t="shared" si="1"/>
        <v>184</v>
      </c>
      <c r="AD9" s="794">
        <f t="shared" si="1"/>
        <v>124</v>
      </c>
      <c r="AE9" s="794">
        <f t="shared" si="1"/>
        <v>0</v>
      </c>
      <c r="AF9" s="794">
        <f t="shared" si="1"/>
        <v>30</v>
      </c>
      <c r="AG9" s="781"/>
      <c r="AH9" s="427"/>
      <c r="AI9" s="427"/>
      <c r="AJ9" s="428"/>
      <c r="AK9" s="429"/>
      <c r="AL9" s="427"/>
      <c r="AM9" s="428"/>
      <c r="AN9" s="429"/>
      <c r="AO9" s="428"/>
      <c r="AP9" s="429"/>
      <c r="AQ9" s="427"/>
      <c r="AR9" s="427"/>
      <c r="AS9" s="427"/>
      <c r="AT9" s="430"/>
    </row>
    <row r="10" spans="1:46" s="5" customFormat="1" ht="20" customHeight="1" thickBot="1">
      <c r="A10" s="226"/>
      <c r="B10" s="236"/>
      <c r="C10" s="153"/>
      <c r="D10" s="15"/>
      <c r="E10" s="15"/>
      <c r="F10" s="15"/>
      <c r="G10" s="15"/>
      <c r="H10" s="15"/>
      <c r="I10" s="15"/>
      <c r="J10" s="14"/>
      <c r="K10" s="45"/>
      <c r="L10" s="45"/>
      <c r="M10" s="107"/>
      <c r="N10" s="14"/>
      <c r="O10" s="45"/>
      <c r="P10" s="107"/>
      <c r="Q10" s="14"/>
      <c r="R10" s="107"/>
      <c r="S10" s="14"/>
      <c r="T10" s="45"/>
      <c r="U10" s="45"/>
      <c r="V10" s="45"/>
      <c r="W10" s="107"/>
      <c r="X10" s="431"/>
      <c r="Y10" s="404"/>
      <c r="Z10" s="782"/>
      <c r="AA10" s="783"/>
      <c r="AB10" s="783"/>
      <c r="AC10" s="783"/>
      <c r="AD10" s="783"/>
      <c r="AE10" s="783"/>
      <c r="AF10" s="784"/>
      <c r="AG10" s="785"/>
      <c r="AH10" s="69"/>
      <c r="AI10" s="69"/>
      <c r="AJ10" s="70"/>
      <c r="AK10" s="68"/>
      <c r="AL10" s="69"/>
      <c r="AM10" s="70"/>
      <c r="AN10" s="68"/>
      <c r="AO10" s="70"/>
      <c r="AP10" s="68"/>
      <c r="AQ10" s="69"/>
      <c r="AR10" s="69"/>
      <c r="AS10" s="69"/>
      <c r="AT10" s="432"/>
    </row>
    <row r="11" spans="1:46" ht="20" customHeight="1" thickBot="1">
      <c r="A11" s="227" t="s">
        <v>124</v>
      </c>
      <c r="B11" s="237" t="s">
        <v>138</v>
      </c>
      <c r="C11" s="759" t="s">
        <v>53</v>
      </c>
      <c r="D11" s="39">
        <f>SUM(D12:D13)</f>
        <v>45</v>
      </c>
      <c r="E11" s="39">
        <f t="shared" ref="E11:I11" si="2">SUM(E12:E13)</f>
        <v>0</v>
      </c>
      <c r="F11" s="39">
        <f t="shared" si="2"/>
        <v>0</v>
      </c>
      <c r="G11" s="39">
        <f t="shared" si="2"/>
        <v>45</v>
      </c>
      <c r="H11" s="39">
        <f t="shared" si="2"/>
        <v>0</v>
      </c>
      <c r="I11" s="39">
        <f t="shared" si="2"/>
        <v>30</v>
      </c>
      <c r="J11" s="108"/>
      <c r="K11" s="109"/>
      <c r="L11" s="109"/>
      <c r="M11" s="23"/>
      <c r="N11" s="108"/>
      <c r="O11" s="109"/>
      <c r="P11" s="23"/>
      <c r="Q11" s="108"/>
      <c r="R11" s="23"/>
      <c r="S11" s="108"/>
      <c r="T11" s="109"/>
      <c r="U11" s="109"/>
      <c r="V11" s="109"/>
      <c r="W11" s="110"/>
      <c r="X11" s="227" t="s">
        <v>26</v>
      </c>
      <c r="Y11" s="237" t="s">
        <v>145</v>
      </c>
      <c r="Z11" s="408" t="s">
        <v>288</v>
      </c>
      <c r="AA11" s="408">
        <f>SUM(AA12:AA13)</f>
        <v>60</v>
      </c>
      <c r="AB11" s="408">
        <f t="shared" ref="AB11:AF11" si="3">SUM(AB12:AB13)</f>
        <v>0</v>
      </c>
      <c r="AC11" s="408">
        <f t="shared" si="3"/>
        <v>60</v>
      </c>
      <c r="AD11" s="408">
        <f t="shared" si="3"/>
        <v>0</v>
      </c>
      <c r="AE11" s="408">
        <f t="shared" si="3"/>
        <v>0</v>
      </c>
      <c r="AF11" s="408">
        <f t="shared" si="3"/>
        <v>3</v>
      </c>
      <c r="AG11" s="290"/>
      <c r="AH11" s="291"/>
      <c r="AI11" s="291"/>
      <c r="AJ11" s="292"/>
      <c r="AK11" s="290"/>
      <c r="AL11" s="291"/>
      <c r="AM11" s="292"/>
      <c r="AN11" s="290"/>
      <c r="AO11" s="292"/>
      <c r="AP11" s="290"/>
      <c r="AQ11" s="291"/>
      <c r="AR11" s="291"/>
      <c r="AS11" s="291"/>
      <c r="AT11" s="293"/>
    </row>
    <row r="12" spans="1:46" ht="20" customHeight="1" thickBot="1">
      <c r="A12" s="228" t="s">
        <v>125</v>
      </c>
      <c r="B12" s="213" t="s">
        <v>140</v>
      </c>
      <c r="C12" s="382" t="s">
        <v>53</v>
      </c>
      <c r="D12" s="90">
        <f>SUM(E12:G12)</f>
        <v>0</v>
      </c>
      <c r="E12" s="686"/>
      <c r="F12" s="90"/>
      <c r="G12" s="487"/>
      <c r="H12" s="33"/>
      <c r="I12" s="115">
        <v>26</v>
      </c>
      <c r="J12" s="42"/>
      <c r="K12" s="58"/>
      <c r="L12" s="58"/>
      <c r="M12" s="43"/>
      <c r="N12" s="116"/>
      <c r="O12" s="58"/>
      <c r="P12" s="117"/>
      <c r="Q12" s="653">
        <v>26</v>
      </c>
      <c r="R12" s="863" t="s">
        <v>411</v>
      </c>
      <c r="S12" s="116"/>
      <c r="T12" s="58"/>
      <c r="U12" s="58"/>
      <c r="V12" s="58"/>
      <c r="W12" s="59"/>
      <c r="X12" s="171" t="s">
        <v>27</v>
      </c>
      <c r="Y12" s="222" t="s">
        <v>146</v>
      </c>
      <c r="Z12" s="634" t="s">
        <v>288</v>
      </c>
      <c r="AA12" s="222">
        <f>SUM(AB12:AD12)</f>
        <v>30</v>
      </c>
      <c r="AB12" s="222"/>
      <c r="AC12" s="222">
        <v>30</v>
      </c>
      <c r="AD12" s="222"/>
      <c r="AE12" s="222"/>
      <c r="AF12" s="222">
        <v>2</v>
      </c>
      <c r="AG12" s="162"/>
      <c r="AH12" s="163"/>
      <c r="AI12" s="163"/>
      <c r="AJ12" s="164"/>
      <c r="AK12" s="162"/>
      <c r="AL12" s="163"/>
      <c r="AM12" s="164"/>
      <c r="AN12" s="758" t="s">
        <v>407</v>
      </c>
      <c r="AO12" s="841" t="s">
        <v>411</v>
      </c>
      <c r="AP12" s="162"/>
      <c r="AQ12" s="163"/>
      <c r="AR12" s="163"/>
      <c r="AS12" s="163"/>
      <c r="AT12" s="165"/>
    </row>
    <row r="13" spans="1:46" ht="20" customHeight="1" thickBot="1">
      <c r="A13" s="89" t="s">
        <v>126</v>
      </c>
      <c r="B13" s="30" t="s">
        <v>141</v>
      </c>
      <c r="C13" s="94" t="s">
        <v>207</v>
      </c>
      <c r="D13" s="30">
        <f>SUM(E13:G13)</f>
        <v>45</v>
      </c>
      <c r="E13" s="687"/>
      <c r="F13" s="30"/>
      <c r="G13" s="500">
        <v>45</v>
      </c>
      <c r="H13" s="73"/>
      <c r="I13" s="119">
        <v>4</v>
      </c>
      <c r="J13" s="120"/>
      <c r="K13" s="121"/>
      <c r="L13" s="121"/>
      <c r="M13" s="122"/>
      <c r="N13" s="123"/>
      <c r="O13" s="121"/>
      <c r="P13" s="124"/>
      <c r="Q13" s="651">
        <v>4</v>
      </c>
      <c r="R13" s="645" t="s">
        <v>411</v>
      </c>
      <c r="S13" s="123"/>
      <c r="T13" s="121"/>
      <c r="U13" s="121"/>
      <c r="V13" s="121"/>
      <c r="W13" s="125"/>
      <c r="X13" s="89" t="s">
        <v>28</v>
      </c>
      <c r="Y13" s="30" t="s">
        <v>147</v>
      </c>
      <c r="Z13" s="94" t="s">
        <v>288</v>
      </c>
      <c r="AA13" s="30">
        <f>SUM(AB13:AD13)</f>
        <v>30</v>
      </c>
      <c r="AB13" s="30"/>
      <c r="AC13" s="30">
        <v>30</v>
      </c>
      <c r="AD13" s="30"/>
      <c r="AE13" s="30"/>
      <c r="AF13" s="30">
        <v>1</v>
      </c>
      <c r="AG13" s="32"/>
      <c r="AH13" s="56"/>
      <c r="AI13" s="56"/>
      <c r="AJ13" s="31"/>
      <c r="AK13" s="32"/>
      <c r="AL13" s="56"/>
      <c r="AM13" s="31"/>
      <c r="AN13" s="758">
        <v>1</v>
      </c>
      <c r="AO13" s="645" t="s">
        <v>411</v>
      </c>
      <c r="AP13" s="32"/>
      <c r="AQ13" s="56"/>
      <c r="AR13" s="56"/>
      <c r="AS13" s="56"/>
      <c r="AT13" s="57"/>
    </row>
    <row r="14" spans="1:46" ht="20" customHeight="1" thickBot="1">
      <c r="A14" s="229"/>
      <c r="B14" s="238"/>
      <c r="C14" s="634"/>
      <c r="D14" s="19"/>
      <c r="E14" s="99"/>
      <c r="F14" s="19"/>
      <c r="G14" s="100"/>
      <c r="H14" s="19"/>
      <c r="I14" s="100"/>
      <c r="J14" s="37"/>
      <c r="K14" s="53"/>
      <c r="L14" s="53"/>
      <c r="M14" s="36"/>
      <c r="N14" s="101"/>
      <c r="O14" s="53"/>
      <c r="P14" s="102"/>
      <c r="Q14" s="37"/>
      <c r="R14" s="36"/>
      <c r="S14" s="101"/>
      <c r="T14" s="53"/>
      <c r="U14" s="53"/>
      <c r="V14" s="53"/>
      <c r="W14" s="55"/>
      <c r="X14" s="166"/>
      <c r="Y14" s="294"/>
      <c r="Z14" s="295"/>
      <c r="AA14" s="167"/>
      <c r="AB14" s="167"/>
      <c r="AC14" s="167"/>
      <c r="AD14" s="167"/>
      <c r="AE14" s="167"/>
      <c r="AF14" s="167"/>
      <c r="AG14" s="168"/>
      <c r="AH14" s="169"/>
      <c r="AI14" s="169"/>
      <c r="AJ14" s="170"/>
      <c r="AK14" s="168"/>
      <c r="AL14" s="169"/>
      <c r="AM14" s="170"/>
      <c r="AN14" s="168"/>
      <c r="AO14" s="842"/>
      <c r="AP14" s="168"/>
      <c r="AQ14" s="169"/>
      <c r="AR14" s="169"/>
      <c r="AS14" s="169"/>
      <c r="AT14" s="170"/>
    </row>
    <row r="15" spans="1:46" s="5" customFormat="1" ht="20" customHeight="1" thickBot="1">
      <c r="A15" s="133" t="s">
        <v>127</v>
      </c>
      <c r="B15" s="239"/>
      <c r="C15" s="156"/>
      <c r="D15" s="20"/>
      <c r="E15" s="76"/>
      <c r="F15" s="20"/>
      <c r="G15" s="77"/>
      <c r="H15" s="20"/>
      <c r="I15" s="77"/>
      <c r="J15" s="35"/>
      <c r="K15" s="50"/>
      <c r="L15" s="50"/>
      <c r="M15" s="34"/>
      <c r="N15" s="78"/>
      <c r="O15" s="50"/>
      <c r="P15" s="79"/>
      <c r="Q15" s="35"/>
      <c r="R15" s="34"/>
      <c r="S15" s="78"/>
      <c r="T15" s="50"/>
      <c r="U15" s="50"/>
      <c r="V15" s="50"/>
      <c r="W15" s="51"/>
      <c r="X15" s="296" t="s">
        <v>29</v>
      </c>
      <c r="Y15" s="297" t="s">
        <v>148</v>
      </c>
      <c r="Z15" s="408" t="s">
        <v>208</v>
      </c>
      <c r="AA15" s="438">
        <v>64</v>
      </c>
      <c r="AB15" s="438">
        <v>8</v>
      </c>
      <c r="AC15" s="438">
        <v>56</v>
      </c>
      <c r="AD15" s="438">
        <f t="shared" ref="AD15:AF15" si="4">SUM(AD16:AD19)</f>
        <v>0</v>
      </c>
      <c r="AE15" s="438">
        <f t="shared" si="4"/>
        <v>0</v>
      </c>
      <c r="AF15" s="438">
        <f t="shared" si="4"/>
        <v>5</v>
      </c>
      <c r="AG15" s="195"/>
      <c r="AH15" s="196"/>
      <c r="AI15" s="196"/>
      <c r="AJ15" s="197"/>
      <c r="AK15" s="195"/>
      <c r="AL15" s="196"/>
      <c r="AM15" s="197"/>
      <c r="AN15" s="195"/>
      <c r="AO15" s="300"/>
      <c r="AP15" s="195"/>
      <c r="AQ15" s="196"/>
      <c r="AR15" s="196"/>
      <c r="AS15" s="196"/>
      <c r="AT15" s="198"/>
    </row>
    <row r="16" spans="1:46" s="5" customFormat="1" ht="20" customHeight="1" thickBot="1">
      <c r="A16" s="134"/>
      <c r="B16" s="239"/>
      <c r="C16" s="489"/>
      <c r="D16" s="20"/>
      <c r="E16" s="76"/>
      <c r="F16" s="20"/>
      <c r="G16" s="77"/>
      <c r="H16" s="20"/>
      <c r="I16" s="77"/>
      <c r="J16" s="35"/>
      <c r="K16" s="50"/>
      <c r="L16" s="50"/>
      <c r="M16" s="34"/>
      <c r="N16" s="78"/>
      <c r="O16" s="50"/>
      <c r="P16" s="79"/>
      <c r="Q16" s="35"/>
      <c r="R16" s="34"/>
      <c r="S16" s="78"/>
      <c r="T16" s="50"/>
      <c r="U16" s="50"/>
      <c r="V16" s="50"/>
      <c r="W16" s="51"/>
      <c r="X16" s="264" t="s">
        <v>235</v>
      </c>
      <c r="Y16" s="382" t="s">
        <v>289</v>
      </c>
      <c r="Z16" s="382" t="s">
        <v>208</v>
      </c>
      <c r="AA16" s="382">
        <f t="shared" ref="AA16" si="5">SUM(AB16:AD16)</f>
        <v>24</v>
      </c>
      <c r="AB16" s="382"/>
      <c r="AC16" s="382">
        <v>24</v>
      </c>
      <c r="AD16" s="382"/>
      <c r="AE16" s="382"/>
      <c r="AF16" s="382">
        <v>2</v>
      </c>
      <c r="AG16" s="329"/>
      <c r="AH16" s="303"/>
      <c r="AI16" s="303"/>
      <c r="AJ16" s="224"/>
      <c r="AK16" s="329"/>
      <c r="AL16" s="303"/>
      <c r="AM16" s="224"/>
      <c r="AN16" s="758" t="s">
        <v>407</v>
      </c>
      <c r="AO16" s="641" t="s">
        <v>411</v>
      </c>
      <c r="AP16" s="329"/>
      <c r="AQ16" s="303"/>
      <c r="AR16" s="303"/>
      <c r="AS16" s="303"/>
      <c r="AT16" s="242"/>
    </row>
    <row r="17" spans="1:46" s="5" customFormat="1" ht="20" customHeight="1" thickBot="1">
      <c r="A17" s="227" t="s">
        <v>128</v>
      </c>
      <c r="B17" s="237" t="s">
        <v>139</v>
      </c>
      <c r="C17" s="816" t="s">
        <v>246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>
        <v>30</v>
      </c>
      <c r="J17" s="108"/>
      <c r="K17" s="109"/>
      <c r="L17" s="109"/>
      <c r="M17" s="23"/>
      <c r="N17" s="108"/>
      <c r="O17" s="109"/>
      <c r="P17" s="23"/>
      <c r="Q17" s="108"/>
      <c r="R17" s="23"/>
      <c r="S17" s="108"/>
      <c r="T17" s="109"/>
      <c r="U17" s="109"/>
      <c r="V17" s="109"/>
      <c r="W17" s="110"/>
      <c r="X17" s="191" t="s">
        <v>213</v>
      </c>
      <c r="Y17" s="156" t="s">
        <v>149</v>
      </c>
      <c r="Z17" s="156" t="s">
        <v>208</v>
      </c>
      <c r="AA17" s="156">
        <v>24</v>
      </c>
      <c r="AB17" s="156">
        <v>0</v>
      </c>
      <c r="AC17" s="156">
        <v>24</v>
      </c>
      <c r="AD17" s="156"/>
      <c r="AE17" s="156"/>
      <c r="AF17" s="156">
        <v>2</v>
      </c>
      <c r="AG17" s="161"/>
      <c r="AH17" s="176"/>
      <c r="AI17" s="176"/>
      <c r="AJ17" s="186"/>
      <c r="AK17" s="161"/>
      <c r="AL17" s="176"/>
      <c r="AM17" s="186"/>
      <c r="AN17" s="161">
        <v>1.5</v>
      </c>
      <c r="AO17" s="843" t="s">
        <v>411</v>
      </c>
      <c r="AP17" s="161" t="s">
        <v>9</v>
      </c>
      <c r="AQ17" s="176">
        <v>0.5</v>
      </c>
      <c r="AR17" s="176" t="s">
        <v>17</v>
      </c>
      <c r="AS17" s="176"/>
      <c r="AT17" s="177"/>
    </row>
    <row r="18" spans="1:46" s="5" customFormat="1" ht="20" customHeight="1" thickBot="1">
      <c r="A18" s="228"/>
      <c r="B18" s="240"/>
      <c r="C18" s="233"/>
      <c r="D18" s="266"/>
      <c r="E18" s="267"/>
      <c r="F18" s="266"/>
      <c r="G18" s="115"/>
      <c r="H18" s="266"/>
      <c r="I18" s="115"/>
      <c r="J18" s="268"/>
      <c r="K18" s="269"/>
      <c r="L18" s="269"/>
      <c r="M18" s="270"/>
      <c r="N18" s="271"/>
      <c r="O18" s="269"/>
      <c r="P18" s="117"/>
      <c r="Q18" s="268"/>
      <c r="R18" s="224"/>
      <c r="S18" s="271"/>
      <c r="T18" s="269"/>
      <c r="U18" s="269"/>
      <c r="V18" s="269"/>
      <c r="W18" s="272"/>
      <c r="X18" s="95"/>
      <c r="Y18" s="94"/>
      <c r="Z18" s="94"/>
      <c r="AA18" s="94"/>
      <c r="AB18" s="94"/>
      <c r="AC18" s="94"/>
      <c r="AD18" s="94"/>
      <c r="AE18" s="94"/>
      <c r="AF18" s="94"/>
      <c r="AG18" s="181"/>
      <c r="AH18" s="56"/>
      <c r="AI18" s="56"/>
      <c r="AJ18" s="31"/>
      <c r="AK18" s="181"/>
      <c r="AL18" s="56"/>
      <c r="AM18" s="31"/>
      <c r="AN18" s="181"/>
      <c r="AO18" s="645"/>
      <c r="AP18" s="181"/>
      <c r="AQ18" s="56"/>
      <c r="AR18" s="56"/>
      <c r="AS18" s="56"/>
      <c r="AT18" s="57"/>
    </row>
    <row r="19" spans="1:46" s="5" customFormat="1" ht="20" customHeight="1" thickBot="1">
      <c r="A19" s="280"/>
      <c r="B19" s="238"/>
      <c r="C19" s="232"/>
      <c r="D19" s="200"/>
      <c r="E19" s="282"/>
      <c r="F19" s="200"/>
      <c r="G19" s="283"/>
      <c r="H19" s="200"/>
      <c r="I19" s="283"/>
      <c r="J19" s="284"/>
      <c r="K19" s="285"/>
      <c r="L19" s="285"/>
      <c r="M19" s="286"/>
      <c r="N19" s="287"/>
      <c r="O19" s="285"/>
      <c r="P19" s="288"/>
      <c r="Q19" s="284"/>
      <c r="R19" s="164"/>
      <c r="S19" s="287"/>
      <c r="T19" s="285"/>
      <c r="U19" s="285"/>
      <c r="V19" s="285"/>
      <c r="W19" s="289"/>
      <c r="X19" s="484" t="s">
        <v>308</v>
      </c>
      <c r="Y19" s="93" t="s">
        <v>290</v>
      </c>
      <c r="Z19" s="772" t="s">
        <v>208</v>
      </c>
      <c r="AA19" s="93">
        <f>AA20</f>
        <v>16</v>
      </c>
      <c r="AB19" s="93">
        <f t="shared" ref="AB19:AF19" si="6">AB20</f>
        <v>8</v>
      </c>
      <c r="AC19" s="93">
        <f t="shared" si="6"/>
        <v>8</v>
      </c>
      <c r="AD19" s="93">
        <f t="shared" si="6"/>
        <v>0</v>
      </c>
      <c r="AE19" s="93">
        <f t="shared" si="6"/>
        <v>0</v>
      </c>
      <c r="AF19" s="93">
        <f t="shared" si="6"/>
        <v>1</v>
      </c>
      <c r="AG19" s="172"/>
      <c r="AH19" s="219"/>
      <c r="AI19" s="219"/>
      <c r="AJ19" s="220"/>
      <c r="AK19" s="172"/>
      <c r="AL19" s="219"/>
      <c r="AM19" s="220"/>
      <c r="AN19" s="172"/>
      <c r="AO19" s="844"/>
      <c r="AP19" s="172"/>
      <c r="AQ19" s="219"/>
      <c r="AR19" s="219"/>
      <c r="AS19" s="219"/>
      <c r="AT19" s="223"/>
    </row>
    <row r="20" spans="1:46" s="5" customFormat="1" ht="20" customHeight="1" thickBot="1">
      <c r="A20" s="280"/>
      <c r="B20" s="238"/>
      <c r="C20" s="232"/>
      <c r="D20" s="200"/>
      <c r="E20" s="282"/>
      <c r="F20" s="200"/>
      <c r="G20" s="283"/>
      <c r="H20" s="200"/>
      <c r="I20" s="283"/>
      <c r="J20" s="284"/>
      <c r="K20" s="285"/>
      <c r="L20" s="285"/>
      <c r="M20" s="286"/>
      <c r="N20" s="287"/>
      <c r="O20" s="285"/>
      <c r="P20" s="288"/>
      <c r="Q20" s="284"/>
      <c r="R20" s="164"/>
      <c r="S20" s="287"/>
      <c r="T20" s="285"/>
      <c r="U20" s="285"/>
      <c r="V20" s="285"/>
      <c r="W20" s="289"/>
      <c r="X20" s="240" t="s">
        <v>236</v>
      </c>
      <c r="Y20" s="213" t="s">
        <v>291</v>
      </c>
      <c r="Z20" s="382" t="s">
        <v>208</v>
      </c>
      <c r="AA20" s="213">
        <f>SUM(AB20:AD20)</f>
        <v>16</v>
      </c>
      <c r="AB20" s="213">
        <v>8</v>
      </c>
      <c r="AC20" s="213">
        <v>8</v>
      </c>
      <c r="AD20" s="213"/>
      <c r="AE20" s="213"/>
      <c r="AF20" s="487">
        <v>1</v>
      </c>
      <c r="AG20" s="302"/>
      <c r="AH20" s="303"/>
      <c r="AI20" s="303"/>
      <c r="AJ20" s="224"/>
      <c r="AK20" s="302"/>
      <c r="AL20" s="303"/>
      <c r="AM20" s="224"/>
      <c r="AN20" s="329">
        <v>1</v>
      </c>
      <c r="AO20" s="641" t="s">
        <v>411</v>
      </c>
      <c r="AP20" s="302"/>
      <c r="AQ20" s="303"/>
      <c r="AR20" s="303"/>
      <c r="AS20" s="303"/>
      <c r="AT20" s="242"/>
    </row>
    <row r="21" spans="1:46" s="5" customFormat="1" ht="20" customHeight="1" thickBot="1">
      <c r="A21" s="280" t="s">
        <v>327</v>
      </c>
      <c r="B21" s="238"/>
      <c r="C21" s="232"/>
      <c r="D21" s="200"/>
      <c r="E21" s="282"/>
      <c r="F21" s="200"/>
      <c r="G21" s="283"/>
      <c r="H21" s="200"/>
      <c r="I21" s="283"/>
      <c r="J21" s="284"/>
      <c r="K21" s="285"/>
      <c r="L21" s="285"/>
      <c r="M21" s="286"/>
      <c r="N21" s="287"/>
      <c r="O21" s="285"/>
      <c r="P21" s="288"/>
      <c r="Q21" s="284"/>
      <c r="R21" s="164"/>
      <c r="S21" s="287"/>
      <c r="T21" s="285"/>
      <c r="U21" s="285"/>
      <c r="V21" s="285"/>
      <c r="W21" s="289"/>
      <c r="X21" s="240" t="s">
        <v>239</v>
      </c>
      <c r="Y21" s="213" t="s">
        <v>294</v>
      </c>
      <c r="Z21" s="382" t="s">
        <v>208</v>
      </c>
      <c r="AA21" s="350">
        <f>SUM(AB21:AD21)</f>
        <v>16</v>
      </c>
      <c r="AB21" s="350">
        <v>8</v>
      </c>
      <c r="AC21" s="350">
        <v>8</v>
      </c>
      <c r="AD21" s="213"/>
      <c r="AE21" s="213"/>
      <c r="AF21" s="487">
        <v>1</v>
      </c>
      <c r="AG21" s="302"/>
      <c r="AH21" s="303"/>
      <c r="AI21" s="303"/>
      <c r="AJ21" s="224"/>
      <c r="AK21" s="302"/>
      <c r="AL21" s="303"/>
      <c r="AM21" s="224"/>
      <c r="AN21" s="329">
        <v>1</v>
      </c>
      <c r="AO21" s="641" t="s">
        <v>411</v>
      </c>
      <c r="AP21" s="302"/>
      <c r="AQ21" s="303"/>
      <c r="AR21" s="303"/>
      <c r="AS21" s="303"/>
      <c r="AT21" s="242"/>
    </row>
    <row r="22" spans="1:46" s="5" customFormat="1" ht="20" customHeight="1" thickBot="1">
      <c r="A22" s="280"/>
      <c r="B22" s="238"/>
      <c r="C22" s="232"/>
      <c r="D22" s="200"/>
      <c r="E22" s="282"/>
      <c r="F22" s="200"/>
      <c r="G22" s="283"/>
      <c r="H22" s="200"/>
      <c r="I22" s="283"/>
      <c r="J22" s="284"/>
      <c r="K22" s="285"/>
      <c r="L22" s="285"/>
      <c r="M22" s="286"/>
      <c r="N22" s="287"/>
      <c r="O22" s="285"/>
      <c r="P22" s="288"/>
      <c r="Q22" s="284"/>
      <c r="R22" s="164"/>
      <c r="S22" s="287"/>
      <c r="T22" s="285"/>
      <c r="U22" s="285"/>
      <c r="V22" s="285"/>
      <c r="W22" s="289"/>
      <c r="X22" s="819" t="s">
        <v>72</v>
      </c>
      <c r="Y22" s="820" t="s">
        <v>345</v>
      </c>
      <c r="Z22" s="821" t="s">
        <v>245</v>
      </c>
      <c r="AA22" s="795">
        <v>135</v>
      </c>
      <c r="AB22" s="795">
        <f t="shared" ref="AB22:AE22" si="7">SUM(AB23:AB26)</f>
        <v>58</v>
      </c>
      <c r="AC22" s="795">
        <f t="shared" si="7"/>
        <v>28</v>
      </c>
      <c r="AD22" s="795">
        <v>49</v>
      </c>
      <c r="AE22" s="795">
        <f t="shared" si="7"/>
        <v>0</v>
      </c>
      <c r="AF22" s="795">
        <v>9</v>
      </c>
      <c r="AG22" s="180"/>
      <c r="AH22" s="210"/>
      <c r="AI22" s="210"/>
      <c r="AJ22" s="211"/>
      <c r="AK22" s="209"/>
      <c r="AL22" s="210"/>
      <c r="AM22" s="211"/>
      <c r="AN22" s="209"/>
      <c r="AO22" s="848"/>
      <c r="AP22" s="209"/>
      <c r="AQ22" s="210"/>
      <c r="AR22" s="210"/>
      <c r="AS22" s="210"/>
      <c r="AT22" s="304"/>
    </row>
    <row r="23" spans="1:46" s="5" customFormat="1" ht="20" customHeight="1">
      <c r="A23" s="280"/>
      <c r="B23" s="238"/>
      <c r="C23" s="232"/>
      <c r="D23" s="200"/>
      <c r="E23" s="282"/>
      <c r="F23" s="200"/>
      <c r="G23" s="283"/>
      <c r="H23" s="200"/>
      <c r="I23" s="283"/>
      <c r="J23" s="284"/>
      <c r="K23" s="285"/>
      <c r="L23" s="285"/>
      <c r="M23" s="286"/>
      <c r="N23" s="287"/>
      <c r="O23" s="285"/>
      <c r="P23" s="288"/>
      <c r="Q23" s="284"/>
      <c r="R23" s="164"/>
      <c r="S23" s="287"/>
      <c r="T23" s="285"/>
      <c r="U23" s="285"/>
      <c r="V23" s="285"/>
      <c r="W23" s="289"/>
      <c r="X23" s="807" t="s">
        <v>73</v>
      </c>
      <c r="Y23" s="786" t="s">
        <v>174</v>
      </c>
      <c r="Z23" s="254" t="s">
        <v>245</v>
      </c>
      <c r="AA23" s="213">
        <f>SUM(AB23:AD23)</f>
        <v>16</v>
      </c>
      <c r="AB23" s="796">
        <v>8</v>
      </c>
      <c r="AC23" s="797">
        <v>4</v>
      </c>
      <c r="AD23" s="787">
        <v>4</v>
      </c>
      <c r="AE23" s="787">
        <v>0</v>
      </c>
      <c r="AF23" s="787">
        <v>1</v>
      </c>
      <c r="AG23" s="322"/>
      <c r="AH23" s="253"/>
      <c r="AI23" s="253"/>
      <c r="AJ23" s="242"/>
      <c r="AK23" s="252"/>
      <c r="AL23" s="253"/>
      <c r="AM23" s="242"/>
      <c r="AN23" s="872">
        <v>1</v>
      </c>
      <c r="AO23" s="865" t="s">
        <v>411</v>
      </c>
      <c r="AP23" s="323"/>
      <c r="AQ23" s="244"/>
      <c r="AR23" s="244"/>
      <c r="AS23" s="244"/>
      <c r="AT23" s="245"/>
    </row>
    <row r="24" spans="1:46" s="5" customFormat="1" ht="20" customHeight="1">
      <c r="A24" s="133"/>
      <c r="B24" s="239"/>
      <c r="C24" s="142"/>
      <c r="D24" s="199"/>
      <c r="E24" s="135"/>
      <c r="F24" s="199"/>
      <c r="G24" s="143"/>
      <c r="H24" s="199"/>
      <c r="I24" s="143"/>
      <c r="J24" s="273"/>
      <c r="K24" s="274"/>
      <c r="L24" s="274"/>
      <c r="M24" s="275"/>
      <c r="N24" s="139"/>
      <c r="O24" s="274"/>
      <c r="P24" s="144"/>
      <c r="Q24" s="273"/>
      <c r="R24" s="186"/>
      <c r="S24" s="139"/>
      <c r="T24" s="274"/>
      <c r="U24" s="274"/>
      <c r="V24" s="274"/>
      <c r="W24" s="276"/>
      <c r="X24" s="808" t="s">
        <v>74</v>
      </c>
      <c r="Y24" s="809" t="s">
        <v>175</v>
      </c>
      <c r="Z24" s="723" t="s">
        <v>75</v>
      </c>
      <c r="AA24" s="634">
        <f>SUM(AB24:AD24)</f>
        <v>44</v>
      </c>
      <c r="AB24" s="798">
        <v>20</v>
      </c>
      <c r="AC24" s="798">
        <v>10</v>
      </c>
      <c r="AD24" s="798">
        <v>14</v>
      </c>
      <c r="AE24" s="798">
        <v>0</v>
      </c>
      <c r="AF24" s="788">
        <v>3</v>
      </c>
      <c r="AG24" s="256"/>
      <c r="AH24" s="158"/>
      <c r="AI24" s="158"/>
      <c r="AJ24" s="159"/>
      <c r="AK24" s="157"/>
      <c r="AL24" s="158"/>
      <c r="AM24" s="159"/>
      <c r="AN24" s="873">
        <v>3</v>
      </c>
      <c r="AO24" s="847" t="s">
        <v>411</v>
      </c>
      <c r="AP24" s="157"/>
      <c r="AQ24" s="158"/>
      <c r="AR24" s="158"/>
      <c r="AS24" s="158"/>
      <c r="AT24" s="174"/>
    </row>
    <row r="25" spans="1:46" s="5" customFormat="1" ht="20" customHeight="1">
      <c r="A25" s="134"/>
      <c r="B25" s="239"/>
      <c r="C25" s="142"/>
      <c r="D25" s="199"/>
      <c r="E25" s="135"/>
      <c r="F25" s="199"/>
      <c r="G25" s="143"/>
      <c r="H25" s="199"/>
      <c r="I25" s="143"/>
      <c r="J25" s="273"/>
      <c r="K25" s="274"/>
      <c r="L25" s="274"/>
      <c r="M25" s="275"/>
      <c r="N25" s="139"/>
      <c r="O25" s="274"/>
      <c r="P25" s="144"/>
      <c r="Q25" s="273"/>
      <c r="R25" s="275"/>
      <c r="S25" s="139"/>
      <c r="T25" s="274"/>
      <c r="U25" s="274"/>
      <c r="V25" s="274"/>
      <c r="W25" s="276"/>
      <c r="X25" s="810" t="s">
        <v>76</v>
      </c>
      <c r="Y25" s="790" t="s">
        <v>176</v>
      </c>
      <c r="Z25" s="254" t="s">
        <v>245</v>
      </c>
      <c r="AA25" s="160">
        <f>SUM(AB25:AD25)</f>
        <v>20</v>
      </c>
      <c r="AB25" s="789">
        <v>10</v>
      </c>
      <c r="AC25" s="790">
        <v>6</v>
      </c>
      <c r="AD25" s="790">
        <v>4</v>
      </c>
      <c r="AE25" s="790">
        <v>0</v>
      </c>
      <c r="AF25" s="790">
        <v>1</v>
      </c>
      <c r="AG25" s="161"/>
      <c r="AH25" s="176"/>
      <c r="AI25" s="176"/>
      <c r="AJ25" s="186"/>
      <c r="AK25" s="218"/>
      <c r="AL25" s="176"/>
      <c r="AM25" s="186"/>
      <c r="AN25" s="874">
        <v>1</v>
      </c>
      <c r="AO25" s="843" t="s">
        <v>411</v>
      </c>
      <c r="AP25" s="202"/>
      <c r="AQ25" s="187"/>
      <c r="AR25" s="187"/>
      <c r="AS25" s="187"/>
      <c r="AT25" s="188"/>
    </row>
    <row r="26" spans="1:46" ht="20" customHeight="1" thickBot="1">
      <c r="A26" s="134"/>
      <c r="B26" s="239"/>
      <c r="C26" s="142"/>
      <c r="D26" s="199"/>
      <c r="E26" s="135"/>
      <c r="F26" s="199"/>
      <c r="G26" s="143"/>
      <c r="H26" s="199"/>
      <c r="I26" s="143"/>
      <c r="J26" s="273"/>
      <c r="K26" s="274"/>
      <c r="L26" s="274"/>
      <c r="M26" s="275"/>
      <c r="N26" s="139"/>
      <c r="O26" s="274"/>
      <c r="P26" s="144"/>
      <c r="Q26" s="273"/>
      <c r="R26" s="275"/>
      <c r="S26" s="139"/>
      <c r="T26" s="274"/>
      <c r="U26" s="274"/>
      <c r="V26" s="274"/>
      <c r="W26" s="276"/>
      <c r="X26" s="808" t="s">
        <v>77</v>
      </c>
      <c r="Y26" s="811" t="s">
        <v>177</v>
      </c>
      <c r="Z26" s="262" t="s">
        <v>246</v>
      </c>
      <c r="AA26" s="30">
        <f>SUM(AB26:AD26)</f>
        <v>40</v>
      </c>
      <c r="AB26" s="791">
        <v>20</v>
      </c>
      <c r="AC26" s="799">
        <v>8</v>
      </c>
      <c r="AD26" s="792">
        <v>12</v>
      </c>
      <c r="AE26" s="792">
        <v>0</v>
      </c>
      <c r="AF26" s="792">
        <v>3</v>
      </c>
      <c r="AG26" s="324"/>
      <c r="AH26" s="325"/>
      <c r="AI26" s="325"/>
      <c r="AJ26" s="165"/>
      <c r="AK26" s="175"/>
      <c r="AL26" s="325"/>
      <c r="AM26" s="165"/>
      <c r="AN26" s="875">
        <v>3</v>
      </c>
      <c r="AO26" s="870" t="s">
        <v>411</v>
      </c>
      <c r="AP26" s="326"/>
      <c r="AQ26" s="327"/>
      <c r="AR26" s="327"/>
      <c r="AS26" s="327"/>
      <c r="AT26" s="328"/>
    </row>
    <row r="27" spans="1:46" ht="20" customHeight="1" thickBot="1">
      <c r="A27" s="134"/>
      <c r="B27" s="239"/>
      <c r="C27" s="142"/>
      <c r="D27" s="199"/>
      <c r="E27" s="135"/>
      <c r="F27" s="199"/>
      <c r="G27" s="143"/>
      <c r="H27" s="199"/>
      <c r="I27" s="143"/>
      <c r="J27" s="273"/>
      <c r="K27" s="274"/>
      <c r="L27" s="274"/>
      <c r="M27" s="275"/>
      <c r="N27" s="139"/>
      <c r="O27" s="274"/>
      <c r="P27" s="144"/>
      <c r="Q27" s="273"/>
      <c r="R27" s="275"/>
      <c r="S27" s="139"/>
      <c r="T27" s="274"/>
      <c r="U27" s="274"/>
      <c r="V27" s="274"/>
      <c r="W27" s="276"/>
      <c r="X27" s="812" t="s">
        <v>328</v>
      </c>
      <c r="Y27" s="813" t="s">
        <v>346</v>
      </c>
      <c r="Z27" s="262" t="s">
        <v>246</v>
      </c>
      <c r="AA27" s="800">
        <v>15</v>
      </c>
      <c r="AB27" s="801">
        <v>0</v>
      </c>
      <c r="AC27" s="802">
        <v>0</v>
      </c>
      <c r="AD27" s="803">
        <v>15</v>
      </c>
      <c r="AE27" s="803"/>
      <c r="AF27" s="803">
        <v>1</v>
      </c>
      <c r="AG27" s="329"/>
      <c r="AH27" s="303"/>
      <c r="AI27" s="303"/>
      <c r="AJ27" s="224"/>
      <c r="AK27" s="302"/>
      <c r="AL27" s="303"/>
      <c r="AM27" s="224"/>
      <c r="AN27" s="302"/>
      <c r="AO27" s="641"/>
      <c r="AP27" s="302"/>
      <c r="AQ27" s="303"/>
      <c r="AR27" s="303"/>
      <c r="AS27" s="319"/>
      <c r="AT27" s="321"/>
    </row>
    <row r="28" spans="1:46" ht="20" customHeight="1" thickBot="1">
      <c r="A28" s="134"/>
      <c r="B28" s="239"/>
      <c r="C28" s="142"/>
      <c r="D28" s="199"/>
      <c r="E28" s="135"/>
      <c r="F28" s="199"/>
      <c r="G28" s="143"/>
      <c r="H28" s="199"/>
      <c r="I28" s="143"/>
      <c r="J28" s="273"/>
      <c r="K28" s="274"/>
      <c r="L28" s="274"/>
      <c r="M28" s="275"/>
      <c r="N28" s="139"/>
      <c r="O28" s="274"/>
      <c r="P28" s="144"/>
      <c r="Q28" s="273"/>
      <c r="R28" s="275"/>
      <c r="S28" s="139"/>
      <c r="T28" s="274"/>
      <c r="U28" s="274"/>
      <c r="V28" s="274"/>
      <c r="W28" s="276"/>
      <c r="X28" s="822" t="s">
        <v>78</v>
      </c>
      <c r="Y28" s="823" t="s">
        <v>347</v>
      </c>
      <c r="Z28" s="824" t="s">
        <v>337</v>
      </c>
      <c r="AA28" s="795">
        <f>SUM(AA29:AA33)</f>
        <v>215</v>
      </c>
      <c r="AB28" s="795">
        <f t="shared" ref="AB28:AF28" si="8">SUM(AB29:AB33)</f>
        <v>100</v>
      </c>
      <c r="AC28" s="795">
        <f t="shared" si="8"/>
        <v>40</v>
      </c>
      <c r="AD28" s="795">
        <f t="shared" si="8"/>
        <v>75</v>
      </c>
      <c r="AE28" s="795">
        <f t="shared" si="8"/>
        <v>0</v>
      </c>
      <c r="AF28" s="795">
        <f t="shared" si="8"/>
        <v>13</v>
      </c>
      <c r="AG28" s="330"/>
      <c r="AH28" s="331"/>
      <c r="AI28" s="331"/>
      <c r="AJ28" s="321"/>
      <c r="AK28" s="332"/>
      <c r="AL28" s="331"/>
      <c r="AM28" s="321"/>
      <c r="AN28" s="332"/>
      <c r="AO28" s="871"/>
      <c r="AP28" s="333"/>
      <c r="AQ28" s="334"/>
      <c r="AR28" s="334"/>
      <c r="AS28" s="334"/>
      <c r="AT28" s="335"/>
    </row>
    <row r="29" spans="1:46" ht="20" customHeight="1" thickBot="1">
      <c r="A29" s="134"/>
      <c r="B29" s="239"/>
      <c r="C29" s="142"/>
      <c r="D29" s="199"/>
      <c r="E29" s="135"/>
      <c r="F29" s="199"/>
      <c r="G29" s="143"/>
      <c r="H29" s="199"/>
      <c r="I29" s="143"/>
      <c r="J29" s="273"/>
      <c r="K29" s="274"/>
      <c r="L29" s="274"/>
      <c r="M29" s="275"/>
      <c r="N29" s="139"/>
      <c r="O29" s="274"/>
      <c r="P29" s="144"/>
      <c r="Q29" s="273"/>
      <c r="R29" s="275"/>
      <c r="S29" s="139"/>
      <c r="T29" s="274"/>
      <c r="U29" s="274"/>
      <c r="V29" s="274"/>
      <c r="W29" s="276"/>
      <c r="X29" s="688" t="s">
        <v>252</v>
      </c>
      <c r="Y29" s="250" t="s">
        <v>303</v>
      </c>
      <c r="Z29" s="250" t="s">
        <v>337</v>
      </c>
      <c r="AA29" s="213">
        <f>SUM(AB29:AD29)</f>
        <v>50</v>
      </c>
      <c r="AB29" s="250">
        <v>25</v>
      </c>
      <c r="AC29" s="250">
        <v>10</v>
      </c>
      <c r="AD29" s="250">
        <v>15</v>
      </c>
      <c r="AE29" s="250">
        <v>0</v>
      </c>
      <c r="AF29" s="251">
        <v>3</v>
      </c>
      <c r="AG29" s="252"/>
      <c r="AH29" s="253"/>
      <c r="AI29" s="253"/>
      <c r="AJ29" s="242"/>
      <c r="AK29" s="252"/>
      <c r="AL29" s="253"/>
      <c r="AM29" s="242"/>
      <c r="AN29" s="758" t="s">
        <v>408</v>
      </c>
      <c r="AO29" s="865" t="s">
        <v>411</v>
      </c>
      <c r="AP29" s="243"/>
      <c r="AQ29" s="244"/>
      <c r="AR29" s="244"/>
      <c r="AS29" s="244"/>
      <c r="AT29" s="245"/>
    </row>
    <row r="30" spans="1:46" s="5" customFormat="1" ht="20" customHeight="1" thickBot="1">
      <c r="A30" s="134"/>
      <c r="B30" s="239"/>
      <c r="C30" s="142"/>
      <c r="D30" s="199"/>
      <c r="E30" s="135"/>
      <c r="F30" s="199"/>
      <c r="G30" s="143"/>
      <c r="H30" s="199"/>
      <c r="I30" s="143"/>
      <c r="J30" s="273"/>
      <c r="K30" s="274"/>
      <c r="L30" s="274"/>
      <c r="M30" s="275"/>
      <c r="N30" s="139"/>
      <c r="O30" s="274"/>
      <c r="P30" s="144"/>
      <c r="Q30" s="273"/>
      <c r="R30" s="275"/>
      <c r="S30" s="139"/>
      <c r="T30" s="274"/>
      <c r="U30" s="274"/>
      <c r="V30" s="274"/>
      <c r="W30" s="276"/>
      <c r="X30" s="433" t="s">
        <v>79</v>
      </c>
      <c r="Y30" s="254" t="s">
        <v>215</v>
      </c>
      <c r="Z30" s="254" t="s">
        <v>221</v>
      </c>
      <c r="AA30" s="222">
        <f t="shared" ref="AA30:AA32" si="9">SUM(AB30:AD30)</f>
        <v>50</v>
      </c>
      <c r="AB30" s="254">
        <v>25</v>
      </c>
      <c r="AC30" s="254">
        <v>10</v>
      </c>
      <c r="AD30" s="254">
        <v>15</v>
      </c>
      <c r="AE30" s="254">
        <v>0</v>
      </c>
      <c r="AF30" s="255">
        <v>3</v>
      </c>
      <c r="AG30" s="157"/>
      <c r="AH30" s="158"/>
      <c r="AI30" s="158"/>
      <c r="AJ30" s="159"/>
      <c r="AK30" s="157"/>
      <c r="AL30" s="158"/>
      <c r="AM30" s="159"/>
      <c r="AN30" s="758" t="s">
        <v>408</v>
      </c>
      <c r="AO30" s="847" t="s">
        <v>411</v>
      </c>
      <c r="AP30" s="256"/>
      <c r="AQ30" s="158"/>
      <c r="AR30" s="158"/>
      <c r="AS30" s="158"/>
      <c r="AT30" s="174"/>
    </row>
    <row r="31" spans="1:46" ht="20" customHeight="1" thickBot="1">
      <c r="A31" s="134"/>
      <c r="B31" s="239"/>
      <c r="C31" s="142"/>
      <c r="D31" s="199"/>
      <c r="E31" s="135"/>
      <c r="F31" s="199"/>
      <c r="G31" s="143"/>
      <c r="H31" s="199"/>
      <c r="I31" s="143"/>
      <c r="J31" s="273"/>
      <c r="K31" s="274"/>
      <c r="L31" s="274"/>
      <c r="M31" s="275"/>
      <c r="N31" s="139"/>
      <c r="O31" s="274"/>
      <c r="P31" s="144"/>
      <c r="Q31" s="273"/>
      <c r="R31" s="275"/>
      <c r="S31" s="139"/>
      <c r="T31" s="274"/>
      <c r="U31" s="274"/>
      <c r="V31" s="274"/>
      <c r="W31" s="276"/>
      <c r="X31" s="434" t="s">
        <v>80</v>
      </c>
      <c r="Y31" s="257" t="s">
        <v>216</v>
      </c>
      <c r="Z31" s="257" t="s">
        <v>330</v>
      </c>
      <c r="AA31" s="160">
        <f t="shared" si="9"/>
        <v>50</v>
      </c>
      <c r="AB31" s="257">
        <v>25</v>
      </c>
      <c r="AC31" s="257">
        <v>10</v>
      </c>
      <c r="AD31" s="257">
        <v>15</v>
      </c>
      <c r="AE31" s="257">
        <v>0</v>
      </c>
      <c r="AF31" s="258">
        <v>3</v>
      </c>
      <c r="AG31" s="218"/>
      <c r="AH31" s="176"/>
      <c r="AI31" s="176"/>
      <c r="AJ31" s="186"/>
      <c r="AK31" s="218"/>
      <c r="AL31" s="176"/>
      <c r="AM31" s="186"/>
      <c r="AN31" s="758" t="s">
        <v>408</v>
      </c>
      <c r="AO31" s="843" t="s">
        <v>411</v>
      </c>
      <c r="AP31" s="246"/>
      <c r="AQ31" s="187"/>
      <c r="AR31" s="187"/>
      <c r="AS31" s="187"/>
      <c r="AT31" s="188"/>
    </row>
    <row r="32" spans="1:46" ht="20" customHeight="1" thickBot="1">
      <c r="A32" s="134"/>
      <c r="B32" s="239"/>
      <c r="C32" s="142"/>
      <c r="D32" s="199"/>
      <c r="E32" s="135"/>
      <c r="F32" s="199"/>
      <c r="G32" s="143"/>
      <c r="H32" s="199"/>
      <c r="I32" s="143"/>
      <c r="J32" s="273"/>
      <c r="K32" s="274"/>
      <c r="L32" s="274"/>
      <c r="M32" s="275"/>
      <c r="N32" s="139"/>
      <c r="O32" s="274"/>
      <c r="P32" s="144"/>
      <c r="Q32" s="273"/>
      <c r="R32" s="275"/>
      <c r="S32" s="139"/>
      <c r="T32" s="274"/>
      <c r="U32" s="274"/>
      <c r="V32" s="274"/>
      <c r="W32" s="276"/>
      <c r="X32" s="433" t="s">
        <v>329</v>
      </c>
      <c r="Y32" s="254" t="s">
        <v>217</v>
      </c>
      <c r="Z32" s="254" t="s">
        <v>336</v>
      </c>
      <c r="AA32" s="193">
        <f t="shared" si="9"/>
        <v>50</v>
      </c>
      <c r="AB32" s="254">
        <v>25</v>
      </c>
      <c r="AC32" s="254">
        <v>10</v>
      </c>
      <c r="AD32" s="254">
        <v>15</v>
      </c>
      <c r="AE32" s="254">
        <v>0</v>
      </c>
      <c r="AF32" s="255">
        <v>3</v>
      </c>
      <c r="AG32" s="259"/>
      <c r="AH32" s="260"/>
      <c r="AI32" s="260"/>
      <c r="AJ32" s="174"/>
      <c r="AK32" s="259"/>
      <c r="AL32" s="260"/>
      <c r="AM32" s="174"/>
      <c r="AN32" s="758" t="s">
        <v>408</v>
      </c>
      <c r="AO32" s="866" t="s">
        <v>411</v>
      </c>
      <c r="AP32" s="261"/>
      <c r="AQ32" s="169"/>
      <c r="AR32" s="169"/>
      <c r="AS32" s="169"/>
      <c r="AT32" s="170"/>
    </row>
    <row r="33" spans="1:46" ht="20" customHeight="1" thickBot="1">
      <c r="A33" s="277"/>
      <c r="B33" s="88"/>
      <c r="C33" s="278"/>
      <c r="D33" s="73"/>
      <c r="E33" s="118"/>
      <c r="F33" s="73"/>
      <c r="G33" s="119"/>
      <c r="H33" s="73"/>
      <c r="I33" s="119"/>
      <c r="J33" s="120"/>
      <c r="K33" s="121"/>
      <c r="L33" s="121"/>
      <c r="M33" s="122"/>
      <c r="N33" s="123"/>
      <c r="O33" s="121"/>
      <c r="P33" s="124"/>
      <c r="Q33" s="120"/>
      <c r="R33" s="122"/>
      <c r="S33" s="123"/>
      <c r="T33" s="121"/>
      <c r="U33" s="121"/>
      <c r="V33" s="121"/>
      <c r="W33" s="125"/>
      <c r="X33" s="814" t="s">
        <v>331</v>
      </c>
      <c r="Y33" s="262" t="s">
        <v>348</v>
      </c>
      <c r="Z33" s="262" t="s">
        <v>246</v>
      </c>
      <c r="AA33" s="804">
        <v>15</v>
      </c>
      <c r="AB33" s="262">
        <v>0</v>
      </c>
      <c r="AC33" s="262">
        <v>0</v>
      </c>
      <c r="AD33" s="805">
        <v>15</v>
      </c>
      <c r="AE33" s="262"/>
      <c r="AF33" s="806">
        <v>1</v>
      </c>
      <c r="AG33" s="247"/>
      <c r="AH33" s="248"/>
      <c r="AI33" s="248"/>
      <c r="AJ33" s="57"/>
      <c r="AK33" s="247"/>
      <c r="AL33" s="248"/>
      <c r="AM33" s="57"/>
      <c r="AN33" s="247">
        <v>1</v>
      </c>
      <c r="AO33" s="646" t="s">
        <v>411</v>
      </c>
      <c r="AP33" s="249"/>
      <c r="AQ33" s="248"/>
      <c r="AR33" s="248"/>
      <c r="AS33" s="248"/>
      <c r="AT33" s="57"/>
    </row>
    <row r="34" spans="1:46" ht="13">
      <c r="A34" s="505"/>
    </row>
    <row r="35" spans="1:46" ht="13">
      <c r="A35" s="505" t="s">
        <v>262</v>
      </c>
      <c r="X35" s="74"/>
      <c r="Y35" s="74"/>
    </row>
    <row r="36" spans="1:46" ht="13">
      <c r="A36" s="25" t="s">
        <v>344</v>
      </c>
    </row>
    <row r="37" spans="1:46" ht="13"/>
    <row r="39" spans="1:46" ht="17.25" customHeight="1">
      <c r="A39" s="149"/>
    </row>
    <row r="42" spans="1:46" ht="17.25" customHeight="1">
      <c r="X42" s="149"/>
    </row>
  </sheetData>
  <mergeCells count="12">
    <mergeCell ref="Y6:AT6"/>
    <mergeCell ref="B6:W6"/>
    <mergeCell ref="B7:I7"/>
    <mergeCell ref="J7:M7"/>
    <mergeCell ref="N7:P7"/>
    <mergeCell ref="Q7:R7"/>
    <mergeCell ref="S7:W7"/>
    <mergeCell ref="AG7:AJ7"/>
    <mergeCell ref="AK7:AM7"/>
    <mergeCell ref="AN7:AO7"/>
    <mergeCell ref="AP7:AT7"/>
    <mergeCell ref="Y7:AF7"/>
  </mergeCells>
  <phoneticPr fontId="0" type="noConversion"/>
  <printOptions horizontalCentered="1"/>
  <pageMargins left="0.19685039370078741" right="0.19685039370078741" top="0.86614173228346458" bottom="0.15748031496062992" header="0.11811023622047245" footer="0.19685039370078741"/>
  <pageSetup paperSize="9" scale="3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  <pageSetUpPr fitToPage="1"/>
  </sheetPr>
  <dimension ref="A1:AT91"/>
  <sheetViews>
    <sheetView topLeftCell="E4" zoomScale="71" zoomScaleNormal="71" workbookViewId="0">
      <selection activeCell="AN38" sqref="AN38"/>
    </sheetView>
  </sheetViews>
  <sheetFormatPr baseColWidth="10" defaultColWidth="10.83203125" defaultRowHeight="17.25" customHeight="1"/>
  <cols>
    <col min="1" max="1" width="47" style="9" customWidth="1"/>
    <col min="2" max="2" width="12.83203125" style="24" customWidth="1"/>
    <col min="3" max="3" width="15.6640625" style="10" customWidth="1"/>
    <col min="4" max="4" width="10" style="10" customWidth="1"/>
    <col min="5" max="6" width="5.1640625" style="10" bestFit="1" customWidth="1"/>
    <col min="7" max="7" width="5.6640625" style="10" bestFit="1" customWidth="1"/>
    <col min="8" max="8" width="6.5" style="10" bestFit="1" customWidth="1"/>
    <col min="9" max="9" width="9.1640625" style="10" customWidth="1"/>
    <col min="10" max="10" width="9.1640625" style="10" bestFit="1" customWidth="1"/>
    <col min="11" max="11" width="8.6640625" style="10" bestFit="1" customWidth="1"/>
    <col min="12" max="13" width="9.83203125" style="10" customWidth="1"/>
    <col min="14" max="14" width="6.33203125" style="10" customWidth="1"/>
    <col min="15" max="15" width="8.6640625" style="10" bestFit="1" customWidth="1"/>
    <col min="16" max="16" width="7.1640625" style="10" bestFit="1" customWidth="1"/>
    <col min="17" max="20" width="6.33203125" style="10" customWidth="1"/>
    <col min="21" max="21" width="8.6640625" style="10" bestFit="1" customWidth="1"/>
    <col min="22" max="23" width="10" style="10" customWidth="1"/>
    <col min="24" max="24" width="42.83203125" style="10" customWidth="1"/>
    <col min="25" max="25" width="13.6640625" style="12" customWidth="1"/>
    <col min="26" max="26" width="17" style="8" customWidth="1"/>
    <col min="27" max="27" width="10.5" style="9" customWidth="1"/>
    <col min="28" max="29" width="5.1640625" style="9" bestFit="1" customWidth="1"/>
    <col min="30" max="30" width="4.5" style="9" bestFit="1" customWidth="1"/>
    <col min="31" max="31" width="6.5" style="9" bestFit="1" customWidth="1"/>
    <col min="32" max="32" width="8.83203125" style="9" customWidth="1"/>
    <col min="33" max="33" width="9.1640625" style="9" bestFit="1" customWidth="1"/>
    <col min="34" max="34" width="7.6640625" style="9" bestFit="1" customWidth="1"/>
    <col min="35" max="36" width="9.5" style="9" customWidth="1"/>
    <col min="37" max="44" width="7.6640625" style="9" customWidth="1"/>
    <col min="45" max="46" width="9.6640625" style="9" customWidth="1"/>
    <col min="47" max="16384" width="10.83203125" style="11"/>
  </cols>
  <sheetData>
    <row r="1" spans="1:46" s="768" customFormat="1" ht="17.25" customHeight="1">
      <c r="A1" s="763" t="s">
        <v>224</v>
      </c>
      <c r="B1" s="763"/>
      <c r="C1" s="764"/>
      <c r="D1" s="764"/>
      <c r="E1" s="764"/>
      <c r="F1" s="764"/>
      <c r="G1" s="764"/>
      <c r="H1" s="764"/>
      <c r="I1" s="764"/>
      <c r="J1" s="764"/>
      <c r="K1" s="764"/>
      <c r="L1" s="764"/>
      <c r="M1" s="764"/>
      <c r="N1" s="764"/>
      <c r="O1" s="764"/>
      <c r="P1" s="764"/>
      <c r="Q1" s="764"/>
      <c r="R1" s="764"/>
      <c r="S1" s="764"/>
      <c r="T1" s="764"/>
      <c r="U1" s="764"/>
      <c r="V1" s="764"/>
      <c r="W1" s="764"/>
      <c r="X1" s="763" t="s">
        <v>224</v>
      </c>
      <c r="Y1" s="763"/>
      <c r="Z1" s="766"/>
      <c r="AA1" s="767"/>
      <c r="AB1" s="767"/>
      <c r="AC1" s="767"/>
      <c r="AD1" s="767"/>
      <c r="AE1" s="767"/>
      <c r="AF1" s="767"/>
      <c r="AG1" s="767"/>
      <c r="AH1" s="767"/>
      <c r="AI1" s="767"/>
      <c r="AJ1" s="767"/>
      <c r="AK1" s="767"/>
      <c r="AL1" s="767"/>
      <c r="AM1" s="767"/>
      <c r="AN1" s="767"/>
      <c r="AO1" s="767"/>
      <c r="AP1" s="767"/>
      <c r="AQ1" s="767"/>
      <c r="AR1" s="767"/>
      <c r="AS1" s="767"/>
      <c r="AT1" s="767"/>
    </row>
    <row r="2" spans="1:46" s="768" customFormat="1" ht="17.25" customHeight="1">
      <c r="A2" s="763" t="s">
        <v>412</v>
      </c>
      <c r="B2" s="763"/>
      <c r="C2" s="764"/>
      <c r="D2" s="764"/>
      <c r="E2" s="764"/>
      <c r="F2" s="764"/>
      <c r="G2" s="764"/>
      <c r="H2" s="764"/>
      <c r="I2" s="764"/>
      <c r="J2" s="764"/>
      <c r="K2" s="764"/>
      <c r="L2" s="764"/>
      <c r="M2" s="764"/>
      <c r="N2" s="764"/>
      <c r="O2" s="764"/>
      <c r="P2" s="764"/>
      <c r="Q2" s="764"/>
      <c r="R2" s="764"/>
      <c r="S2" s="764"/>
      <c r="T2" s="764"/>
      <c r="U2" s="764"/>
      <c r="V2" s="764"/>
      <c r="W2" s="764"/>
      <c r="X2" s="763" t="s">
        <v>412</v>
      </c>
      <c r="Y2" s="763"/>
      <c r="Z2" s="766"/>
      <c r="AA2" s="767"/>
      <c r="AB2" s="767"/>
      <c r="AC2" s="767"/>
      <c r="AD2" s="767"/>
      <c r="AE2" s="767"/>
      <c r="AF2" s="767"/>
      <c r="AG2" s="767"/>
      <c r="AH2" s="767"/>
      <c r="AI2" s="767"/>
      <c r="AJ2" s="767"/>
      <c r="AK2" s="767"/>
      <c r="AL2" s="767"/>
      <c r="AM2" s="767"/>
      <c r="AN2" s="767"/>
      <c r="AO2" s="767"/>
      <c r="AP2" s="767"/>
      <c r="AQ2" s="767"/>
      <c r="AR2" s="767"/>
      <c r="AS2" s="767"/>
      <c r="AT2" s="767"/>
    </row>
    <row r="3" spans="1:46" s="768" customFormat="1" ht="17.25" customHeight="1">
      <c r="A3" s="767"/>
      <c r="B3" s="767"/>
      <c r="C3" s="764"/>
      <c r="D3" s="764"/>
      <c r="E3" s="764"/>
      <c r="F3" s="764"/>
      <c r="G3" s="764"/>
      <c r="H3" s="764"/>
      <c r="I3" s="764"/>
      <c r="J3" s="764"/>
      <c r="K3" s="764"/>
      <c r="L3" s="764"/>
      <c r="M3" s="764"/>
      <c r="N3" s="764"/>
      <c r="O3" s="764"/>
      <c r="P3" s="764"/>
      <c r="Q3" s="764"/>
      <c r="R3" s="764"/>
      <c r="S3" s="764"/>
      <c r="T3" s="764"/>
      <c r="U3" s="764"/>
      <c r="V3" s="764"/>
      <c r="W3" s="764"/>
      <c r="X3" s="764"/>
      <c r="Y3" s="764"/>
      <c r="Z3" s="766"/>
      <c r="AA3" s="767"/>
      <c r="AB3" s="767"/>
      <c r="AC3" s="767"/>
      <c r="AD3" s="767"/>
      <c r="AE3" s="767"/>
      <c r="AF3" s="767"/>
      <c r="AG3" s="767"/>
      <c r="AH3" s="767"/>
      <c r="AI3" s="767"/>
      <c r="AJ3" s="767"/>
      <c r="AK3" s="767"/>
      <c r="AL3" s="767"/>
      <c r="AM3" s="767"/>
      <c r="AN3" s="767"/>
      <c r="AO3" s="767"/>
      <c r="AP3" s="767"/>
      <c r="AQ3" s="767"/>
      <c r="AR3" s="767"/>
      <c r="AS3" s="767"/>
      <c r="AT3" s="767"/>
    </row>
    <row r="4" spans="1:46" s="768" customFormat="1" ht="20">
      <c r="A4" s="769" t="s">
        <v>32</v>
      </c>
      <c r="B4" s="769"/>
      <c r="C4" s="764"/>
      <c r="D4" s="764"/>
      <c r="E4" s="764"/>
      <c r="F4" s="764"/>
      <c r="G4" s="764"/>
      <c r="H4" s="764"/>
      <c r="I4" s="764"/>
      <c r="J4" s="764"/>
      <c r="K4" s="764"/>
      <c r="L4" s="764"/>
      <c r="M4" s="764"/>
      <c r="N4" s="764"/>
      <c r="O4" s="764"/>
      <c r="P4" s="764"/>
      <c r="Q4" s="764"/>
      <c r="R4" s="764"/>
      <c r="S4" s="764"/>
      <c r="T4" s="764"/>
      <c r="U4" s="764"/>
      <c r="V4" s="764"/>
      <c r="W4" s="764"/>
      <c r="X4" s="769" t="s">
        <v>32</v>
      </c>
      <c r="Y4" s="769"/>
      <c r="Z4" s="769"/>
      <c r="AF4" s="767"/>
      <c r="AG4" s="767"/>
      <c r="AH4" s="767"/>
      <c r="AI4" s="767"/>
      <c r="AJ4" s="767"/>
      <c r="AK4" s="767"/>
      <c r="AL4" s="767"/>
      <c r="AM4" s="767"/>
      <c r="AN4" s="767"/>
      <c r="AO4" s="767"/>
      <c r="AP4" s="767"/>
      <c r="AQ4" s="767"/>
      <c r="AR4" s="767"/>
      <c r="AS4" s="767"/>
      <c r="AT4" s="767"/>
    </row>
    <row r="5" spans="1:46" s="25" customFormat="1" ht="19" thickBot="1">
      <c r="A5" s="632" t="s">
        <v>231</v>
      </c>
      <c r="B5" s="74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632" t="s">
        <v>231</v>
      </c>
      <c r="Y5" s="74"/>
      <c r="Z5" s="6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</row>
    <row r="6" spans="1:46" s="8" customFormat="1" ht="19" thickBot="1">
      <c r="A6" s="633" t="s">
        <v>232</v>
      </c>
      <c r="B6" s="881" t="s">
        <v>21</v>
      </c>
      <c r="C6" s="882"/>
      <c r="D6" s="882"/>
      <c r="E6" s="882"/>
      <c r="F6" s="882"/>
      <c r="G6" s="882"/>
      <c r="H6" s="882"/>
      <c r="I6" s="882"/>
      <c r="J6" s="882"/>
      <c r="K6" s="882"/>
      <c r="L6" s="882"/>
      <c r="M6" s="882"/>
      <c r="N6" s="882"/>
      <c r="O6" s="882"/>
      <c r="P6" s="882"/>
      <c r="Q6" s="882"/>
      <c r="R6" s="882"/>
      <c r="S6" s="882"/>
      <c r="T6" s="882"/>
      <c r="U6" s="882"/>
      <c r="V6" s="882"/>
      <c r="W6" s="883"/>
      <c r="X6" s="633" t="s">
        <v>232</v>
      </c>
      <c r="Y6" s="881" t="s">
        <v>22</v>
      </c>
      <c r="Z6" s="882"/>
      <c r="AA6" s="882"/>
      <c r="AB6" s="882"/>
      <c r="AC6" s="882"/>
      <c r="AD6" s="882"/>
      <c r="AE6" s="882"/>
      <c r="AF6" s="882"/>
      <c r="AG6" s="882"/>
      <c r="AH6" s="882"/>
      <c r="AI6" s="882"/>
      <c r="AJ6" s="882"/>
      <c r="AK6" s="882"/>
      <c r="AL6" s="882"/>
      <c r="AM6" s="882"/>
      <c r="AN6" s="882"/>
      <c r="AO6" s="882"/>
      <c r="AP6" s="882"/>
      <c r="AQ6" s="882"/>
      <c r="AR6" s="882"/>
      <c r="AS6" s="882"/>
      <c r="AT6" s="883"/>
    </row>
    <row r="7" spans="1:46" s="5" customFormat="1" ht="27.75" customHeight="1" thickBot="1">
      <c r="A7" s="71"/>
      <c r="B7" s="884"/>
      <c r="C7" s="885"/>
      <c r="D7" s="885"/>
      <c r="E7" s="885"/>
      <c r="F7" s="885"/>
      <c r="G7" s="885"/>
      <c r="H7" s="885"/>
      <c r="I7" s="886"/>
      <c r="J7" s="887" t="s">
        <v>7</v>
      </c>
      <c r="K7" s="888"/>
      <c r="L7" s="888"/>
      <c r="M7" s="889"/>
      <c r="N7" s="921" t="s">
        <v>8</v>
      </c>
      <c r="O7" s="895"/>
      <c r="P7" s="922"/>
      <c r="Q7" s="893" t="s">
        <v>9</v>
      </c>
      <c r="R7" s="896"/>
      <c r="S7" s="921" t="s">
        <v>10</v>
      </c>
      <c r="T7" s="897"/>
      <c r="U7" s="897"/>
      <c r="V7" s="897"/>
      <c r="W7" s="896"/>
      <c r="X7" s="3"/>
      <c r="Y7" s="898"/>
      <c r="Z7" s="899"/>
      <c r="AA7" s="899"/>
      <c r="AB7" s="899"/>
      <c r="AC7" s="899"/>
      <c r="AD7" s="899"/>
      <c r="AE7" s="899"/>
      <c r="AF7" s="900"/>
      <c r="AG7" s="887" t="s">
        <v>7</v>
      </c>
      <c r="AH7" s="888"/>
      <c r="AI7" s="888"/>
      <c r="AJ7" s="889"/>
      <c r="AK7" s="890" t="s">
        <v>8</v>
      </c>
      <c r="AL7" s="895"/>
      <c r="AM7" s="896"/>
      <c r="AN7" s="893" t="s">
        <v>9</v>
      </c>
      <c r="AO7" s="896"/>
      <c r="AP7" s="890" t="s">
        <v>10</v>
      </c>
      <c r="AQ7" s="897"/>
      <c r="AR7" s="897"/>
      <c r="AS7" s="897"/>
      <c r="AT7" s="896"/>
    </row>
    <row r="8" spans="1:46" s="5" customFormat="1" ht="43" thickBot="1">
      <c r="B8" s="21" t="s">
        <v>132</v>
      </c>
      <c r="C8" s="21" t="s">
        <v>6</v>
      </c>
      <c r="D8" s="136" t="s">
        <v>0</v>
      </c>
      <c r="E8" s="15" t="s">
        <v>3</v>
      </c>
      <c r="F8" s="15" t="s">
        <v>4</v>
      </c>
      <c r="G8" s="15" t="s">
        <v>5</v>
      </c>
      <c r="H8" s="15" t="s">
        <v>2</v>
      </c>
      <c r="I8" s="136" t="s">
        <v>1</v>
      </c>
      <c r="J8" s="14" t="s">
        <v>11</v>
      </c>
      <c r="K8" s="45" t="s">
        <v>12</v>
      </c>
      <c r="L8" s="106" t="s">
        <v>13</v>
      </c>
      <c r="M8" s="49" t="s">
        <v>14</v>
      </c>
      <c r="N8" s="14" t="s">
        <v>11</v>
      </c>
      <c r="O8" s="45" t="s">
        <v>12</v>
      </c>
      <c r="P8" s="49" t="s">
        <v>15</v>
      </c>
      <c r="Q8" s="14" t="s">
        <v>11</v>
      </c>
      <c r="R8" s="107" t="s">
        <v>12</v>
      </c>
      <c r="S8" s="111" t="s">
        <v>16</v>
      </c>
      <c r="T8" s="112" t="s">
        <v>11</v>
      </c>
      <c r="U8" s="112" t="s">
        <v>12</v>
      </c>
      <c r="V8" s="407" t="s">
        <v>13</v>
      </c>
      <c r="W8" s="408" t="s">
        <v>14</v>
      </c>
      <c r="X8" s="3"/>
      <c r="Y8" s="234" t="s">
        <v>132</v>
      </c>
      <c r="Z8" s="44" t="s">
        <v>6</v>
      </c>
      <c r="AA8" s="146" t="s">
        <v>0</v>
      </c>
      <c r="AB8" s="15" t="s">
        <v>3</v>
      </c>
      <c r="AC8" s="15" t="s">
        <v>4</v>
      </c>
      <c r="AD8" s="15" t="s">
        <v>5</v>
      </c>
      <c r="AE8" s="15" t="s">
        <v>2</v>
      </c>
      <c r="AF8" s="146" t="s">
        <v>1</v>
      </c>
      <c r="AG8" s="14" t="s">
        <v>11</v>
      </c>
      <c r="AH8" s="45" t="s">
        <v>12</v>
      </c>
      <c r="AI8" s="126" t="s">
        <v>13</v>
      </c>
      <c r="AJ8" s="49" t="s">
        <v>14</v>
      </c>
      <c r="AK8" s="14" t="s">
        <v>11</v>
      </c>
      <c r="AL8" s="45" t="s">
        <v>12</v>
      </c>
      <c r="AM8" s="49" t="s">
        <v>15</v>
      </c>
      <c r="AN8" s="14" t="s">
        <v>11</v>
      </c>
      <c r="AO8" s="127" t="s">
        <v>12</v>
      </c>
      <c r="AP8" s="131" t="s">
        <v>16</v>
      </c>
      <c r="AQ8" s="132" t="s">
        <v>11</v>
      </c>
      <c r="AR8" s="132" t="s">
        <v>12</v>
      </c>
      <c r="AS8" s="129" t="s">
        <v>13</v>
      </c>
      <c r="AT8" s="23" t="s">
        <v>14</v>
      </c>
    </row>
    <row r="9" spans="1:46" s="5" customFormat="1" ht="20" customHeight="1" thickBot="1">
      <c r="A9" s="27" t="s">
        <v>19</v>
      </c>
      <c r="B9" s="26" t="s">
        <v>136</v>
      </c>
      <c r="C9" s="28" t="s">
        <v>335</v>
      </c>
      <c r="D9" s="28">
        <f>D11</f>
        <v>45</v>
      </c>
      <c r="E9" s="28">
        <f t="shared" ref="E9:I9" si="0">E11</f>
        <v>0</v>
      </c>
      <c r="F9" s="28">
        <f t="shared" si="0"/>
        <v>0</v>
      </c>
      <c r="G9" s="28">
        <f t="shared" si="0"/>
        <v>45</v>
      </c>
      <c r="H9" s="28">
        <f t="shared" si="0"/>
        <v>0</v>
      </c>
      <c r="I9" s="28">
        <f t="shared" si="0"/>
        <v>30</v>
      </c>
      <c r="J9" s="14"/>
      <c r="K9" s="45"/>
      <c r="L9" s="45"/>
      <c r="M9" s="107"/>
      <c r="N9" s="14"/>
      <c r="O9" s="45"/>
      <c r="P9" s="107"/>
      <c r="Q9" s="14"/>
      <c r="R9" s="107"/>
      <c r="S9" s="14"/>
      <c r="T9" s="45"/>
      <c r="U9" s="45"/>
      <c r="V9" s="45"/>
      <c r="W9" s="107"/>
      <c r="X9" s="400" t="s">
        <v>20</v>
      </c>
      <c r="Y9" s="235" t="s">
        <v>178</v>
      </c>
      <c r="Z9" s="28" t="s">
        <v>335</v>
      </c>
      <c r="AA9" s="235">
        <f>AA11+AA15+AA22+AA26+AA32+AA36</f>
        <v>494</v>
      </c>
      <c r="AB9" s="235">
        <f>AB22+AB26+AB11+AB15+AB32+AB36</f>
        <v>153</v>
      </c>
      <c r="AC9" s="235">
        <f>AC22+AC26+AC11+AC15+AC32+AC36</f>
        <v>217</v>
      </c>
      <c r="AD9" s="235">
        <f>AD22+AD26+AD11+AD15+AD32+AD36</f>
        <v>124</v>
      </c>
      <c r="AE9" s="235">
        <f>AE22+AE26+AE11+AE15+AE32+AE36</f>
        <v>0</v>
      </c>
      <c r="AF9" s="235">
        <f>AF22+AF26+AF11+AF15+AF32+AF36</f>
        <v>30</v>
      </c>
      <c r="AG9" s="410"/>
      <c r="AH9" s="411"/>
      <c r="AI9" s="411"/>
      <c r="AJ9" s="293"/>
      <c r="AK9" s="410"/>
      <c r="AL9" s="411"/>
      <c r="AM9" s="293"/>
      <c r="AN9" s="410"/>
      <c r="AO9" s="293"/>
      <c r="AP9" s="410"/>
      <c r="AQ9" s="411"/>
      <c r="AR9" s="411"/>
      <c r="AS9" s="411"/>
      <c r="AT9" s="293"/>
    </row>
    <row r="10" spans="1:46" s="5" customFormat="1" ht="20" customHeight="1" thickBot="1">
      <c r="A10" s="41"/>
      <c r="B10" s="84"/>
      <c r="C10" s="18"/>
      <c r="D10" s="15"/>
      <c r="E10" s="15"/>
      <c r="F10" s="15"/>
      <c r="G10" s="15"/>
      <c r="H10" s="15"/>
      <c r="I10" s="15"/>
      <c r="J10" s="14"/>
      <c r="K10" s="45"/>
      <c r="L10" s="45"/>
      <c r="M10" s="107"/>
      <c r="N10" s="14"/>
      <c r="O10" s="45"/>
      <c r="P10" s="107"/>
      <c r="Q10" s="14"/>
      <c r="R10" s="107"/>
      <c r="S10" s="14"/>
      <c r="T10" s="45"/>
      <c r="U10" s="45"/>
      <c r="V10" s="45"/>
      <c r="W10" s="107"/>
      <c r="X10" s="4"/>
      <c r="Y10" s="4"/>
      <c r="Z10" s="419"/>
      <c r="AA10" s="234"/>
      <c r="AB10" s="234"/>
      <c r="AC10" s="234"/>
      <c r="AD10" s="234"/>
      <c r="AE10" s="234"/>
      <c r="AF10" s="234"/>
      <c r="AG10" s="410"/>
      <c r="AH10" s="411"/>
      <c r="AI10" s="411"/>
      <c r="AJ10" s="293"/>
      <c r="AK10" s="410"/>
      <c r="AL10" s="411"/>
      <c r="AM10" s="293"/>
      <c r="AN10" s="410"/>
      <c r="AO10" s="293"/>
      <c r="AP10" s="410"/>
      <c r="AQ10" s="411"/>
      <c r="AR10" s="411"/>
      <c r="AS10" s="411"/>
      <c r="AT10" s="293"/>
    </row>
    <row r="11" spans="1:46" s="5" customFormat="1" ht="20" customHeight="1" thickBot="1">
      <c r="A11" s="38" t="s">
        <v>124</v>
      </c>
      <c r="B11" s="39" t="s">
        <v>138</v>
      </c>
      <c r="C11" s="759" t="s">
        <v>53</v>
      </c>
      <c r="D11" s="39">
        <f>SUM(D12:D13)</f>
        <v>45</v>
      </c>
      <c r="E11" s="39">
        <f t="shared" ref="E11:I11" si="1">SUM(E12:E13)</f>
        <v>0</v>
      </c>
      <c r="F11" s="39">
        <f t="shared" si="1"/>
        <v>0</v>
      </c>
      <c r="G11" s="39">
        <f t="shared" si="1"/>
        <v>45</v>
      </c>
      <c r="H11" s="39">
        <f t="shared" si="1"/>
        <v>0</v>
      </c>
      <c r="I11" s="39">
        <f t="shared" si="1"/>
        <v>30</v>
      </c>
      <c r="J11" s="108"/>
      <c r="K11" s="109"/>
      <c r="L11" s="109"/>
      <c r="M11" s="23"/>
      <c r="N11" s="108"/>
      <c r="O11" s="109"/>
      <c r="P11" s="23"/>
      <c r="Q11" s="108"/>
      <c r="R11" s="23"/>
      <c r="S11" s="108"/>
      <c r="T11" s="109"/>
      <c r="U11" s="109"/>
      <c r="V11" s="109"/>
      <c r="W11" s="110"/>
      <c r="X11" s="227" t="s">
        <v>26</v>
      </c>
      <c r="Y11" s="237" t="s">
        <v>145</v>
      </c>
      <c r="Z11" s="681" t="s">
        <v>288</v>
      </c>
      <c r="AA11" s="237">
        <f>SUM(AA12:AA13)</f>
        <v>60</v>
      </c>
      <c r="AB11" s="237">
        <f t="shared" ref="AB11:AF11" si="2">SUM(AB12:AB13)</f>
        <v>0</v>
      </c>
      <c r="AC11" s="237">
        <f t="shared" si="2"/>
        <v>60</v>
      </c>
      <c r="AD11" s="237">
        <f t="shared" si="2"/>
        <v>0</v>
      </c>
      <c r="AE11" s="237">
        <f t="shared" si="2"/>
        <v>0</v>
      </c>
      <c r="AF11" s="237">
        <f t="shared" si="2"/>
        <v>3</v>
      </c>
      <c r="AG11" s="290"/>
      <c r="AH11" s="291"/>
      <c r="AI11" s="291"/>
      <c r="AJ11" s="292"/>
      <c r="AK11" s="290"/>
      <c r="AL11" s="291"/>
      <c r="AM11" s="292"/>
      <c r="AN11" s="290"/>
      <c r="AO11" s="292"/>
      <c r="AP11" s="290"/>
      <c r="AQ11" s="291"/>
      <c r="AR11" s="291"/>
      <c r="AS11" s="291"/>
      <c r="AT11" s="293"/>
    </row>
    <row r="12" spans="1:46" s="17" customFormat="1" ht="20" customHeight="1" thickBot="1">
      <c r="A12" s="91" t="s">
        <v>125</v>
      </c>
      <c r="B12" s="213" t="s">
        <v>140</v>
      </c>
      <c r="C12" s="382" t="s">
        <v>53</v>
      </c>
      <c r="D12" s="90">
        <f>SUM(E12:G12)</f>
        <v>0</v>
      </c>
      <c r="E12" s="686"/>
      <c r="F12" s="90"/>
      <c r="G12" s="487"/>
      <c r="H12" s="33"/>
      <c r="I12" s="115">
        <v>26</v>
      </c>
      <c r="J12" s="42"/>
      <c r="K12" s="58"/>
      <c r="L12" s="58"/>
      <c r="M12" s="43"/>
      <c r="N12" s="116"/>
      <c r="O12" s="58"/>
      <c r="P12" s="117"/>
      <c r="Q12" s="653">
        <v>26</v>
      </c>
      <c r="R12" s="863" t="s">
        <v>411</v>
      </c>
      <c r="S12" s="116"/>
      <c r="T12" s="58"/>
      <c r="U12" s="58"/>
      <c r="V12" s="58"/>
      <c r="W12" s="59"/>
      <c r="X12" s="171" t="s">
        <v>27</v>
      </c>
      <c r="Y12" s="222" t="s">
        <v>146</v>
      </c>
      <c r="Z12" s="634" t="s">
        <v>288</v>
      </c>
      <c r="AA12" s="222">
        <f>SUM(AB12:AD12)</f>
        <v>30</v>
      </c>
      <c r="AB12" s="222"/>
      <c r="AC12" s="222">
        <v>30</v>
      </c>
      <c r="AD12" s="222"/>
      <c r="AE12" s="222"/>
      <c r="AF12" s="222">
        <v>2</v>
      </c>
      <c r="AG12" s="162"/>
      <c r="AH12" s="163"/>
      <c r="AI12" s="163"/>
      <c r="AJ12" s="164"/>
      <c r="AK12" s="162"/>
      <c r="AL12" s="163"/>
      <c r="AM12" s="164"/>
      <c r="AN12" s="758" t="s">
        <v>407</v>
      </c>
      <c r="AO12" s="841" t="s">
        <v>411</v>
      </c>
      <c r="AP12" s="162"/>
      <c r="AQ12" s="163"/>
      <c r="AR12" s="163"/>
      <c r="AS12" s="163"/>
      <c r="AT12" s="165"/>
    </row>
    <row r="13" spans="1:46" s="17" customFormat="1" ht="20" customHeight="1" thickBot="1">
      <c r="A13" s="89" t="s">
        <v>126</v>
      </c>
      <c r="B13" s="30" t="s">
        <v>141</v>
      </c>
      <c r="C13" s="94" t="s">
        <v>207</v>
      </c>
      <c r="D13" s="30">
        <f>SUM(E13:G13)</f>
        <v>45</v>
      </c>
      <c r="E13" s="687"/>
      <c r="F13" s="30"/>
      <c r="G13" s="500">
        <v>45</v>
      </c>
      <c r="H13" s="73"/>
      <c r="I13" s="119">
        <v>4</v>
      </c>
      <c r="J13" s="120"/>
      <c r="K13" s="121"/>
      <c r="L13" s="121"/>
      <c r="M13" s="122"/>
      <c r="N13" s="123"/>
      <c r="O13" s="121"/>
      <c r="P13" s="124"/>
      <c r="Q13" s="651">
        <v>4</v>
      </c>
      <c r="R13" s="645" t="s">
        <v>411</v>
      </c>
      <c r="S13" s="123"/>
      <c r="T13" s="121"/>
      <c r="U13" s="121"/>
      <c r="V13" s="121"/>
      <c r="W13" s="125"/>
      <c r="X13" s="89" t="s">
        <v>28</v>
      </c>
      <c r="Y13" s="30" t="s">
        <v>147</v>
      </c>
      <c r="Z13" s="94" t="s">
        <v>288</v>
      </c>
      <c r="AA13" s="30">
        <f>SUM(AB13:AD13)</f>
        <v>30</v>
      </c>
      <c r="AB13" s="30"/>
      <c r="AC13" s="30">
        <v>30</v>
      </c>
      <c r="AD13" s="30"/>
      <c r="AE13" s="30"/>
      <c r="AF13" s="30">
        <v>1</v>
      </c>
      <c r="AG13" s="32"/>
      <c r="AH13" s="56"/>
      <c r="AI13" s="56"/>
      <c r="AJ13" s="31"/>
      <c r="AK13" s="32"/>
      <c r="AL13" s="56"/>
      <c r="AM13" s="31"/>
      <c r="AN13" s="758">
        <v>1</v>
      </c>
      <c r="AO13" s="645" t="s">
        <v>411</v>
      </c>
      <c r="AP13" s="32"/>
      <c r="AQ13" s="56"/>
      <c r="AR13" s="56"/>
      <c r="AS13" s="56"/>
      <c r="AT13" s="57"/>
    </row>
    <row r="14" spans="1:46" ht="20" customHeight="1" thickBot="1">
      <c r="A14" s="96"/>
      <c r="B14" s="222"/>
      <c r="C14" s="232"/>
      <c r="D14" s="19"/>
      <c r="E14" s="99"/>
      <c r="F14" s="19"/>
      <c r="G14" s="100"/>
      <c r="H14" s="19"/>
      <c r="I14" s="100"/>
      <c r="J14" s="37"/>
      <c r="K14" s="53"/>
      <c r="L14" s="53"/>
      <c r="M14" s="36"/>
      <c r="N14" s="101"/>
      <c r="O14" s="53"/>
      <c r="P14" s="102"/>
      <c r="Q14" s="37"/>
      <c r="R14" s="36"/>
      <c r="S14" s="101"/>
      <c r="T14" s="53"/>
      <c r="U14" s="53"/>
      <c r="V14" s="53"/>
      <c r="W14" s="55"/>
      <c r="X14" s="166"/>
      <c r="Y14" s="294"/>
      <c r="Z14" s="295"/>
      <c r="AA14" s="167"/>
      <c r="AB14" s="167"/>
      <c r="AC14" s="167"/>
      <c r="AD14" s="167"/>
      <c r="AE14" s="167"/>
      <c r="AF14" s="167"/>
      <c r="AG14" s="168"/>
      <c r="AH14" s="169"/>
      <c r="AI14" s="169"/>
      <c r="AJ14" s="170"/>
      <c r="AK14" s="168"/>
      <c r="AL14" s="169"/>
      <c r="AM14" s="170"/>
      <c r="AN14" s="168"/>
      <c r="AO14" s="842"/>
      <c r="AP14" s="168"/>
      <c r="AQ14" s="169"/>
      <c r="AR14" s="169"/>
      <c r="AS14" s="169"/>
      <c r="AT14" s="170"/>
    </row>
    <row r="15" spans="1:46" s="5" customFormat="1" ht="31.5" customHeight="1" thickBot="1">
      <c r="A15" s="113" t="s">
        <v>127</v>
      </c>
      <c r="B15" s="193"/>
      <c r="C15" s="142"/>
      <c r="D15" s="20"/>
      <c r="E15" s="76"/>
      <c r="F15" s="20"/>
      <c r="G15" s="77"/>
      <c r="H15" s="20"/>
      <c r="I15" s="77"/>
      <c r="J15" s="35"/>
      <c r="K15" s="50"/>
      <c r="L15" s="50"/>
      <c r="M15" s="34"/>
      <c r="N15" s="78"/>
      <c r="O15" s="50"/>
      <c r="P15" s="79"/>
      <c r="Q15" s="35"/>
      <c r="R15" s="34"/>
      <c r="S15" s="78"/>
      <c r="T15" s="50"/>
      <c r="U15" s="50"/>
      <c r="V15" s="50"/>
      <c r="W15" s="51"/>
      <c r="X15" s="296" t="s">
        <v>29</v>
      </c>
      <c r="Y15" s="297" t="s">
        <v>148</v>
      </c>
      <c r="Z15" s="297" t="s">
        <v>208</v>
      </c>
      <c r="AA15" s="297">
        <v>64</v>
      </c>
      <c r="AB15" s="297">
        <v>8</v>
      </c>
      <c r="AC15" s="297">
        <v>56</v>
      </c>
      <c r="AD15" s="297">
        <f t="shared" ref="AD15:AF15" si="3">SUM(AD16:AD19)</f>
        <v>0</v>
      </c>
      <c r="AE15" s="297">
        <f t="shared" si="3"/>
        <v>0</v>
      </c>
      <c r="AF15" s="297">
        <f t="shared" si="3"/>
        <v>5</v>
      </c>
      <c r="AG15" s="195"/>
      <c r="AH15" s="196"/>
      <c r="AI15" s="196"/>
      <c r="AJ15" s="197"/>
      <c r="AK15" s="195"/>
      <c r="AL15" s="196"/>
      <c r="AM15" s="197"/>
      <c r="AN15" s="195"/>
      <c r="AO15" s="300"/>
      <c r="AP15" s="195"/>
      <c r="AQ15" s="196"/>
      <c r="AR15" s="196"/>
      <c r="AS15" s="196"/>
      <c r="AT15" s="198"/>
    </row>
    <row r="16" spans="1:46" s="5" customFormat="1" ht="20" customHeight="1" thickBot="1">
      <c r="A16" s="75"/>
      <c r="B16" s="193"/>
      <c r="C16" s="142"/>
      <c r="D16" s="20"/>
      <c r="E16" s="76"/>
      <c r="F16" s="20"/>
      <c r="G16" s="77"/>
      <c r="H16" s="20"/>
      <c r="I16" s="77"/>
      <c r="J16" s="35"/>
      <c r="K16" s="50"/>
      <c r="L16" s="50"/>
      <c r="M16" s="34"/>
      <c r="N16" s="78"/>
      <c r="O16" s="50"/>
      <c r="P16" s="79"/>
      <c r="Q16" s="35"/>
      <c r="R16" s="34"/>
      <c r="S16" s="78"/>
      <c r="T16" s="50"/>
      <c r="U16" s="50"/>
      <c r="V16" s="50"/>
      <c r="W16" s="51"/>
      <c r="X16" s="264" t="s">
        <v>235</v>
      </c>
      <c r="Y16" s="382" t="s">
        <v>289</v>
      </c>
      <c r="Z16" s="382" t="s">
        <v>208</v>
      </c>
      <c r="AA16" s="382">
        <f t="shared" ref="AA16" si="4">SUM(AB16:AD16)</f>
        <v>24</v>
      </c>
      <c r="AB16" s="382"/>
      <c r="AC16" s="382">
        <v>24</v>
      </c>
      <c r="AD16" s="382"/>
      <c r="AE16" s="382"/>
      <c r="AF16" s="382">
        <v>2</v>
      </c>
      <c r="AG16" s="329"/>
      <c r="AH16" s="303"/>
      <c r="AI16" s="303"/>
      <c r="AJ16" s="224"/>
      <c r="AK16" s="329"/>
      <c r="AL16" s="303"/>
      <c r="AM16" s="224"/>
      <c r="AN16" s="758" t="s">
        <v>407</v>
      </c>
      <c r="AO16" s="641" t="s">
        <v>411</v>
      </c>
      <c r="AP16" s="329"/>
      <c r="AQ16" s="303"/>
      <c r="AR16" s="303"/>
      <c r="AS16" s="303"/>
      <c r="AT16" s="242"/>
    </row>
    <row r="17" spans="1:46" s="5" customFormat="1" ht="15" thickBot="1">
      <c r="A17" s="709" t="s">
        <v>128</v>
      </c>
      <c r="B17" s="710" t="s">
        <v>139</v>
      </c>
      <c r="C17" s="231" t="s">
        <v>335</v>
      </c>
      <c r="D17" s="710">
        <v>0</v>
      </c>
      <c r="E17" s="710">
        <v>0</v>
      </c>
      <c r="F17" s="710">
        <v>0</v>
      </c>
      <c r="G17" s="710">
        <v>0</v>
      </c>
      <c r="H17" s="710">
        <v>0</v>
      </c>
      <c r="I17" s="710">
        <v>30</v>
      </c>
      <c r="J17" s="290"/>
      <c r="K17" s="291"/>
      <c r="L17" s="291"/>
      <c r="M17" s="292"/>
      <c r="N17" s="290"/>
      <c r="O17" s="291"/>
      <c r="P17" s="292"/>
      <c r="Q17" s="290"/>
      <c r="R17" s="292"/>
      <c r="S17" s="290"/>
      <c r="T17" s="291"/>
      <c r="U17" s="291"/>
      <c r="V17" s="291"/>
      <c r="W17" s="293"/>
      <c r="X17" s="191" t="s">
        <v>213</v>
      </c>
      <c r="Y17" s="156" t="s">
        <v>149</v>
      </c>
      <c r="Z17" s="156" t="s">
        <v>208</v>
      </c>
      <c r="AA17" s="156">
        <v>24</v>
      </c>
      <c r="AB17" s="156">
        <v>0</v>
      </c>
      <c r="AC17" s="156">
        <v>24</v>
      </c>
      <c r="AD17" s="156"/>
      <c r="AE17" s="156"/>
      <c r="AF17" s="156">
        <v>2</v>
      </c>
      <c r="AG17" s="161"/>
      <c r="AH17" s="176"/>
      <c r="AI17" s="176"/>
      <c r="AJ17" s="186"/>
      <c r="AK17" s="161"/>
      <c r="AL17" s="176"/>
      <c r="AM17" s="186"/>
      <c r="AN17" s="161">
        <v>1.5</v>
      </c>
      <c r="AO17" s="843" t="s">
        <v>411</v>
      </c>
      <c r="AP17" s="161" t="s">
        <v>9</v>
      </c>
      <c r="AQ17" s="176">
        <v>0.5</v>
      </c>
      <c r="AR17" s="176" t="s">
        <v>17</v>
      </c>
      <c r="AS17" s="176"/>
      <c r="AT17" s="177"/>
    </row>
    <row r="18" spans="1:46" s="5" customFormat="1" ht="20" customHeight="1" thickBot="1">
      <c r="A18" s="711"/>
      <c r="B18" s="712"/>
      <c r="C18" s="392"/>
      <c r="D18" s="713"/>
      <c r="E18" s="714"/>
      <c r="F18" s="713"/>
      <c r="G18" s="715"/>
      <c r="H18" s="713"/>
      <c r="I18" s="715"/>
      <c r="J18" s="716"/>
      <c r="K18" s="717"/>
      <c r="L18" s="717"/>
      <c r="M18" s="718"/>
      <c r="N18" s="719"/>
      <c r="O18" s="717"/>
      <c r="P18" s="720"/>
      <c r="Q18" s="716"/>
      <c r="R18" s="211"/>
      <c r="S18" s="719"/>
      <c r="T18" s="717"/>
      <c r="U18" s="717"/>
      <c r="V18" s="717"/>
      <c r="W18" s="721"/>
      <c r="X18" s="95"/>
      <c r="Y18" s="94"/>
      <c r="Z18" s="94"/>
      <c r="AA18" s="94"/>
      <c r="AB18" s="94"/>
      <c r="AC18" s="94"/>
      <c r="AD18" s="94"/>
      <c r="AE18" s="94"/>
      <c r="AF18" s="94"/>
      <c r="AG18" s="181"/>
      <c r="AH18" s="56"/>
      <c r="AI18" s="56"/>
      <c r="AJ18" s="31"/>
      <c r="AK18" s="181"/>
      <c r="AL18" s="56"/>
      <c r="AM18" s="31"/>
      <c r="AN18" s="181"/>
      <c r="AO18" s="645"/>
      <c r="AP18" s="181"/>
      <c r="AQ18" s="56"/>
      <c r="AR18" s="56"/>
      <c r="AS18" s="56"/>
      <c r="AT18" s="57"/>
    </row>
    <row r="19" spans="1:46" s="5" customFormat="1" ht="20" customHeight="1" thickBot="1">
      <c r="A19" s="697"/>
      <c r="B19" s="697"/>
      <c r="C19" s="698"/>
      <c r="D19" s="699"/>
      <c r="E19" s="699"/>
      <c r="F19" s="699"/>
      <c r="G19" s="699"/>
      <c r="H19" s="699"/>
      <c r="I19" s="699"/>
      <c r="J19" s="700"/>
      <c r="K19" s="700"/>
      <c r="L19" s="700"/>
      <c r="M19" s="700"/>
      <c r="N19" s="700"/>
      <c r="O19" s="700"/>
      <c r="P19" s="700"/>
      <c r="Q19" s="700"/>
      <c r="R19" s="152"/>
      <c r="S19" s="700"/>
      <c r="T19" s="700"/>
      <c r="U19" s="700"/>
      <c r="V19" s="700"/>
      <c r="W19" s="72"/>
      <c r="X19" s="704" t="s">
        <v>308</v>
      </c>
      <c r="Y19" s="93" t="s">
        <v>290</v>
      </c>
      <c r="Z19" s="382" t="s">
        <v>208</v>
      </c>
      <c r="AA19" s="93">
        <f>AA20</f>
        <v>16</v>
      </c>
      <c r="AB19" s="93">
        <f t="shared" ref="AB19:AF19" si="5">AB20</f>
        <v>8</v>
      </c>
      <c r="AC19" s="93">
        <f t="shared" si="5"/>
        <v>8</v>
      </c>
      <c r="AD19" s="93">
        <f t="shared" si="5"/>
        <v>0</v>
      </c>
      <c r="AE19" s="93">
        <f t="shared" si="5"/>
        <v>0</v>
      </c>
      <c r="AF19" s="93">
        <f t="shared" si="5"/>
        <v>1</v>
      </c>
      <c r="AG19" s="172"/>
      <c r="AH19" s="219"/>
      <c r="AI19" s="219"/>
      <c r="AJ19" s="220"/>
      <c r="AK19" s="172"/>
      <c r="AL19" s="219"/>
      <c r="AM19" s="220"/>
      <c r="AN19" s="172"/>
      <c r="AO19" s="844"/>
      <c r="AP19" s="172"/>
      <c r="AQ19" s="219"/>
      <c r="AR19" s="219"/>
      <c r="AS19" s="219"/>
      <c r="AT19" s="223"/>
    </row>
    <row r="20" spans="1:46" s="5" customFormat="1" ht="20" customHeight="1">
      <c r="A20" s="697"/>
      <c r="B20" s="697"/>
      <c r="C20" s="698"/>
      <c r="D20" s="699"/>
      <c r="E20" s="699"/>
      <c r="F20" s="699"/>
      <c r="G20" s="699"/>
      <c r="H20" s="699"/>
      <c r="I20" s="699"/>
      <c r="J20" s="700"/>
      <c r="K20" s="700"/>
      <c r="L20" s="700"/>
      <c r="M20" s="700"/>
      <c r="N20" s="700"/>
      <c r="O20" s="700"/>
      <c r="P20" s="700"/>
      <c r="Q20" s="700"/>
      <c r="R20" s="152"/>
      <c r="S20" s="700"/>
      <c r="T20" s="700"/>
      <c r="U20" s="700"/>
      <c r="V20" s="700"/>
      <c r="W20" s="72"/>
      <c r="X20" s="239" t="s">
        <v>237</v>
      </c>
      <c r="Y20" s="193" t="s">
        <v>292</v>
      </c>
      <c r="Z20" s="382" t="s">
        <v>208</v>
      </c>
      <c r="AA20" s="222">
        <f t="shared" ref="AA20" si="6">SUM(AB20:AD20)</f>
        <v>16</v>
      </c>
      <c r="AB20" s="193">
        <v>8</v>
      </c>
      <c r="AC20" s="193">
        <v>8</v>
      </c>
      <c r="AD20" s="193"/>
      <c r="AE20" s="193"/>
      <c r="AF20" s="486">
        <v>1</v>
      </c>
      <c r="AG20" s="218"/>
      <c r="AH20" s="176"/>
      <c r="AI20" s="176"/>
      <c r="AJ20" s="186"/>
      <c r="AK20" s="218"/>
      <c r="AL20" s="176"/>
      <c r="AM20" s="186"/>
      <c r="AN20" s="161">
        <v>1</v>
      </c>
      <c r="AO20" s="843" t="s">
        <v>411</v>
      </c>
      <c r="AP20" s="218"/>
      <c r="AQ20" s="176"/>
      <c r="AR20" s="176"/>
      <c r="AS20" s="176"/>
      <c r="AT20" s="177"/>
    </row>
    <row r="21" spans="1:46" s="5" customFormat="1" ht="20" customHeight="1" thickBot="1">
      <c r="A21" s="505"/>
      <c r="B21" s="697"/>
      <c r="C21" s="698"/>
      <c r="D21" s="699"/>
      <c r="E21" s="699"/>
      <c r="F21" s="699"/>
      <c r="G21" s="699"/>
      <c r="H21" s="699"/>
      <c r="I21" s="699"/>
      <c r="J21" s="700"/>
      <c r="K21" s="700"/>
      <c r="L21" s="700"/>
      <c r="M21" s="700"/>
      <c r="N21" s="700"/>
      <c r="O21" s="700"/>
      <c r="P21" s="700"/>
      <c r="Q21" s="700"/>
      <c r="R21" s="152"/>
      <c r="S21" s="700"/>
      <c r="T21" s="700"/>
      <c r="U21" s="700"/>
      <c r="V21" s="700"/>
      <c r="W21" s="72"/>
      <c r="X21" s="294"/>
      <c r="Y21" s="294"/>
      <c r="Z21" s="420"/>
      <c r="AA21" s="167"/>
      <c r="AB21" s="167"/>
      <c r="AC21" s="167"/>
      <c r="AD21" s="167"/>
      <c r="AE21" s="167"/>
      <c r="AF21" s="167"/>
      <c r="AG21" s="493"/>
      <c r="AH21" s="494"/>
      <c r="AI21" s="494"/>
      <c r="AJ21" s="495"/>
      <c r="AK21" s="493"/>
      <c r="AL21" s="494"/>
      <c r="AM21" s="495"/>
      <c r="AN21" s="493"/>
      <c r="AO21" s="876"/>
      <c r="AP21" s="493"/>
      <c r="AQ21" s="494"/>
      <c r="AR21" s="494"/>
      <c r="AS21" s="494"/>
      <c r="AT21" s="495"/>
    </row>
    <row r="22" spans="1:46" s="5" customFormat="1" ht="20" customHeight="1" thickBot="1">
      <c r="A22" s="25"/>
      <c r="B22" s="697"/>
      <c r="C22" s="698"/>
      <c r="D22" s="699"/>
      <c r="E22" s="699"/>
      <c r="F22" s="699"/>
      <c r="G22" s="699"/>
      <c r="H22" s="699"/>
      <c r="I22" s="699"/>
      <c r="J22" s="700"/>
      <c r="K22" s="700"/>
      <c r="L22" s="700"/>
      <c r="M22" s="700"/>
      <c r="N22" s="700"/>
      <c r="O22" s="700"/>
      <c r="P22" s="700"/>
      <c r="Q22" s="700"/>
      <c r="R22" s="152"/>
      <c r="S22" s="700"/>
      <c r="T22" s="700"/>
      <c r="U22" s="700"/>
      <c r="V22" s="700"/>
      <c r="W22" s="72"/>
      <c r="X22" s="722" t="s">
        <v>34</v>
      </c>
      <c r="Y22" s="194" t="s">
        <v>179</v>
      </c>
      <c r="Z22" s="817" t="s">
        <v>222</v>
      </c>
      <c r="AA22" s="194">
        <f>SUM(AA23:AA24)</f>
        <v>60</v>
      </c>
      <c r="AB22" s="194">
        <f t="shared" ref="AB22:AF22" si="7">SUM(AB23:AB24)</f>
        <v>28</v>
      </c>
      <c r="AC22" s="194">
        <f t="shared" si="7"/>
        <v>0</v>
      </c>
      <c r="AD22" s="194">
        <f t="shared" si="7"/>
        <v>32</v>
      </c>
      <c r="AE22" s="194">
        <f t="shared" si="7"/>
        <v>0</v>
      </c>
      <c r="AF22" s="194">
        <f t="shared" si="7"/>
        <v>4</v>
      </c>
      <c r="AG22" s="307"/>
      <c r="AH22" s="308"/>
      <c r="AI22" s="308"/>
      <c r="AJ22" s="309"/>
      <c r="AK22" s="307"/>
      <c r="AL22" s="308"/>
      <c r="AM22" s="309"/>
      <c r="AN22" s="307"/>
      <c r="AO22" s="877"/>
      <c r="AP22" s="307"/>
      <c r="AQ22" s="308"/>
      <c r="AR22" s="308"/>
      <c r="AS22" s="308"/>
      <c r="AT22" s="309"/>
    </row>
    <row r="23" spans="1:46" s="5" customFormat="1" ht="20" customHeight="1" thickBot="1">
      <c r="A23" s="9"/>
      <c r="B23" s="697"/>
      <c r="C23" s="698"/>
      <c r="D23" s="699"/>
      <c r="E23" s="699"/>
      <c r="F23" s="699"/>
      <c r="G23" s="699"/>
      <c r="H23" s="699"/>
      <c r="I23" s="699"/>
      <c r="J23" s="700"/>
      <c r="K23" s="700"/>
      <c r="L23" s="700"/>
      <c r="M23" s="700"/>
      <c r="N23" s="700"/>
      <c r="O23" s="700"/>
      <c r="P23" s="700"/>
      <c r="Q23" s="700"/>
      <c r="R23" s="152"/>
      <c r="S23" s="700"/>
      <c r="T23" s="700"/>
      <c r="U23" s="700"/>
      <c r="V23" s="700"/>
      <c r="W23" s="72"/>
      <c r="X23" s="264" t="s">
        <v>81</v>
      </c>
      <c r="Y23" s="213" t="s">
        <v>183</v>
      </c>
      <c r="Z23" s="213" t="s">
        <v>119</v>
      </c>
      <c r="AA23" s="213">
        <f>SUM(AB23:AD23)</f>
        <v>30</v>
      </c>
      <c r="AB23" s="213">
        <v>14</v>
      </c>
      <c r="AC23" s="213"/>
      <c r="AD23" s="213">
        <v>16</v>
      </c>
      <c r="AE23" s="213"/>
      <c r="AF23" s="213">
        <v>2</v>
      </c>
      <c r="AG23" s="310"/>
      <c r="AH23" s="311"/>
      <c r="AI23" s="311"/>
      <c r="AJ23" s="312"/>
      <c r="AK23" s="310"/>
      <c r="AL23" s="311"/>
      <c r="AM23" s="312"/>
      <c r="AN23" s="758" t="s">
        <v>407</v>
      </c>
      <c r="AO23" s="641" t="s">
        <v>411</v>
      </c>
      <c r="AP23" s="310"/>
      <c r="AQ23" s="311"/>
      <c r="AR23" s="311"/>
      <c r="AS23" s="311"/>
      <c r="AT23" s="313"/>
    </row>
    <row r="24" spans="1:46" s="5" customFormat="1" ht="20" customHeight="1" thickBot="1">
      <c r="A24" s="697"/>
      <c r="B24" s="697"/>
      <c r="C24" s="698"/>
      <c r="D24" s="699"/>
      <c r="E24" s="699"/>
      <c r="F24" s="699"/>
      <c r="G24" s="699"/>
      <c r="H24" s="699"/>
      <c r="I24" s="699"/>
      <c r="J24" s="700"/>
      <c r="K24" s="700"/>
      <c r="L24" s="700"/>
      <c r="M24" s="700"/>
      <c r="N24" s="700"/>
      <c r="O24" s="700"/>
      <c r="P24" s="700"/>
      <c r="Q24" s="700"/>
      <c r="R24" s="152"/>
      <c r="S24" s="700"/>
      <c r="T24" s="700"/>
      <c r="U24" s="700"/>
      <c r="V24" s="700"/>
      <c r="W24" s="72"/>
      <c r="X24" s="97" t="s">
        <v>82</v>
      </c>
      <c r="Y24" s="93" t="s">
        <v>184</v>
      </c>
      <c r="Z24" s="93" t="s">
        <v>211</v>
      </c>
      <c r="AA24" s="93">
        <f>SUM(AB24:AD24)</f>
        <v>30</v>
      </c>
      <c r="AB24" s="93">
        <v>14</v>
      </c>
      <c r="AC24" s="93"/>
      <c r="AD24" s="93">
        <v>16</v>
      </c>
      <c r="AE24" s="93"/>
      <c r="AF24" s="93">
        <v>2</v>
      </c>
      <c r="AG24" s="172"/>
      <c r="AH24" s="219"/>
      <c r="AI24" s="219"/>
      <c r="AJ24" s="220"/>
      <c r="AK24" s="172"/>
      <c r="AL24" s="219"/>
      <c r="AM24" s="220"/>
      <c r="AN24" s="758" t="s">
        <v>407</v>
      </c>
      <c r="AO24" s="844" t="s">
        <v>411</v>
      </c>
      <c r="AP24" s="172"/>
      <c r="AQ24" s="219"/>
      <c r="AR24" s="219"/>
      <c r="AS24" s="219"/>
      <c r="AT24" s="223"/>
    </row>
    <row r="25" spans="1:46" s="5" customFormat="1" ht="20" customHeight="1" thickBot="1">
      <c r="A25" s="701"/>
      <c r="B25" s="697"/>
      <c r="C25" s="698"/>
      <c r="D25" s="699"/>
      <c r="E25" s="699"/>
      <c r="F25" s="699"/>
      <c r="G25" s="699"/>
      <c r="H25" s="699"/>
      <c r="I25" s="699"/>
      <c r="J25" s="700"/>
      <c r="K25" s="700"/>
      <c r="L25" s="700"/>
      <c r="M25" s="700"/>
      <c r="N25" s="700"/>
      <c r="O25" s="700"/>
      <c r="P25" s="700"/>
      <c r="Q25" s="700"/>
      <c r="R25" s="700"/>
      <c r="S25" s="700"/>
      <c r="T25" s="700"/>
      <c r="U25" s="700"/>
      <c r="V25" s="700"/>
      <c r="W25" s="72"/>
      <c r="X25" s="314"/>
      <c r="Y25" s="160"/>
      <c r="Z25" s="160"/>
      <c r="AA25" s="160"/>
      <c r="AB25" s="160"/>
      <c r="AC25" s="160"/>
      <c r="AD25" s="160"/>
      <c r="AE25" s="160"/>
      <c r="AF25" s="160"/>
      <c r="AG25" s="157"/>
      <c r="AH25" s="158"/>
      <c r="AI25" s="158"/>
      <c r="AJ25" s="159"/>
      <c r="AK25" s="157"/>
      <c r="AL25" s="158"/>
      <c r="AM25" s="159"/>
      <c r="AN25" s="157"/>
      <c r="AO25" s="847"/>
      <c r="AP25" s="157"/>
      <c r="AQ25" s="158"/>
      <c r="AR25" s="158"/>
      <c r="AS25" s="158"/>
      <c r="AT25" s="174"/>
    </row>
    <row r="26" spans="1:46" s="5" customFormat="1" ht="20" customHeight="1" thickBot="1">
      <c r="A26" s="701"/>
      <c r="B26" s="697"/>
      <c r="C26" s="698"/>
      <c r="D26" s="699"/>
      <c r="E26" s="699"/>
      <c r="F26" s="699"/>
      <c r="G26" s="699"/>
      <c r="H26" s="699"/>
      <c r="I26" s="699"/>
      <c r="J26" s="700"/>
      <c r="K26" s="700"/>
      <c r="L26" s="700"/>
      <c r="M26" s="700"/>
      <c r="N26" s="700"/>
      <c r="O26" s="700"/>
      <c r="P26" s="700"/>
      <c r="Q26" s="700"/>
      <c r="R26" s="700"/>
      <c r="S26" s="700"/>
      <c r="T26" s="700"/>
      <c r="U26" s="700"/>
      <c r="V26" s="700"/>
      <c r="W26" s="72"/>
      <c r="X26" s="722" t="s">
        <v>83</v>
      </c>
      <c r="Y26" s="194" t="s">
        <v>180</v>
      </c>
      <c r="Z26" s="817" t="s">
        <v>222</v>
      </c>
      <c r="AA26" s="194">
        <f>SUM(AA27:AA30)</f>
        <v>135</v>
      </c>
      <c r="AB26" s="194">
        <f t="shared" ref="AB26:AF26" si="8">SUM(AB27:AB30)</f>
        <v>55</v>
      </c>
      <c r="AC26" s="194">
        <f t="shared" si="8"/>
        <v>48</v>
      </c>
      <c r="AD26" s="194">
        <f t="shared" si="8"/>
        <v>32</v>
      </c>
      <c r="AE26" s="194">
        <f t="shared" si="8"/>
        <v>0</v>
      </c>
      <c r="AF26" s="194">
        <f t="shared" si="8"/>
        <v>8</v>
      </c>
      <c r="AG26" s="209"/>
      <c r="AH26" s="210"/>
      <c r="AI26" s="210"/>
      <c r="AJ26" s="211"/>
      <c r="AK26" s="209"/>
      <c r="AL26" s="210"/>
      <c r="AM26" s="211"/>
      <c r="AN26" s="209"/>
      <c r="AO26" s="848"/>
      <c r="AP26" s="209"/>
      <c r="AQ26" s="210"/>
      <c r="AR26" s="210"/>
      <c r="AS26" s="210"/>
      <c r="AT26" s="304"/>
    </row>
    <row r="27" spans="1:46" ht="20" customHeight="1" thickBot="1">
      <c r="A27" s="701"/>
      <c r="B27" s="697"/>
      <c r="C27" s="698"/>
      <c r="D27" s="699"/>
      <c r="E27" s="699"/>
      <c r="F27" s="699"/>
      <c r="G27" s="699"/>
      <c r="H27" s="699"/>
      <c r="I27" s="699"/>
      <c r="J27" s="700"/>
      <c r="K27" s="700"/>
      <c r="L27" s="700"/>
      <c r="M27" s="700"/>
      <c r="N27" s="700"/>
      <c r="O27" s="700"/>
      <c r="P27" s="700"/>
      <c r="Q27" s="700"/>
      <c r="R27" s="700"/>
      <c r="S27" s="700"/>
      <c r="T27" s="700"/>
      <c r="U27" s="700"/>
      <c r="V27" s="700"/>
      <c r="W27" s="72"/>
      <c r="X27" s="264" t="s">
        <v>84</v>
      </c>
      <c r="Y27" s="213" t="s">
        <v>185</v>
      </c>
      <c r="Z27" s="213" t="s">
        <v>120</v>
      </c>
      <c r="AA27" s="213">
        <f>SUM(AB27:AD27)</f>
        <v>20</v>
      </c>
      <c r="AB27" s="315">
        <v>10</v>
      </c>
      <c r="AC27" s="315">
        <v>10</v>
      </c>
      <c r="AD27" s="315"/>
      <c r="AE27" s="315"/>
      <c r="AF27" s="315">
        <v>2</v>
      </c>
      <c r="AG27" s="162"/>
      <c r="AH27" s="163"/>
      <c r="AI27" s="163"/>
      <c r="AJ27" s="164"/>
      <c r="AK27" s="162"/>
      <c r="AL27" s="163"/>
      <c r="AM27" s="164"/>
      <c r="AN27" s="758" t="s">
        <v>407</v>
      </c>
      <c r="AO27" s="841" t="s">
        <v>411</v>
      </c>
      <c r="AP27" s="162"/>
      <c r="AQ27" s="163"/>
      <c r="AR27" s="163"/>
      <c r="AS27" s="163"/>
      <c r="AT27" s="165"/>
    </row>
    <row r="28" spans="1:46" s="5" customFormat="1" ht="20" customHeight="1" thickBot="1">
      <c r="A28" s="701"/>
      <c r="B28" s="697"/>
      <c r="C28" s="698"/>
      <c r="D28" s="699"/>
      <c r="E28" s="699"/>
      <c r="F28" s="699"/>
      <c r="G28" s="699"/>
      <c r="H28" s="699"/>
      <c r="I28" s="699"/>
      <c r="J28" s="700"/>
      <c r="K28" s="700"/>
      <c r="L28" s="700"/>
      <c r="M28" s="700"/>
      <c r="N28" s="700"/>
      <c r="O28" s="700"/>
      <c r="P28" s="700"/>
      <c r="Q28" s="700"/>
      <c r="R28" s="700"/>
      <c r="S28" s="700"/>
      <c r="T28" s="700"/>
      <c r="U28" s="700"/>
      <c r="V28" s="700"/>
      <c r="W28" s="72"/>
      <c r="X28" s="191" t="s">
        <v>85</v>
      </c>
      <c r="Y28" s="193" t="s">
        <v>186</v>
      </c>
      <c r="Z28" s="193" t="s">
        <v>120</v>
      </c>
      <c r="AA28" s="222">
        <f>SUM(AB28:AD28)</f>
        <v>25</v>
      </c>
      <c r="AB28" s="193">
        <v>15</v>
      </c>
      <c r="AC28" s="193">
        <v>10</v>
      </c>
      <c r="AD28" s="193"/>
      <c r="AE28" s="193"/>
      <c r="AF28" s="193">
        <v>2</v>
      </c>
      <c r="AG28" s="218"/>
      <c r="AH28" s="176"/>
      <c r="AI28" s="176"/>
      <c r="AJ28" s="186"/>
      <c r="AK28" s="218"/>
      <c r="AL28" s="176"/>
      <c r="AM28" s="186"/>
      <c r="AN28" s="758" t="s">
        <v>407</v>
      </c>
      <c r="AO28" s="843" t="s">
        <v>411</v>
      </c>
      <c r="AP28" s="218"/>
      <c r="AQ28" s="176"/>
      <c r="AR28" s="176"/>
      <c r="AS28" s="176"/>
      <c r="AT28" s="177"/>
    </row>
    <row r="29" spans="1:46" ht="20" customHeight="1" thickBot="1">
      <c r="A29" s="701"/>
      <c r="B29" s="697"/>
      <c r="C29" s="698"/>
      <c r="D29" s="699"/>
      <c r="E29" s="699"/>
      <c r="F29" s="699"/>
      <c r="G29" s="699"/>
      <c r="H29" s="699"/>
      <c r="I29" s="699"/>
      <c r="J29" s="700"/>
      <c r="K29" s="700"/>
      <c r="L29" s="700"/>
      <c r="M29" s="700"/>
      <c r="N29" s="700"/>
      <c r="O29" s="700"/>
      <c r="P29" s="700"/>
      <c r="Q29" s="700"/>
      <c r="R29" s="700"/>
      <c r="S29" s="700"/>
      <c r="T29" s="700"/>
      <c r="U29" s="700"/>
      <c r="V29" s="700"/>
      <c r="W29" s="72"/>
      <c r="X29" s="191" t="s">
        <v>86</v>
      </c>
      <c r="Y29" s="193" t="s">
        <v>187</v>
      </c>
      <c r="Z29" s="193" t="s">
        <v>222</v>
      </c>
      <c r="AA29" s="222">
        <f>SUM(AB29:AD29)</f>
        <v>45</v>
      </c>
      <c r="AB29" s="193">
        <v>15</v>
      </c>
      <c r="AC29" s="193">
        <v>14</v>
      </c>
      <c r="AD29" s="193">
        <v>16</v>
      </c>
      <c r="AE29" s="193"/>
      <c r="AF29" s="193">
        <v>2</v>
      </c>
      <c r="AG29" s="218"/>
      <c r="AH29" s="176"/>
      <c r="AI29" s="176"/>
      <c r="AJ29" s="186"/>
      <c r="AK29" s="218"/>
      <c r="AL29" s="176"/>
      <c r="AM29" s="186"/>
      <c r="AN29" s="758" t="s">
        <v>407</v>
      </c>
      <c r="AO29" s="843" t="s">
        <v>411</v>
      </c>
      <c r="AP29" s="218"/>
      <c r="AQ29" s="176"/>
      <c r="AR29" s="176"/>
      <c r="AS29" s="176"/>
      <c r="AT29" s="177"/>
    </row>
    <row r="30" spans="1:46" ht="20" customHeight="1" thickBot="1">
      <c r="A30" s="701"/>
      <c r="B30" s="697"/>
      <c r="C30" s="698"/>
      <c r="D30" s="699"/>
      <c r="E30" s="699"/>
      <c r="F30" s="699"/>
      <c r="G30" s="699"/>
      <c r="H30" s="699"/>
      <c r="I30" s="699"/>
      <c r="J30" s="700"/>
      <c r="K30" s="700"/>
      <c r="L30" s="700"/>
      <c r="M30" s="700"/>
      <c r="N30" s="700"/>
      <c r="O30" s="700"/>
      <c r="P30" s="700"/>
      <c r="Q30" s="700"/>
      <c r="R30" s="700"/>
      <c r="S30" s="700"/>
      <c r="T30" s="700"/>
      <c r="U30" s="700"/>
      <c r="V30" s="700"/>
      <c r="W30" s="72"/>
      <c r="X30" s="95" t="s">
        <v>87</v>
      </c>
      <c r="Y30" s="30" t="s">
        <v>188</v>
      </c>
      <c r="Z30" s="30" t="s">
        <v>121</v>
      </c>
      <c r="AA30" s="93">
        <f>SUM(AB30:AD30)</f>
        <v>45</v>
      </c>
      <c r="AB30" s="30">
        <v>15</v>
      </c>
      <c r="AC30" s="30">
        <v>14</v>
      </c>
      <c r="AD30" s="30">
        <v>16</v>
      </c>
      <c r="AE30" s="30">
        <f>SUM(AE31:AE32)</f>
        <v>0</v>
      </c>
      <c r="AF30" s="30">
        <v>2</v>
      </c>
      <c r="AG30" s="32"/>
      <c r="AH30" s="56"/>
      <c r="AI30" s="56"/>
      <c r="AJ30" s="31"/>
      <c r="AK30" s="32"/>
      <c r="AL30" s="56"/>
      <c r="AM30" s="31"/>
      <c r="AN30" s="758" t="s">
        <v>407</v>
      </c>
      <c r="AO30" s="645" t="s">
        <v>411</v>
      </c>
      <c r="AP30" s="32"/>
      <c r="AQ30" s="56"/>
      <c r="AR30" s="56"/>
      <c r="AS30" s="56"/>
      <c r="AT30" s="57"/>
    </row>
    <row r="31" spans="1:46" ht="20" customHeight="1" thickBot="1">
      <c r="A31" s="701"/>
      <c r="B31" s="697"/>
      <c r="C31" s="698"/>
      <c r="D31" s="699"/>
      <c r="E31" s="699"/>
      <c r="F31" s="699"/>
      <c r="G31" s="699"/>
      <c r="H31" s="699"/>
      <c r="I31" s="699"/>
      <c r="J31" s="700"/>
      <c r="K31" s="700"/>
      <c r="L31" s="700"/>
      <c r="M31" s="700"/>
      <c r="N31" s="700"/>
      <c r="O31" s="700"/>
      <c r="P31" s="700"/>
      <c r="Q31" s="700"/>
      <c r="R31" s="700"/>
      <c r="S31" s="700"/>
      <c r="T31" s="700"/>
      <c r="U31" s="700"/>
      <c r="V31" s="700"/>
      <c r="W31" s="72"/>
      <c r="X31" s="264"/>
      <c r="Y31" s="213"/>
      <c r="Z31" s="353"/>
      <c r="AA31" s="213"/>
      <c r="AB31" s="213"/>
      <c r="AC31" s="213"/>
      <c r="AD31" s="213"/>
      <c r="AE31" s="213"/>
      <c r="AF31" s="213"/>
      <c r="AG31" s="302"/>
      <c r="AH31" s="303"/>
      <c r="AI31" s="303"/>
      <c r="AJ31" s="224"/>
      <c r="AK31" s="302"/>
      <c r="AL31" s="303"/>
      <c r="AM31" s="224"/>
      <c r="AN31" s="302"/>
      <c r="AO31" s="641"/>
      <c r="AP31" s="302"/>
      <c r="AQ31" s="303"/>
      <c r="AR31" s="303"/>
      <c r="AS31" s="303"/>
      <c r="AT31" s="242"/>
    </row>
    <row r="32" spans="1:46" ht="20" customHeight="1" thickBot="1">
      <c r="A32" s="701"/>
      <c r="B32" s="697"/>
      <c r="C32" s="698"/>
      <c r="D32" s="699"/>
      <c r="E32" s="699"/>
      <c r="F32" s="699"/>
      <c r="G32" s="699"/>
      <c r="H32" s="699"/>
      <c r="I32" s="699"/>
      <c r="J32" s="700"/>
      <c r="K32" s="700"/>
      <c r="L32" s="700"/>
      <c r="M32" s="700"/>
      <c r="N32" s="700"/>
      <c r="O32" s="700"/>
      <c r="P32" s="700"/>
      <c r="Q32" s="700"/>
      <c r="R32" s="700"/>
      <c r="S32" s="700"/>
      <c r="T32" s="700"/>
      <c r="U32" s="700"/>
      <c r="V32" s="700"/>
      <c r="W32" s="72"/>
      <c r="X32" s="722" t="s">
        <v>88</v>
      </c>
      <c r="Y32" s="194" t="s">
        <v>181</v>
      </c>
      <c r="Z32" s="817" t="s">
        <v>222</v>
      </c>
      <c r="AA32" s="194">
        <f>SUM(AA33:AA34)</f>
        <v>85</v>
      </c>
      <c r="AB32" s="194">
        <f t="shared" ref="AB32:AF32" si="9">SUM(AB33:AB34)</f>
        <v>18</v>
      </c>
      <c r="AC32" s="194">
        <f t="shared" si="9"/>
        <v>7</v>
      </c>
      <c r="AD32" s="194">
        <f t="shared" si="9"/>
        <v>60</v>
      </c>
      <c r="AE32" s="194">
        <f t="shared" si="9"/>
        <v>0</v>
      </c>
      <c r="AF32" s="194">
        <f t="shared" si="9"/>
        <v>5</v>
      </c>
      <c r="AG32" s="307"/>
      <c r="AH32" s="308"/>
      <c r="AI32" s="308"/>
      <c r="AJ32" s="309"/>
      <c r="AK32" s="307"/>
      <c r="AL32" s="308"/>
      <c r="AM32" s="309"/>
      <c r="AN32" s="307"/>
      <c r="AO32" s="877"/>
      <c r="AP32" s="307"/>
      <c r="AQ32" s="308"/>
      <c r="AR32" s="308"/>
      <c r="AS32" s="308"/>
      <c r="AT32" s="309"/>
    </row>
    <row r="33" spans="1:46" s="5" customFormat="1" ht="20" customHeight="1" thickBot="1">
      <c r="A33" s="701"/>
      <c r="B33" s="697"/>
      <c r="C33" s="698"/>
      <c r="D33" s="699"/>
      <c r="E33" s="699"/>
      <c r="F33" s="699"/>
      <c r="G33" s="699"/>
      <c r="H33" s="699"/>
      <c r="I33" s="699"/>
      <c r="J33" s="700"/>
      <c r="K33" s="700"/>
      <c r="L33" s="700"/>
      <c r="M33" s="700"/>
      <c r="N33" s="700"/>
      <c r="O33" s="700"/>
      <c r="P33" s="700"/>
      <c r="Q33" s="700"/>
      <c r="R33" s="700"/>
      <c r="S33" s="700"/>
      <c r="T33" s="700"/>
      <c r="U33" s="700"/>
      <c r="V33" s="700"/>
      <c r="W33" s="72"/>
      <c r="X33" s="264" t="s">
        <v>89</v>
      </c>
      <c r="Y33" s="213" t="s">
        <v>189</v>
      </c>
      <c r="Z33" s="213" t="s">
        <v>243</v>
      </c>
      <c r="AA33" s="213">
        <f>SUM(AB33:AD33)</f>
        <v>55</v>
      </c>
      <c r="AB33" s="213">
        <v>8</v>
      </c>
      <c r="AC33" s="213">
        <v>7</v>
      </c>
      <c r="AD33" s="213">
        <v>40</v>
      </c>
      <c r="AE33" s="213"/>
      <c r="AF33" s="213">
        <v>3</v>
      </c>
      <c r="AG33" s="310"/>
      <c r="AH33" s="311"/>
      <c r="AI33" s="311"/>
      <c r="AJ33" s="312"/>
      <c r="AK33" s="310"/>
      <c r="AL33" s="311"/>
      <c r="AM33" s="312"/>
      <c r="AN33" s="758" t="s">
        <v>408</v>
      </c>
      <c r="AO33" s="641" t="s">
        <v>411</v>
      </c>
      <c r="AP33" s="310"/>
      <c r="AQ33" s="311"/>
      <c r="AR33" s="311"/>
      <c r="AS33" s="311"/>
      <c r="AT33" s="313"/>
    </row>
    <row r="34" spans="1:46" ht="20" customHeight="1" thickBot="1">
      <c r="A34" s="701"/>
      <c r="B34" s="697"/>
      <c r="C34" s="698"/>
      <c r="D34" s="699"/>
      <c r="E34" s="699"/>
      <c r="F34" s="699"/>
      <c r="G34" s="699"/>
      <c r="H34" s="699"/>
      <c r="I34" s="699"/>
      <c r="J34" s="700"/>
      <c r="K34" s="700"/>
      <c r="L34" s="700"/>
      <c r="M34" s="700"/>
      <c r="N34" s="700"/>
      <c r="O34" s="700"/>
      <c r="P34" s="700"/>
      <c r="Q34" s="700"/>
      <c r="R34" s="700"/>
      <c r="S34" s="700"/>
      <c r="T34" s="700"/>
      <c r="U34" s="700"/>
      <c r="V34" s="700"/>
      <c r="W34" s="72"/>
      <c r="X34" s="97" t="s">
        <v>90</v>
      </c>
      <c r="Y34" s="93" t="s">
        <v>190</v>
      </c>
      <c r="Z34" s="93" t="s">
        <v>122</v>
      </c>
      <c r="AA34" s="93">
        <f>SUM(AB34:AD34)</f>
        <v>30</v>
      </c>
      <c r="AB34" s="93">
        <v>10</v>
      </c>
      <c r="AC34" s="93"/>
      <c r="AD34" s="93">
        <v>20</v>
      </c>
      <c r="AE34" s="93"/>
      <c r="AF34" s="93">
        <v>2</v>
      </c>
      <c r="AG34" s="172"/>
      <c r="AH34" s="219"/>
      <c r="AI34" s="219"/>
      <c r="AJ34" s="220"/>
      <c r="AK34" s="172"/>
      <c r="AL34" s="219"/>
      <c r="AM34" s="220"/>
      <c r="AN34" s="758" t="s">
        <v>407</v>
      </c>
      <c r="AO34" s="844" t="s">
        <v>411</v>
      </c>
      <c r="AP34" s="172"/>
      <c r="AQ34" s="219"/>
      <c r="AR34" s="219"/>
      <c r="AS34" s="219"/>
      <c r="AT34" s="223"/>
    </row>
    <row r="35" spans="1:46" ht="20" customHeight="1" thickBot="1">
      <c r="A35" s="701"/>
      <c r="B35" s="697"/>
      <c r="C35" s="698"/>
      <c r="D35" s="699"/>
      <c r="E35" s="699"/>
      <c r="F35" s="699"/>
      <c r="G35" s="699"/>
      <c r="H35" s="699"/>
      <c r="I35" s="699"/>
      <c r="J35" s="700"/>
      <c r="K35" s="700"/>
      <c r="L35" s="700"/>
      <c r="M35" s="700"/>
      <c r="N35" s="700"/>
      <c r="O35" s="700"/>
      <c r="P35" s="700"/>
      <c r="Q35" s="700"/>
      <c r="R35" s="700"/>
      <c r="S35" s="700"/>
      <c r="T35" s="700"/>
      <c r="U35" s="700"/>
      <c r="V35" s="700"/>
      <c r="W35" s="72"/>
      <c r="X35" s="316"/>
      <c r="Y35" s="317"/>
      <c r="Z35" s="317"/>
      <c r="AA35" s="213"/>
      <c r="AB35" s="317"/>
      <c r="AC35" s="317"/>
      <c r="AD35" s="317"/>
      <c r="AE35" s="317"/>
      <c r="AF35" s="317"/>
      <c r="AG35" s="157"/>
      <c r="AH35" s="158"/>
      <c r="AI35" s="158"/>
      <c r="AJ35" s="159"/>
      <c r="AK35" s="157"/>
      <c r="AL35" s="158"/>
      <c r="AM35" s="159"/>
      <c r="AN35" s="157"/>
      <c r="AO35" s="847"/>
      <c r="AP35" s="157"/>
      <c r="AQ35" s="158"/>
      <c r="AR35" s="158"/>
      <c r="AS35" s="158"/>
      <c r="AT35" s="174"/>
    </row>
    <row r="36" spans="1:46" ht="27" customHeight="1" thickBot="1">
      <c r="A36" s="701"/>
      <c r="B36" s="697"/>
      <c r="C36" s="698"/>
      <c r="D36" s="699"/>
      <c r="E36" s="699"/>
      <c r="F36" s="699"/>
      <c r="G36" s="699"/>
      <c r="H36" s="699"/>
      <c r="I36" s="699"/>
      <c r="J36" s="700"/>
      <c r="K36" s="700"/>
      <c r="L36" s="700"/>
      <c r="M36" s="700"/>
      <c r="N36" s="700"/>
      <c r="O36" s="700"/>
      <c r="P36" s="700"/>
      <c r="Q36" s="700"/>
      <c r="R36" s="700"/>
      <c r="S36" s="700"/>
      <c r="T36" s="700"/>
      <c r="U36" s="700"/>
      <c r="V36" s="700"/>
      <c r="W36" s="72"/>
      <c r="X36" s="190" t="s">
        <v>91</v>
      </c>
      <c r="Y36" s="192" t="s">
        <v>182</v>
      </c>
      <c r="Z36" s="817" t="s">
        <v>222</v>
      </c>
      <c r="AA36" s="194">
        <f>SUM(AA37:AA39)</f>
        <v>90</v>
      </c>
      <c r="AB36" s="194">
        <f t="shared" ref="AB36:AF36" si="10">SUM(AB37:AB39)</f>
        <v>44</v>
      </c>
      <c r="AC36" s="194">
        <f t="shared" si="10"/>
        <v>46</v>
      </c>
      <c r="AD36" s="194">
        <f t="shared" si="10"/>
        <v>0</v>
      </c>
      <c r="AE36" s="194">
        <f t="shared" si="10"/>
        <v>0</v>
      </c>
      <c r="AF36" s="194">
        <f t="shared" si="10"/>
        <v>5</v>
      </c>
      <c r="AG36" s="195"/>
      <c r="AH36" s="196"/>
      <c r="AI36" s="196"/>
      <c r="AJ36" s="197"/>
      <c r="AK36" s="195"/>
      <c r="AL36" s="196"/>
      <c r="AM36" s="197"/>
      <c r="AN36" s="195"/>
      <c r="AO36" s="300"/>
      <c r="AP36" s="195"/>
      <c r="AQ36" s="196"/>
      <c r="AR36" s="196"/>
      <c r="AS36" s="196"/>
      <c r="AT36" s="198"/>
    </row>
    <row r="37" spans="1:46" s="5" customFormat="1" ht="20" customHeight="1" thickBot="1">
      <c r="A37" s="701"/>
      <c r="B37" s="697"/>
      <c r="C37" s="698"/>
      <c r="D37" s="699"/>
      <c r="E37" s="699"/>
      <c r="F37" s="699"/>
      <c r="G37" s="699"/>
      <c r="H37" s="699"/>
      <c r="I37" s="699"/>
      <c r="J37" s="700"/>
      <c r="K37" s="700"/>
      <c r="L37" s="700"/>
      <c r="M37" s="700"/>
      <c r="N37" s="700"/>
      <c r="O37" s="700"/>
      <c r="P37" s="700"/>
      <c r="Q37" s="700"/>
      <c r="R37" s="700"/>
      <c r="S37" s="700"/>
      <c r="T37" s="700"/>
      <c r="U37" s="700"/>
      <c r="V37" s="700"/>
      <c r="W37" s="72"/>
      <c r="X37" s="316" t="s">
        <v>210</v>
      </c>
      <c r="Y37" s="317" t="s">
        <v>220</v>
      </c>
      <c r="Z37" s="317" t="s">
        <v>211</v>
      </c>
      <c r="AA37" s="213">
        <f>SUM(AB37:AD37)</f>
        <v>30</v>
      </c>
      <c r="AB37" s="317">
        <v>14</v>
      </c>
      <c r="AC37" s="317">
        <v>16</v>
      </c>
      <c r="AD37" s="317"/>
      <c r="AE37" s="317"/>
      <c r="AF37" s="317">
        <v>2</v>
      </c>
      <c r="AG37" s="318"/>
      <c r="AH37" s="319"/>
      <c r="AI37" s="319"/>
      <c r="AJ37" s="320"/>
      <c r="AK37" s="318"/>
      <c r="AL37" s="319"/>
      <c r="AM37" s="320"/>
      <c r="AN37" s="758" t="s">
        <v>407</v>
      </c>
      <c r="AO37" s="878" t="s">
        <v>411</v>
      </c>
      <c r="AP37" s="318"/>
      <c r="AQ37" s="319"/>
      <c r="AR37" s="319"/>
      <c r="AS37" s="319"/>
      <c r="AT37" s="321"/>
    </row>
    <row r="38" spans="1:46" ht="20" customHeight="1" thickBot="1">
      <c r="A38" s="701"/>
      <c r="B38" s="697"/>
      <c r="C38" s="698"/>
      <c r="D38" s="699"/>
      <c r="E38" s="699"/>
      <c r="F38" s="699"/>
      <c r="G38" s="699"/>
      <c r="H38" s="699"/>
      <c r="I38" s="699"/>
      <c r="J38" s="700"/>
      <c r="K38" s="700"/>
      <c r="L38" s="700"/>
      <c r="M38" s="700"/>
      <c r="N38" s="700"/>
      <c r="O38" s="700"/>
      <c r="P38" s="700"/>
      <c r="Q38" s="700"/>
      <c r="R38" s="700"/>
      <c r="S38" s="700"/>
      <c r="T38" s="700"/>
      <c r="U38" s="700"/>
      <c r="V38" s="700"/>
      <c r="W38" s="72"/>
      <c r="X38" s="191" t="s">
        <v>92</v>
      </c>
      <c r="Y38" s="193" t="s">
        <v>191</v>
      </c>
      <c r="Z38" s="193" t="s">
        <v>244</v>
      </c>
      <c r="AA38" s="222">
        <f>SUM(AB38:AD38)</f>
        <v>30</v>
      </c>
      <c r="AB38" s="193">
        <v>15</v>
      </c>
      <c r="AC38" s="193">
        <v>15</v>
      </c>
      <c r="AD38" s="193"/>
      <c r="AE38" s="193"/>
      <c r="AF38" s="193">
        <v>2</v>
      </c>
      <c r="AG38" s="218"/>
      <c r="AH38" s="176"/>
      <c r="AI38" s="176"/>
      <c r="AJ38" s="186"/>
      <c r="AK38" s="218"/>
      <c r="AL38" s="176"/>
      <c r="AM38" s="186"/>
      <c r="AN38" s="758" t="s">
        <v>407</v>
      </c>
      <c r="AO38" s="843" t="s">
        <v>411</v>
      </c>
      <c r="AP38" s="218"/>
      <c r="AQ38" s="176"/>
      <c r="AR38" s="176"/>
      <c r="AS38" s="176"/>
      <c r="AT38" s="177"/>
    </row>
    <row r="39" spans="1:46" ht="18" customHeight="1" thickBot="1">
      <c r="A39" s="701"/>
      <c r="B39" s="697"/>
      <c r="C39" s="698"/>
      <c r="D39" s="699"/>
      <c r="E39" s="699"/>
      <c r="F39" s="699"/>
      <c r="G39" s="699"/>
      <c r="H39" s="699"/>
      <c r="I39" s="699"/>
      <c r="J39" s="700"/>
      <c r="K39" s="700"/>
      <c r="L39" s="700"/>
      <c r="M39" s="700"/>
      <c r="N39" s="700"/>
      <c r="O39" s="700"/>
      <c r="P39" s="700"/>
      <c r="Q39" s="700"/>
      <c r="R39" s="700"/>
      <c r="S39" s="700"/>
      <c r="T39" s="700"/>
      <c r="U39" s="700"/>
      <c r="V39" s="700"/>
      <c r="W39" s="72"/>
      <c r="X39" s="95" t="s">
        <v>93</v>
      </c>
      <c r="Y39" s="30" t="s">
        <v>192</v>
      </c>
      <c r="Z39" s="30" t="s">
        <v>223</v>
      </c>
      <c r="AA39" s="93">
        <f>SUM(AB39:AD39)</f>
        <v>30</v>
      </c>
      <c r="AB39" s="30">
        <v>15</v>
      </c>
      <c r="AC39" s="30">
        <v>15</v>
      </c>
      <c r="AD39" s="30"/>
      <c r="AE39" s="30"/>
      <c r="AF39" s="30">
        <v>1</v>
      </c>
      <c r="AG39" s="32"/>
      <c r="AH39" s="56"/>
      <c r="AI39" s="56"/>
      <c r="AJ39" s="31"/>
      <c r="AK39" s="32"/>
      <c r="AL39" s="56"/>
      <c r="AM39" s="31"/>
      <c r="AN39" s="32">
        <v>1</v>
      </c>
      <c r="AO39" s="645" t="s">
        <v>411</v>
      </c>
      <c r="AP39" s="32"/>
      <c r="AQ39" s="56"/>
      <c r="AR39" s="56"/>
      <c r="AS39" s="56"/>
      <c r="AT39" s="57"/>
    </row>
    <row r="40" spans="1:46" ht="20" customHeight="1">
      <c r="A40" s="701"/>
      <c r="B40" s="697"/>
      <c r="C40" s="698"/>
      <c r="D40" s="699"/>
      <c r="E40" s="699"/>
      <c r="F40" s="699"/>
      <c r="G40" s="699"/>
      <c r="H40" s="699"/>
      <c r="I40" s="699"/>
      <c r="J40" s="700"/>
      <c r="K40" s="700"/>
      <c r="L40" s="700"/>
      <c r="M40" s="700"/>
      <c r="N40" s="700"/>
      <c r="O40" s="700"/>
      <c r="P40" s="700"/>
      <c r="Q40" s="700"/>
      <c r="R40" s="700"/>
      <c r="S40" s="700"/>
      <c r="T40" s="700"/>
      <c r="U40" s="700"/>
      <c r="V40" s="700"/>
      <c r="W40" s="72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</row>
    <row r="41" spans="1:46" s="40" customFormat="1" ht="20" customHeight="1">
      <c r="A41" s="701"/>
      <c r="B41" s="697"/>
      <c r="C41" s="698"/>
      <c r="D41" s="699"/>
      <c r="E41" s="699"/>
      <c r="F41" s="699"/>
      <c r="G41" s="699"/>
      <c r="H41" s="699"/>
      <c r="I41" s="699"/>
      <c r="J41" s="700"/>
      <c r="K41" s="700"/>
      <c r="L41" s="700"/>
      <c r="M41" s="700"/>
      <c r="N41" s="700"/>
      <c r="O41" s="700"/>
      <c r="P41" s="700"/>
      <c r="Q41" s="700"/>
      <c r="R41" s="700"/>
      <c r="S41" s="700"/>
      <c r="T41" s="700"/>
      <c r="U41" s="700"/>
      <c r="V41" s="700"/>
      <c r="W41" s="72"/>
      <c r="X41" s="11"/>
      <c r="Y41" s="25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</row>
    <row r="42" spans="1:46" ht="20" customHeight="1">
      <c r="A42" s="701"/>
      <c r="B42" s="697"/>
      <c r="C42" s="698"/>
      <c r="D42" s="699"/>
      <c r="E42" s="699"/>
      <c r="F42" s="699"/>
      <c r="G42" s="699"/>
      <c r="H42" s="699"/>
      <c r="I42" s="699"/>
      <c r="J42" s="700"/>
      <c r="K42" s="700"/>
      <c r="L42" s="700"/>
      <c r="M42" s="700"/>
      <c r="N42" s="700"/>
      <c r="O42" s="700"/>
      <c r="P42" s="700"/>
      <c r="Q42" s="700"/>
      <c r="R42" s="700"/>
      <c r="S42" s="700"/>
      <c r="T42" s="700"/>
      <c r="U42" s="700"/>
      <c r="V42" s="700"/>
      <c r="W42" s="72"/>
      <c r="X42" s="74"/>
      <c r="Y42" s="74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</row>
    <row r="43" spans="1:46" ht="20" customHeight="1">
      <c r="A43" s="60"/>
      <c r="B43" s="74"/>
      <c r="X43" s="11"/>
      <c r="Y43" s="25"/>
      <c r="Z43" s="2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2"/>
    </row>
    <row r="44" spans="1:46" ht="13">
      <c r="B44" s="25"/>
      <c r="X44" s="7"/>
      <c r="Y44" s="151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</row>
    <row r="45" spans="1:46" ht="13">
      <c r="B45" s="74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</row>
    <row r="46" spans="1:46" ht="13">
      <c r="X46" s="149"/>
      <c r="Y46" s="74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</row>
    <row r="47" spans="1:46" ht="17.25" customHeight="1">
      <c r="X47" s="11"/>
      <c r="Y47" s="25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</row>
    <row r="48" spans="1:46" ht="17.25" customHeight="1">
      <c r="X48" s="11"/>
      <c r="Y48" s="25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</row>
    <row r="49" spans="1:46" ht="17.25" customHeight="1">
      <c r="A49" s="149"/>
      <c r="B49" s="74"/>
      <c r="X49" s="11"/>
      <c r="Y49" s="25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</row>
    <row r="50" spans="1:46" ht="17.25" customHeight="1">
      <c r="X50" s="11"/>
      <c r="Y50" s="25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</row>
    <row r="51" spans="1:46" ht="17.25" customHeight="1">
      <c r="X51" s="11"/>
      <c r="Y51" s="25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</row>
    <row r="52" spans="1:46" ht="17.25" customHeight="1">
      <c r="X52" s="11"/>
      <c r="Y52" s="25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</row>
    <row r="53" spans="1:46" ht="17.25" customHeight="1">
      <c r="X53" s="11"/>
      <c r="Y53" s="25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</row>
    <row r="54" spans="1:46" ht="17.25" customHeight="1">
      <c r="X54" s="11"/>
      <c r="Y54" s="25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</row>
    <row r="55" spans="1:46" ht="17.25" customHeight="1">
      <c r="X55" s="11"/>
      <c r="Y55" s="25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</row>
    <row r="56" spans="1:46" ht="17.25" customHeight="1">
      <c r="X56" s="11"/>
      <c r="Y56" s="25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</row>
    <row r="57" spans="1:46" ht="17.25" customHeight="1">
      <c r="X57" s="11"/>
      <c r="Y57" s="25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</row>
    <row r="58" spans="1:46" ht="17.25" customHeight="1">
      <c r="X58" s="11"/>
      <c r="Y58" s="25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</row>
    <row r="59" spans="1:46" ht="17.25" customHeight="1">
      <c r="X59" s="11"/>
      <c r="Y59" s="25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</row>
    <row r="60" spans="1:46" ht="17.25" customHeight="1">
      <c r="X60" s="11"/>
      <c r="Y60" s="25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</row>
    <row r="61" spans="1:46" ht="17.25" customHeight="1">
      <c r="X61" s="11"/>
      <c r="Y61" s="25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</row>
    <row r="62" spans="1:46" ht="17.25" customHeight="1">
      <c r="X62" s="11"/>
      <c r="Y62" s="25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</row>
    <row r="63" spans="1:46" ht="17.25" customHeight="1">
      <c r="X63" s="11"/>
      <c r="Y63" s="25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</row>
    <row r="64" spans="1:46" ht="17.25" customHeight="1">
      <c r="X64" s="11"/>
      <c r="Y64" s="25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</row>
    <row r="65" spans="24:46" ht="17.25" customHeight="1">
      <c r="X65" s="11"/>
      <c r="Y65" s="25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</row>
    <row r="66" spans="24:46" ht="17.25" customHeight="1">
      <c r="X66" s="11"/>
      <c r="Y66" s="25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</row>
    <row r="67" spans="24:46" ht="17.25" customHeight="1">
      <c r="X67" s="11"/>
      <c r="Y67" s="25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</row>
    <row r="68" spans="24:46" ht="17.25" customHeight="1">
      <c r="X68" s="11"/>
      <c r="Y68" s="25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</row>
    <row r="69" spans="24:46" ht="17.25" customHeight="1">
      <c r="X69" s="11"/>
      <c r="Y69" s="25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</row>
    <row r="70" spans="24:46" ht="17.25" customHeight="1">
      <c r="X70" s="11"/>
      <c r="Y70" s="25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</row>
    <row r="71" spans="24:46" ht="17.25" customHeight="1">
      <c r="X71" s="11"/>
      <c r="Y71" s="25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</row>
    <row r="72" spans="24:46" ht="17.25" customHeight="1">
      <c r="X72" s="11"/>
      <c r="Y72" s="25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</row>
    <row r="73" spans="24:46" ht="17.25" customHeight="1">
      <c r="X73" s="11"/>
      <c r="Y73" s="25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</row>
    <row r="74" spans="24:46" ht="17.25" customHeight="1">
      <c r="X74" s="11"/>
      <c r="Y74" s="25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</row>
    <row r="75" spans="24:46" ht="17.25" customHeight="1">
      <c r="X75" s="11"/>
      <c r="Y75" s="25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</row>
    <row r="76" spans="24:46" ht="17.25" customHeight="1">
      <c r="X76" s="11"/>
      <c r="Y76" s="25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</row>
    <row r="77" spans="24:46" ht="17.25" customHeight="1">
      <c r="X77" s="11"/>
      <c r="Y77" s="25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</row>
    <row r="78" spans="24:46" ht="17.25" customHeight="1">
      <c r="X78" s="11"/>
      <c r="Y78" s="25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</row>
    <row r="79" spans="24:46" ht="17.25" customHeight="1">
      <c r="X79" s="11"/>
      <c r="Y79" s="25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</row>
    <row r="80" spans="24:46" ht="17.25" customHeight="1">
      <c r="X80" s="11"/>
      <c r="Y80" s="25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</row>
    <row r="81" spans="24:46" ht="17.25" customHeight="1">
      <c r="X81" s="11"/>
      <c r="Y81" s="25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</row>
    <row r="82" spans="24:46" ht="17.25" customHeight="1">
      <c r="X82" s="11"/>
      <c r="Y82" s="25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</row>
    <row r="83" spans="24:46" ht="17.25" customHeight="1">
      <c r="X83" s="11"/>
      <c r="Y83" s="25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</row>
    <row r="84" spans="24:46" ht="17.25" customHeight="1">
      <c r="X84" s="11"/>
      <c r="Y84" s="25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</row>
    <row r="85" spans="24:46" ht="17.25" customHeight="1">
      <c r="X85" s="11"/>
      <c r="Y85" s="25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</row>
    <row r="86" spans="24:46" ht="17.25" customHeight="1">
      <c r="X86" s="11"/>
      <c r="Y86" s="25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</row>
    <row r="87" spans="24:46" ht="17.25" customHeight="1">
      <c r="X87" s="11"/>
      <c r="Y87" s="25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</row>
    <row r="88" spans="24:46" ht="17.25" customHeight="1">
      <c r="X88" s="11"/>
      <c r="Y88" s="25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</row>
    <row r="89" spans="24:46" ht="17.25" customHeight="1">
      <c r="X89" s="11"/>
      <c r="Y89" s="25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</row>
    <row r="90" spans="24:46" ht="17.25" customHeight="1">
      <c r="X90" s="11"/>
      <c r="Y90" s="25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</row>
    <row r="91" spans="24:46" ht="17.25" customHeight="1">
      <c r="X91" s="11"/>
      <c r="Y91" s="25"/>
    </row>
  </sheetData>
  <mergeCells count="12">
    <mergeCell ref="Y6:AT6"/>
    <mergeCell ref="Y7:AF7"/>
    <mergeCell ref="B6:W6"/>
    <mergeCell ref="B7:I7"/>
    <mergeCell ref="N7:P7"/>
    <mergeCell ref="Q7:R7"/>
    <mergeCell ref="S7:W7"/>
    <mergeCell ref="J7:M7"/>
    <mergeCell ref="AG7:AJ7"/>
    <mergeCell ref="AK7:AM7"/>
    <mergeCell ref="AN7:AO7"/>
    <mergeCell ref="AP7:AT7"/>
  </mergeCells>
  <phoneticPr fontId="0" type="noConversion"/>
  <printOptions horizontalCentered="1"/>
  <pageMargins left="0.51181102362204722" right="0.39370078740157483" top="0.6692913385826772" bottom="0.35433070866141736" header="0.51181102362204722" footer="0.27559055118110237"/>
  <pageSetup paperSize="9" scale="30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  <pageSetUpPr fitToPage="1"/>
  </sheetPr>
  <dimension ref="A1:AT42"/>
  <sheetViews>
    <sheetView topLeftCell="K1" zoomScale="78" zoomScaleNormal="78" workbookViewId="0">
      <selection activeCell="AN13" sqref="AN13"/>
    </sheetView>
  </sheetViews>
  <sheetFormatPr baseColWidth="10" defaultColWidth="10.83203125" defaultRowHeight="13"/>
  <cols>
    <col min="1" max="1" width="47" style="24" customWidth="1"/>
    <col min="2" max="2" width="14.5" style="12" customWidth="1"/>
    <col min="3" max="3" width="15.6640625" style="12" bestFit="1" customWidth="1"/>
    <col min="4" max="4" width="10.5" style="12" customWidth="1"/>
    <col min="5" max="6" width="5.1640625" style="12" bestFit="1" customWidth="1"/>
    <col min="7" max="7" width="4.1640625" style="12" bestFit="1" customWidth="1"/>
    <col min="8" max="8" width="6.5" style="12" bestFit="1" customWidth="1"/>
    <col min="9" max="9" width="8.6640625" style="12" customWidth="1"/>
    <col min="10" max="10" width="9.1640625" style="12" bestFit="1" customWidth="1"/>
    <col min="11" max="11" width="6.33203125" style="12" customWidth="1"/>
    <col min="12" max="13" width="9.83203125" style="12" customWidth="1"/>
    <col min="14" max="15" width="6.33203125" style="12" customWidth="1"/>
    <col min="16" max="16" width="7.1640625" style="12" bestFit="1" customWidth="1"/>
    <col min="17" max="21" width="6.33203125" style="12" customWidth="1"/>
    <col min="22" max="23" width="10" style="12" customWidth="1"/>
    <col min="24" max="24" width="55" style="12" customWidth="1"/>
    <col min="25" max="25" width="14.33203125" style="12" customWidth="1"/>
    <col min="26" max="26" width="15.6640625" style="6" customWidth="1"/>
    <col min="27" max="27" width="11.5" style="24" bestFit="1" customWidth="1"/>
    <col min="28" max="28" width="5.5" style="24" customWidth="1"/>
    <col min="29" max="30" width="5.1640625" style="24" bestFit="1" customWidth="1"/>
    <col min="31" max="31" width="6.5" style="24" bestFit="1" customWidth="1"/>
    <col min="32" max="32" width="9.83203125" style="24" bestFit="1" customWidth="1"/>
    <col min="33" max="33" width="9.1640625" style="24" bestFit="1" customWidth="1"/>
    <col min="34" max="34" width="7.6640625" style="24" bestFit="1" customWidth="1"/>
    <col min="35" max="36" width="9.5" style="24" customWidth="1"/>
    <col min="37" max="44" width="7.6640625" style="24" customWidth="1"/>
    <col min="45" max="46" width="9.6640625" style="24" customWidth="1"/>
    <col min="47" max="16384" width="10.83203125" style="25"/>
  </cols>
  <sheetData>
    <row r="1" spans="1:46" s="768" customFormat="1" ht="20">
      <c r="A1" s="763" t="s">
        <v>224</v>
      </c>
      <c r="B1" s="765"/>
      <c r="C1" s="764"/>
      <c r="D1" s="764"/>
      <c r="E1" s="764"/>
      <c r="F1" s="764"/>
      <c r="G1" s="764"/>
      <c r="H1" s="764"/>
      <c r="I1" s="764"/>
      <c r="J1" s="764"/>
      <c r="K1" s="764"/>
      <c r="L1" s="764"/>
      <c r="M1" s="764"/>
      <c r="N1" s="764"/>
      <c r="O1" s="764"/>
      <c r="P1" s="764"/>
      <c r="Q1" s="764"/>
      <c r="R1" s="764"/>
      <c r="S1" s="764"/>
      <c r="T1" s="764"/>
      <c r="U1" s="764"/>
      <c r="V1" s="764"/>
      <c r="W1" s="764"/>
      <c r="X1" s="763" t="s">
        <v>224</v>
      </c>
      <c r="Y1" s="763"/>
      <c r="Z1" s="766"/>
      <c r="AA1" s="767"/>
      <c r="AB1" s="767"/>
      <c r="AC1" s="767"/>
      <c r="AD1" s="767"/>
      <c r="AE1" s="767"/>
      <c r="AF1" s="767"/>
      <c r="AG1" s="767"/>
      <c r="AH1" s="767"/>
      <c r="AI1" s="767"/>
      <c r="AJ1" s="767"/>
      <c r="AK1" s="767"/>
      <c r="AL1" s="767"/>
      <c r="AM1" s="767"/>
      <c r="AN1" s="767"/>
      <c r="AO1" s="767"/>
      <c r="AP1" s="767"/>
      <c r="AQ1" s="767"/>
      <c r="AR1" s="767"/>
      <c r="AS1" s="767"/>
      <c r="AT1" s="767"/>
    </row>
    <row r="2" spans="1:46" s="768" customFormat="1" ht="20">
      <c r="A2" s="763" t="s">
        <v>412</v>
      </c>
      <c r="B2" s="765"/>
      <c r="C2" s="764"/>
      <c r="D2" s="764"/>
      <c r="E2" s="764"/>
      <c r="F2" s="764"/>
      <c r="G2" s="764"/>
      <c r="H2" s="764"/>
      <c r="I2" s="764"/>
      <c r="J2" s="764"/>
      <c r="K2" s="764"/>
      <c r="L2" s="764"/>
      <c r="M2" s="764"/>
      <c r="N2" s="764"/>
      <c r="O2" s="764"/>
      <c r="P2" s="764"/>
      <c r="Q2" s="764"/>
      <c r="R2" s="764"/>
      <c r="S2" s="764"/>
      <c r="T2" s="764"/>
      <c r="U2" s="764"/>
      <c r="V2" s="764"/>
      <c r="W2" s="764"/>
      <c r="X2" s="763" t="s">
        <v>412</v>
      </c>
      <c r="Y2" s="763"/>
      <c r="Z2" s="766"/>
      <c r="AA2" s="767"/>
      <c r="AB2" s="767"/>
      <c r="AC2" s="767"/>
      <c r="AD2" s="767"/>
      <c r="AE2" s="767"/>
      <c r="AF2" s="767"/>
      <c r="AG2" s="767"/>
      <c r="AH2" s="767"/>
      <c r="AI2" s="767"/>
      <c r="AJ2" s="767"/>
      <c r="AK2" s="767"/>
      <c r="AL2" s="767"/>
      <c r="AM2" s="767"/>
      <c r="AN2" s="767"/>
      <c r="AO2" s="767"/>
      <c r="AP2" s="767"/>
      <c r="AQ2" s="767"/>
      <c r="AR2" s="767"/>
      <c r="AS2" s="767"/>
      <c r="AT2" s="767"/>
    </row>
    <row r="3" spans="1:46" s="768" customFormat="1" ht="20">
      <c r="A3" s="767"/>
      <c r="B3" s="764"/>
      <c r="C3" s="764"/>
      <c r="D3" s="764"/>
      <c r="E3" s="764"/>
      <c r="F3" s="764"/>
      <c r="G3" s="764"/>
      <c r="H3" s="764"/>
      <c r="I3" s="764"/>
      <c r="J3" s="764"/>
      <c r="K3" s="764"/>
      <c r="L3" s="764"/>
      <c r="M3" s="764"/>
      <c r="N3" s="764"/>
      <c r="O3" s="764"/>
      <c r="P3" s="764"/>
      <c r="Q3" s="764"/>
      <c r="R3" s="764"/>
      <c r="S3" s="764"/>
      <c r="T3" s="764"/>
      <c r="U3" s="764"/>
      <c r="V3" s="764"/>
      <c r="W3" s="764"/>
      <c r="X3" s="764"/>
      <c r="Y3" s="764"/>
      <c r="Z3" s="766"/>
      <c r="AA3" s="767"/>
      <c r="AB3" s="767"/>
      <c r="AC3" s="767"/>
      <c r="AD3" s="767"/>
      <c r="AE3" s="767"/>
      <c r="AF3" s="767"/>
      <c r="AG3" s="767"/>
      <c r="AH3" s="767"/>
      <c r="AI3" s="767"/>
      <c r="AJ3" s="767"/>
      <c r="AK3" s="767"/>
      <c r="AL3" s="767"/>
      <c r="AM3" s="767"/>
      <c r="AN3" s="767"/>
      <c r="AO3" s="767"/>
      <c r="AP3" s="767"/>
      <c r="AQ3" s="767"/>
      <c r="AR3" s="767"/>
      <c r="AS3" s="767"/>
      <c r="AT3" s="767"/>
    </row>
    <row r="4" spans="1:46" s="768" customFormat="1" ht="20">
      <c r="A4" s="769" t="s">
        <v>33</v>
      </c>
      <c r="B4" s="765"/>
      <c r="C4" s="764"/>
      <c r="D4" s="764"/>
      <c r="E4" s="764"/>
      <c r="F4" s="764"/>
      <c r="G4" s="764"/>
      <c r="H4" s="764"/>
      <c r="I4" s="764"/>
      <c r="J4" s="764"/>
      <c r="K4" s="764"/>
      <c r="L4" s="764"/>
      <c r="M4" s="764"/>
      <c r="N4" s="764"/>
      <c r="O4" s="764"/>
      <c r="P4" s="764"/>
      <c r="Q4" s="764"/>
      <c r="R4" s="764"/>
      <c r="S4" s="764"/>
      <c r="T4" s="764"/>
      <c r="U4" s="764"/>
      <c r="V4" s="764"/>
      <c r="W4" s="764"/>
      <c r="X4" s="769" t="s">
        <v>33</v>
      </c>
      <c r="Y4" s="769"/>
      <c r="Z4" s="769"/>
      <c r="AA4" s="767"/>
      <c r="AB4" s="767"/>
      <c r="AC4" s="767"/>
      <c r="AD4" s="767"/>
      <c r="AE4" s="767"/>
      <c r="AF4" s="767"/>
      <c r="AG4" s="767"/>
      <c r="AH4" s="767"/>
      <c r="AI4" s="767"/>
      <c r="AJ4" s="767"/>
      <c r="AK4" s="767"/>
      <c r="AL4" s="767"/>
      <c r="AM4" s="767"/>
      <c r="AN4" s="767"/>
      <c r="AO4" s="767"/>
      <c r="AP4" s="767"/>
      <c r="AQ4" s="767"/>
      <c r="AR4" s="767"/>
      <c r="AS4" s="767"/>
      <c r="AT4" s="767"/>
    </row>
    <row r="5" spans="1:46" ht="19" thickBot="1">
      <c r="A5" s="632" t="s">
        <v>233</v>
      </c>
      <c r="B5" s="83"/>
      <c r="X5" s="632" t="s">
        <v>233</v>
      </c>
      <c r="Y5" s="74"/>
    </row>
    <row r="6" spans="1:46" s="6" customFormat="1" ht="19" thickBot="1">
      <c r="A6" s="633" t="s">
        <v>234</v>
      </c>
      <c r="B6" s="881" t="s">
        <v>21</v>
      </c>
      <c r="C6" s="882"/>
      <c r="D6" s="882"/>
      <c r="E6" s="882"/>
      <c r="F6" s="882"/>
      <c r="G6" s="882"/>
      <c r="H6" s="882"/>
      <c r="I6" s="882"/>
      <c r="J6" s="882"/>
      <c r="K6" s="882"/>
      <c r="L6" s="882"/>
      <c r="M6" s="882"/>
      <c r="N6" s="882"/>
      <c r="O6" s="882"/>
      <c r="P6" s="882"/>
      <c r="Q6" s="882"/>
      <c r="R6" s="882"/>
      <c r="S6" s="882"/>
      <c r="T6" s="882"/>
      <c r="U6" s="882"/>
      <c r="V6" s="882"/>
      <c r="W6" s="883"/>
      <c r="X6" s="633" t="s">
        <v>234</v>
      </c>
      <c r="Y6" s="881" t="s">
        <v>22</v>
      </c>
      <c r="Z6" s="882"/>
      <c r="AA6" s="882"/>
      <c r="AB6" s="882"/>
      <c r="AC6" s="882"/>
      <c r="AD6" s="882"/>
      <c r="AE6" s="882"/>
      <c r="AF6" s="882"/>
      <c r="AG6" s="882"/>
      <c r="AH6" s="882"/>
      <c r="AI6" s="882"/>
      <c r="AJ6" s="882"/>
      <c r="AK6" s="882"/>
      <c r="AL6" s="882"/>
      <c r="AM6" s="882"/>
      <c r="AN6" s="882"/>
      <c r="AO6" s="882"/>
      <c r="AP6" s="882"/>
      <c r="AQ6" s="882"/>
      <c r="AR6" s="882"/>
      <c r="AS6" s="882"/>
      <c r="AT6" s="883"/>
    </row>
    <row r="7" spans="1:46" s="5" customFormat="1" ht="32.25" customHeight="1" thickBot="1">
      <c r="A7" s="71"/>
      <c r="B7" s="884"/>
      <c r="C7" s="885"/>
      <c r="D7" s="885"/>
      <c r="E7" s="885"/>
      <c r="F7" s="885"/>
      <c r="G7" s="885"/>
      <c r="H7" s="885"/>
      <c r="I7" s="886"/>
      <c r="J7" s="887" t="s">
        <v>7</v>
      </c>
      <c r="K7" s="888"/>
      <c r="L7" s="888"/>
      <c r="M7" s="889"/>
      <c r="N7" s="887" t="s">
        <v>8</v>
      </c>
      <c r="O7" s="888"/>
      <c r="P7" s="889"/>
      <c r="Q7" s="927" t="s">
        <v>9</v>
      </c>
      <c r="R7" s="889"/>
      <c r="S7" s="887" t="s">
        <v>10</v>
      </c>
      <c r="T7" s="928"/>
      <c r="U7" s="928"/>
      <c r="V7" s="928"/>
      <c r="W7" s="889"/>
      <c r="X7" s="71"/>
      <c r="Y7" s="884"/>
      <c r="Z7" s="885"/>
      <c r="AA7" s="885"/>
      <c r="AB7" s="885"/>
      <c r="AC7" s="885"/>
      <c r="AD7" s="885"/>
      <c r="AE7" s="885"/>
      <c r="AF7" s="886"/>
      <c r="AG7" s="887" t="s">
        <v>7</v>
      </c>
      <c r="AH7" s="888"/>
      <c r="AI7" s="888"/>
      <c r="AJ7" s="889"/>
      <c r="AK7" s="890" t="s">
        <v>8</v>
      </c>
      <c r="AL7" s="895"/>
      <c r="AM7" s="896"/>
      <c r="AN7" s="893" t="s">
        <v>9</v>
      </c>
      <c r="AO7" s="896"/>
      <c r="AP7" s="890" t="s">
        <v>10</v>
      </c>
      <c r="AQ7" s="897"/>
      <c r="AR7" s="897"/>
      <c r="AS7" s="897"/>
      <c r="AT7" s="896"/>
    </row>
    <row r="8" spans="1:46" s="5" customFormat="1" ht="43" thickBot="1">
      <c r="B8" s="234" t="s">
        <v>132</v>
      </c>
      <c r="C8" s="21" t="s">
        <v>6</v>
      </c>
      <c r="D8" s="136" t="s">
        <v>0</v>
      </c>
      <c r="E8" s="15" t="s">
        <v>3</v>
      </c>
      <c r="F8" s="15" t="s">
        <v>4</v>
      </c>
      <c r="G8" s="15" t="s">
        <v>5</v>
      </c>
      <c r="H8" s="15" t="s">
        <v>2</v>
      </c>
      <c r="I8" s="136" t="s">
        <v>1</v>
      </c>
      <c r="J8" s="14" t="s">
        <v>11</v>
      </c>
      <c r="K8" s="45" t="s">
        <v>12</v>
      </c>
      <c r="L8" s="126" t="s">
        <v>13</v>
      </c>
      <c r="M8" s="49" t="s">
        <v>14</v>
      </c>
      <c r="N8" s="14" t="s">
        <v>11</v>
      </c>
      <c r="O8" s="45" t="s">
        <v>12</v>
      </c>
      <c r="P8" s="49" t="s">
        <v>15</v>
      </c>
      <c r="Q8" s="14" t="s">
        <v>11</v>
      </c>
      <c r="R8" s="127" t="s">
        <v>12</v>
      </c>
      <c r="S8" s="131" t="s">
        <v>16</v>
      </c>
      <c r="T8" s="132" t="s">
        <v>11</v>
      </c>
      <c r="U8" s="132" t="s">
        <v>12</v>
      </c>
      <c r="V8" s="129" t="s">
        <v>13</v>
      </c>
      <c r="W8" s="23" t="s">
        <v>14</v>
      </c>
      <c r="Y8" s="21" t="s">
        <v>132</v>
      </c>
      <c r="Z8" s="148" t="s">
        <v>6</v>
      </c>
      <c r="AA8" s="15" t="s">
        <v>0</v>
      </c>
      <c r="AB8" s="15" t="s">
        <v>3</v>
      </c>
      <c r="AC8" s="15" t="s">
        <v>4</v>
      </c>
      <c r="AD8" s="15" t="s">
        <v>5</v>
      </c>
      <c r="AE8" s="15" t="s">
        <v>2</v>
      </c>
      <c r="AF8" s="15" t="s">
        <v>1</v>
      </c>
      <c r="AG8" s="14" t="s">
        <v>11</v>
      </c>
      <c r="AH8" s="45" t="s">
        <v>12</v>
      </c>
      <c r="AI8" s="106" t="s">
        <v>13</v>
      </c>
      <c r="AJ8" s="49" t="s">
        <v>14</v>
      </c>
      <c r="AK8" s="14" t="s">
        <v>11</v>
      </c>
      <c r="AL8" s="45" t="s">
        <v>12</v>
      </c>
      <c r="AM8" s="49" t="s">
        <v>15</v>
      </c>
      <c r="AN8" s="14" t="s">
        <v>11</v>
      </c>
      <c r="AO8" s="107" t="s">
        <v>12</v>
      </c>
      <c r="AP8" s="111" t="s">
        <v>16</v>
      </c>
      <c r="AQ8" s="112" t="s">
        <v>11</v>
      </c>
      <c r="AR8" s="112" t="s">
        <v>12</v>
      </c>
      <c r="AS8" s="109" t="s">
        <v>13</v>
      </c>
      <c r="AT8" s="23" t="s">
        <v>14</v>
      </c>
    </row>
    <row r="9" spans="1:46" s="5" customFormat="1" ht="20" customHeight="1" thickBot="1">
      <c r="A9" s="400" t="s">
        <v>19</v>
      </c>
      <c r="B9" s="26" t="s">
        <v>193</v>
      </c>
      <c r="C9" s="28" t="s">
        <v>339</v>
      </c>
      <c r="D9" s="28">
        <f>D11+D15+D20+D25+D29</f>
        <v>476</v>
      </c>
      <c r="E9" s="28">
        <f>E11+E15+E20+E25+E29</f>
        <v>128</v>
      </c>
      <c r="F9" s="28">
        <f>F11+F15+F20+F25+F29</f>
        <v>222</v>
      </c>
      <c r="G9" s="28">
        <f>G11+G15+G20+G25+G29</f>
        <v>126</v>
      </c>
      <c r="H9" s="28">
        <f>H11+H15+H20+H25+H29</f>
        <v>0</v>
      </c>
      <c r="I9" s="28">
        <v>30</v>
      </c>
      <c r="J9" s="14"/>
      <c r="K9" s="45"/>
      <c r="L9" s="45"/>
      <c r="M9" s="127"/>
      <c r="N9" s="14"/>
      <c r="O9" s="45"/>
      <c r="P9" s="127"/>
      <c r="Q9" s="14"/>
      <c r="R9" s="127"/>
      <c r="S9" s="14"/>
      <c r="T9" s="45"/>
      <c r="U9" s="45"/>
      <c r="V9" s="45"/>
      <c r="W9" s="127"/>
      <c r="X9" s="27" t="s">
        <v>20</v>
      </c>
      <c r="Y9" s="26" t="s">
        <v>137</v>
      </c>
      <c r="Z9" s="28" t="s">
        <v>339</v>
      </c>
      <c r="AA9" s="28">
        <f>AA11</f>
        <v>45</v>
      </c>
      <c r="AB9" s="28">
        <f t="shared" ref="AB9:AF9" si="0">AB11</f>
        <v>0</v>
      </c>
      <c r="AC9" s="28">
        <f t="shared" si="0"/>
        <v>0</v>
      </c>
      <c r="AD9" s="28">
        <f t="shared" si="0"/>
        <v>45</v>
      </c>
      <c r="AE9" s="28">
        <f t="shared" si="0"/>
        <v>0</v>
      </c>
      <c r="AF9" s="28">
        <f t="shared" si="0"/>
        <v>30</v>
      </c>
      <c r="AG9" s="14"/>
      <c r="AH9" s="45"/>
      <c r="AI9" s="45"/>
      <c r="AJ9" s="127"/>
      <c r="AK9" s="14"/>
      <c r="AL9" s="45"/>
      <c r="AM9" s="127"/>
      <c r="AN9" s="14"/>
      <c r="AO9" s="127"/>
      <c r="AP9" s="14"/>
      <c r="AQ9" s="45"/>
      <c r="AR9" s="45"/>
      <c r="AS9" s="45"/>
      <c r="AT9" s="127"/>
    </row>
    <row r="10" spans="1:46" s="5" customFormat="1" ht="20" customHeight="1" thickBot="1">
      <c r="A10" s="41"/>
      <c r="B10" s="84"/>
      <c r="C10" s="18"/>
      <c r="D10" s="15"/>
      <c r="E10" s="15"/>
      <c r="F10" s="15"/>
      <c r="G10" s="15"/>
      <c r="H10" s="15"/>
      <c r="I10" s="15"/>
      <c r="J10" s="14"/>
      <c r="K10" s="45"/>
      <c r="L10" s="45"/>
      <c r="M10" s="127"/>
      <c r="N10" s="14"/>
      <c r="O10" s="45"/>
      <c r="P10" s="127"/>
      <c r="Q10" s="14"/>
      <c r="R10" s="127"/>
      <c r="S10" s="14"/>
      <c r="T10" s="45"/>
      <c r="U10" s="45"/>
      <c r="V10" s="45"/>
      <c r="W10" s="127"/>
      <c r="X10" s="41"/>
      <c r="Y10" s="84"/>
      <c r="Z10" s="153"/>
      <c r="AA10" s="15"/>
      <c r="AB10" s="15"/>
      <c r="AC10" s="15"/>
      <c r="AD10" s="15"/>
      <c r="AE10" s="15"/>
      <c r="AF10" s="15"/>
      <c r="AG10" s="14"/>
      <c r="AH10" s="45"/>
      <c r="AI10" s="45"/>
      <c r="AJ10" s="127"/>
      <c r="AK10" s="14"/>
      <c r="AL10" s="45"/>
      <c r="AM10" s="127"/>
      <c r="AN10" s="14"/>
      <c r="AO10" s="127"/>
      <c r="AP10" s="14"/>
      <c r="AQ10" s="45"/>
      <c r="AR10" s="45"/>
      <c r="AS10" s="45"/>
      <c r="AT10" s="127"/>
    </row>
    <row r="11" spans="1:46" s="5" customFormat="1" ht="20" customHeight="1" thickBot="1">
      <c r="A11" s="38" t="s">
        <v>23</v>
      </c>
      <c r="B11" s="691" t="s">
        <v>194</v>
      </c>
      <c r="C11" s="681" t="s">
        <v>288</v>
      </c>
      <c r="D11" s="231">
        <f>SUM(D12:D13)</f>
        <v>60</v>
      </c>
      <c r="E11" s="237">
        <f t="shared" ref="E11:I11" si="1">SUM(E12:E13)</f>
        <v>0</v>
      </c>
      <c r="F11" s="237">
        <f t="shared" si="1"/>
        <v>60</v>
      </c>
      <c r="G11" s="237">
        <f t="shared" si="1"/>
        <v>0</v>
      </c>
      <c r="H11" s="237">
        <f t="shared" si="1"/>
        <v>0</v>
      </c>
      <c r="I11" s="237">
        <f t="shared" si="1"/>
        <v>3</v>
      </c>
      <c r="J11" s="290"/>
      <c r="K11" s="291"/>
      <c r="L11" s="291"/>
      <c r="M11" s="292"/>
      <c r="N11" s="290"/>
      <c r="O11" s="291"/>
      <c r="P11" s="292"/>
      <c r="Q11" s="290"/>
      <c r="R11" s="292"/>
      <c r="S11" s="290"/>
      <c r="T11" s="291"/>
      <c r="U11" s="291"/>
      <c r="V11" s="291"/>
      <c r="W11" s="293"/>
      <c r="X11" s="38" t="s">
        <v>129</v>
      </c>
      <c r="Y11" s="39" t="s">
        <v>142</v>
      </c>
      <c r="Z11" s="827" t="s">
        <v>53</v>
      </c>
      <c r="AA11" s="39">
        <f>SUM(AA12:AA13)</f>
        <v>45</v>
      </c>
      <c r="AB11" s="39">
        <f t="shared" ref="AB11:AF11" si="2">SUM(AB12:AB13)</f>
        <v>0</v>
      </c>
      <c r="AC11" s="39">
        <f t="shared" si="2"/>
        <v>0</v>
      </c>
      <c r="AD11" s="39">
        <f t="shared" si="2"/>
        <v>45</v>
      </c>
      <c r="AE11" s="39">
        <f t="shared" si="2"/>
        <v>0</v>
      </c>
      <c r="AF11" s="39">
        <f t="shared" si="2"/>
        <v>30</v>
      </c>
      <c r="AG11" s="128"/>
      <c r="AH11" s="129"/>
      <c r="AI11" s="129"/>
      <c r="AJ11" s="23"/>
      <c r="AK11" s="128"/>
      <c r="AL11" s="129"/>
      <c r="AM11" s="23"/>
      <c r="AN11" s="128"/>
      <c r="AO11" s="23"/>
      <c r="AP11" s="128"/>
      <c r="AQ11" s="129"/>
      <c r="AR11" s="129"/>
      <c r="AS11" s="129"/>
      <c r="AT11" s="130"/>
    </row>
    <row r="12" spans="1:46" ht="20" customHeight="1" thickBot="1">
      <c r="A12" s="87" t="s">
        <v>24</v>
      </c>
      <c r="B12" s="29" t="s">
        <v>195</v>
      </c>
      <c r="C12" s="634" t="s">
        <v>288</v>
      </c>
      <c r="D12" s="222">
        <f>SUM(E12:G12)</f>
        <v>30</v>
      </c>
      <c r="E12" s="222"/>
      <c r="F12" s="222">
        <v>30</v>
      </c>
      <c r="G12" s="222"/>
      <c r="H12" s="222"/>
      <c r="I12" s="222">
        <v>2</v>
      </c>
      <c r="J12" s="162"/>
      <c r="K12" s="163"/>
      <c r="L12" s="163"/>
      <c r="M12" s="164"/>
      <c r="N12" s="162"/>
      <c r="O12" s="163"/>
      <c r="P12" s="164"/>
      <c r="Q12" s="758" t="s">
        <v>407</v>
      </c>
      <c r="R12" s="841" t="s">
        <v>411</v>
      </c>
      <c r="S12" s="162"/>
      <c r="T12" s="163"/>
      <c r="U12" s="163"/>
      <c r="V12" s="163"/>
      <c r="W12" s="165"/>
      <c r="X12" s="91" t="s">
        <v>130</v>
      </c>
      <c r="Y12" s="90" t="s">
        <v>143</v>
      </c>
      <c r="Z12" s="692" t="s">
        <v>53</v>
      </c>
      <c r="AA12" s="33">
        <f>SUM(AB12:AD12)</f>
        <v>0</v>
      </c>
      <c r="AB12" s="114"/>
      <c r="AC12" s="33"/>
      <c r="AD12" s="115"/>
      <c r="AE12" s="33"/>
      <c r="AF12" s="115">
        <v>26</v>
      </c>
      <c r="AG12" s="42"/>
      <c r="AH12" s="58"/>
      <c r="AI12" s="58"/>
      <c r="AJ12" s="43"/>
      <c r="AK12" s="116"/>
      <c r="AL12" s="58"/>
      <c r="AM12" s="117"/>
      <c r="AN12" s="653">
        <v>26</v>
      </c>
      <c r="AO12" s="863" t="s">
        <v>411</v>
      </c>
      <c r="AP12" s="116"/>
      <c r="AQ12" s="58"/>
      <c r="AR12" s="58"/>
      <c r="AS12" s="58"/>
      <c r="AT12" s="59"/>
    </row>
    <row r="13" spans="1:46" ht="20" customHeight="1" thickBot="1">
      <c r="A13" s="88" t="s">
        <v>25</v>
      </c>
      <c r="B13" s="30" t="s">
        <v>196</v>
      </c>
      <c r="C13" s="94" t="s">
        <v>288</v>
      </c>
      <c r="D13" s="30">
        <f>SUM(E13:G13)</f>
        <v>30</v>
      </c>
      <c r="E13" s="30"/>
      <c r="F13" s="30">
        <v>30</v>
      </c>
      <c r="G13" s="30"/>
      <c r="H13" s="30"/>
      <c r="I13" s="30">
        <v>1</v>
      </c>
      <c r="J13" s="32"/>
      <c r="K13" s="56"/>
      <c r="L13" s="56"/>
      <c r="M13" s="31"/>
      <c r="N13" s="32"/>
      <c r="O13" s="56"/>
      <c r="P13" s="31"/>
      <c r="Q13" s="758">
        <v>1</v>
      </c>
      <c r="R13" s="645" t="s">
        <v>411</v>
      </c>
      <c r="S13" s="32"/>
      <c r="T13" s="56"/>
      <c r="U13" s="56"/>
      <c r="V13" s="56"/>
      <c r="W13" s="57"/>
      <c r="X13" s="89" t="s">
        <v>131</v>
      </c>
      <c r="Y13" s="30" t="s">
        <v>144</v>
      </c>
      <c r="Z13" s="94" t="s">
        <v>207</v>
      </c>
      <c r="AA13" s="73">
        <f>SUM(AB13:AD13)</f>
        <v>45</v>
      </c>
      <c r="AB13" s="118"/>
      <c r="AC13" s="30"/>
      <c r="AD13" s="500">
        <v>45</v>
      </c>
      <c r="AE13" s="73"/>
      <c r="AF13" s="119">
        <v>4</v>
      </c>
      <c r="AG13" s="120"/>
      <c r="AH13" s="121"/>
      <c r="AI13" s="121"/>
      <c r="AJ13" s="122"/>
      <c r="AK13" s="123"/>
      <c r="AL13" s="121"/>
      <c r="AM13" s="124"/>
      <c r="AN13" s="758" t="s">
        <v>410</v>
      </c>
      <c r="AO13" s="645" t="s">
        <v>411</v>
      </c>
      <c r="AP13" s="123"/>
      <c r="AQ13" s="121"/>
      <c r="AR13" s="121"/>
      <c r="AS13" s="121"/>
      <c r="AT13" s="125"/>
    </row>
    <row r="14" spans="1:46" ht="20" customHeight="1" thickBot="1">
      <c r="A14" s="166"/>
      <c r="B14" s="294"/>
      <c r="C14" s="295"/>
      <c r="D14" s="167"/>
      <c r="E14" s="167"/>
      <c r="F14" s="167"/>
      <c r="G14" s="167"/>
      <c r="H14" s="167"/>
      <c r="I14" s="167"/>
      <c r="J14" s="168"/>
      <c r="K14" s="169"/>
      <c r="L14" s="169"/>
      <c r="M14" s="170"/>
      <c r="N14" s="168"/>
      <c r="O14" s="169"/>
      <c r="P14" s="170"/>
      <c r="Q14" s="168"/>
      <c r="R14" s="842"/>
      <c r="S14" s="168"/>
      <c r="T14" s="169"/>
      <c r="U14" s="169"/>
      <c r="V14" s="169"/>
      <c r="W14" s="170"/>
      <c r="X14" s="96"/>
      <c r="Y14" s="29"/>
      <c r="Z14" s="86"/>
      <c r="AA14" s="19"/>
      <c r="AB14" s="99"/>
      <c r="AC14" s="19"/>
      <c r="AD14" s="100"/>
      <c r="AE14" s="19"/>
      <c r="AF14" s="100"/>
      <c r="AG14" s="37"/>
      <c r="AH14" s="53"/>
      <c r="AI14" s="53"/>
      <c r="AJ14" s="36"/>
      <c r="AK14" s="101"/>
      <c r="AL14" s="53"/>
      <c r="AM14" s="102"/>
      <c r="AN14" s="37"/>
      <c r="AO14" s="36"/>
      <c r="AP14" s="101"/>
      <c r="AQ14" s="53"/>
      <c r="AR14" s="53"/>
      <c r="AS14" s="53"/>
      <c r="AT14" s="55"/>
    </row>
    <row r="15" spans="1:46" s="5" customFormat="1" ht="20" customHeight="1" thickBot="1">
      <c r="A15" s="296" t="s">
        <v>240</v>
      </c>
      <c r="B15" s="297" t="s">
        <v>304</v>
      </c>
      <c r="C15" s="759" t="s">
        <v>208</v>
      </c>
      <c r="D15" s="297">
        <f t="shared" ref="D15:I15" si="3">SUM(D16:D18)</f>
        <v>64</v>
      </c>
      <c r="E15" s="297">
        <f t="shared" si="3"/>
        <v>8</v>
      </c>
      <c r="F15" s="297">
        <f t="shared" si="3"/>
        <v>56</v>
      </c>
      <c r="G15" s="297">
        <f t="shared" si="3"/>
        <v>0</v>
      </c>
      <c r="H15" s="297">
        <f t="shared" si="3"/>
        <v>0</v>
      </c>
      <c r="I15" s="297">
        <f t="shared" si="3"/>
        <v>5</v>
      </c>
      <c r="J15" s="298"/>
      <c r="K15" s="299"/>
      <c r="L15" s="299"/>
      <c r="M15" s="300"/>
      <c r="N15" s="298"/>
      <c r="O15" s="299"/>
      <c r="P15" s="300"/>
      <c r="Q15" s="298"/>
      <c r="R15" s="300"/>
      <c r="S15" s="298"/>
      <c r="T15" s="299"/>
      <c r="U15" s="299"/>
      <c r="V15" s="299"/>
      <c r="W15" s="301"/>
      <c r="X15" s="133" t="s">
        <v>127</v>
      </c>
      <c r="Y15" s="150"/>
      <c r="Z15" s="142"/>
      <c r="AA15" s="20"/>
      <c r="AB15" s="76"/>
      <c r="AC15" s="20"/>
      <c r="AD15" s="77"/>
      <c r="AE15" s="20"/>
      <c r="AF15" s="77"/>
      <c r="AG15" s="137"/>
      <c r="AH15" s="140"/>
      <c r="AI15" s="140"/>
      <c r="AJ15" s="138"/>
      <c r="AK15" s="139"/>
      <c r="AL15" s="140"/>
      <c r="AM15" s="144"/>
      <c r="AN15" s="137"/>
      <c r="AO15" s="138"/>
      <c r="AP15" s="139"/>
      <c r="AQ15" s="140"/>
      <c r="AR15" s="140"/>
      <c r="AS15" s="140"/>
      <c r="AT15" s="145"/>
    </row>
    <row r="16" spans="1:46" s="5" customFormat="1" ht="20" customHeight="1" thickBot="1">
      <c r="A16" s="264" t="s">
        <v>241</v>
      </c>
      <c r="B16" s="382" t="s">
        <v>305</v>
      </c>
      <c r="C16" s="382" t="s">
        <v>208</v>
      </c>
      <c r="D16" s="382">
        <f t="shared" ref="D16:D18" si="4">SUM(E16:G16)</f>
        <v>24</v>
      </c>
      <c r="E16" s="382"/>
      <c r="F16" s="382">
        <v>24</v>
      </c>
      <c r="G16" s="382"/>
      <c r="H16" s="382"/>
      <c r="I16" s="382">
        <v>2</v>
      </c>
      <c r="J16" s="329"/>
      <c r="K16" s="303"/>
      <c r="L16" s="303"/>
      <c r="M16" s="224"/>
      <c r="N16" s="329"/>
      <c r="O16" s="303"/>
      <c r="P16" s="224"/>
      <c r="Q16" s="329">
        <v>2</v>
      </c>
      <c r="R16" s="645" t="s">
        <v>411</v>
      </c>
      <c r="S16" s="329"/>
      <c r="T16" s="303"/>
      <c r="U16" s="303"/>
      <c r="V16" s="303"/>
      <c r="W16" s="242"/>
      <c r="X16" s="279"/>
      <c r="Y16" s="141"/>
      <c r="Z16" s="489"/>
      <c r="AA16" s="490"/>
      <c r="AB16" s="491"/>
      <c r="AC16" s="490"/>
      <c r="AD16" s="492"/>
      <c r="AE16" s="490"/>
      <c r="AF16" s="492"/>
      <c r="AG16" s="493"/>
      <c r="AH16" s="494"/>
      <c r="AI16" s="494"/>
      <c r="AJ16" s="495"/>
      <c r="AK16" s="496"/>
      <c r="AL16" s="494"/>
      <c r="AM16" s="497"/>
      <c r="AN16" s="493"/>
      <c r="AO16" s="495"/>
      <c r="AP16" s="496"/>
      <c r="AQ16" s="494"/>
      <c r="AR16" s="494"/>
      <c r="AS16" s="494"/>
      <c r="AT16" s="498"/>
    </row>
    <row r="17" spans="1:46" s="5" customFormat="1" ht="20" customHeight="1" thickBot="1">
      <c r="A17" s="191" t="s">
        <v>242</v>
      </c>
      <c r="B17" s="156" t="s">
        <v>306</v>
      </c>
      <c r="C17" s="156" t="s">
        <v>208</v>
      </c>
      <c r="D17" s="156">
        <f t="shared" si="4"/>
        <v>24</v>
      </c>
      <c r="E17" s="156">
        <v>0</v>
      </c>
      <c r="F17" s="156">
        <v>24</v>
      </c>
      <c r="G17" s="156"/>
      <c r="H17" s="156"/>
      <c r="I17" s="156">
        <v>2</v>
      </c>
      <c r="J17" s="161"/>
      <c r="K17" s="176"/>
      <c r="L17" s="176"/>
      <c r="M17" s="186"/>
      <c r="N17" s="161"/>
      <c r="O17" s="176"/>
      <c r="P17" s="186"/>
      <c r="Q17" s="161">
        <v>1.5</v>
      </c>
      <c r="R17" s="645" t="s">
        <v>411</v>
      </c>
      <c r="S17" s="161" t="s">
        <v>9</v>
      </c>
      <c r="T17" s="176">
        <v>0.5</v>
      </c>
      <c r="U17" s="176" t="s">
        <v>17</v>
      </c>
      <c r="V17" s="176"/>
      <c r="W17" s="177"/>
      <c r="X17" s="488" t="s">
        <v>214</v>
      </c>
      <c r="Y17" s="408" t="s">
        <v>219</v>
      </c>
      <c r="Z17" s="15" t="s">
        <v>339</v>
      </c>
      <c r="AA17" s="146">
        <v>0</v>
      </c>
      <c r="AB17" s="146">
        <v>0</v>
      </c>
      <c r="AC17" s="146">
        <v>0</v>
      </c>
      <c r="AD17" s="146">
        <v>0</v>
      </c>
      <c r="AE17" s="146">
        <v>0</v>
      </c>
      <c r="AF17" s="146">
        <v>30</v>
      </c>
      <c r="AG17" s="209"/>
      <c r="AH17" s="210"/>
      <c r="AI17" s="210"/>
      <c r="AJ17" s="211"/>
      <c r="AK17" s="180"/>
      <c r="AL17" s="210"/>
      <c r="AM17" s="499"/>
      <c r="AN17" s="209"/>
      <c r="AO17" s="211"/>
      <c r="AP17" s="180"/>
      <c r="AQ17" s="210"/>
      <c r="AR17" s="210"/>
      <c r="AS17" s="210"/>
      <c r="AT17" s="304"/>
    </row>
    <row r="18" spans="1:46" s="5" customFormat="1" ht="20" customHeight="1" thickBot="1">
      <c r="A18" s="88" t="s">
        <v>238</v>
      </c>
      <c r="B18" s="30" t="s">
        <v>307</v>
      </c>
      <c r="C18" s="30" t="s">
        <v>208</v>
      </c>
      <c r="D18" s="93">
        <f t="shared" si="4"/>
        <v>16</v>
      </c>
      <c r="E18" s="30">
        <v>8</v>
      </c>
      <c r="F18" s="30">
        <v>8</v>
      </c>
      <c r="G18" s="30"/>
      <c r="H18" s="30"/>
      <c r="I18" s="500">
        <v>1</v>
      </c>
      <c r="J18" s="32"/>
      <c r="K18" s="56"/>
      <c r="L18" s="56"/>
      <c r="M18" s="31"/>
      <c r="N18" s="32"/>
      <c r="O18" s="56"/>
      <c r="P18" s="31"/>
      <c r="Q18" s="103">
        <v>1</v>
      </c>
      <c r="R18" s="645" t="s">
        <v>411</v>
      </c>
      <c r="S18" s="32"/>
      <c r="T18" s="56"/>
      <c r="U18" s="56"/>
      <c r="V18" s="56"/>
      <c r="W18" s="57"/>
      <c r="X18" s="228"/>
      <c r="Y18" s="240"/>
      <c r="Z18" s="382"/>
      <c r="AA18" s="213"/>
      <c r="AB18" s="501"/>
      <c r="AC18" s="213"/>
      <c r="AD18" s="487"/>
      <c r="AE18" s="213"/>
      <c r="AF18" s="487"/>
      <c r="AG18" s="302"/>
      <c r="AH18" s="303"/>
      <c r="AI18" s="303"/>
      <c r="AJ18" s="224"/>
      <c r="AK18" s="329"/>
      <c r="AL18" s="303"/>
      <c r="AM18" s="502"/>
      <c r="AN18" s="302"/>
      <c r="AO18" s="224"/>
      <c r="AP18" s="329"/>
      <c r="AQ18" s="303"/>
      <c r="AR18" s="303"/>
      <c r="AS18" s="303"/>
      <c r="AT18" s="242"/>
    </row>
    <row r="19" spans="1:46" s="5" customFormat="1" ht="20" customHeight="1" thickBot="1">
      <c r="A19" s="281"/>
      <c r="B19" s="222"/>
      <c r="C19" s="222"/>
      <c r="D19" s="200"/>
      <c r="E19" s="200"/>
      <c r="F19" s="200"/>
      <c r="G19" s="200"/>
      <c r="H19" s="200"/>
      <c r="I19" s="200"/>
      <c r="J19" s="284"/>
      <c r="K19" s="285"/>
      <c r="L19" s="285"/>
      <c r="M19" s="286"/>
      <c r="N19" s="284"/>
      <c r="O19" s="285"/>
      <c r="P19" s="286"/>
      <c r="Q19" s="284"/>
      <c r="R19" s="841"/>
      <c r="S19" s="284"/>
      <c r="T19" s="285"/>
      <c r="U19" s="285"/>
      <c r="V19" s="285"/>
      <c r="W19" s="289"/>
      <c r="X19" s="280"/>
      <c r="Y19" s="238"/>
      <c r="Z19" s="232"/>
      <c r="AA19" s="200"/>
      <c r="AB19" s="282"/>
      <c r="AC19" s="200"/>
      <c r="AD19" s="283"/>
      <c r="AE19" s="200"/>
      <c r="AF19" s="283"/>
      <c r="AG19" s="284"/>
      <c r="AH19" s="285"/>
      <c r="AI19" s="285"/>
      <c r="AJ19" s="286"/>
      <c r="AK19" s="287"/>
      <c r="AL19" s="285"/>
      <c r="AM19" s="288"/>
      <c r="AN19" s="284"/>
      <c r="AO19" s="164"/>
      <c r="AP19" s="287"/>
      <c r="AQ19" s="285"/>
      <c r="AR19" s="285"/>
      <c r="AS19" s="285"/>
      <c r="AT19" s="289"/>
    </row>
    <row r="20" spans="1:46" s="5" customFormat="1" ht="20" customHeight="1" thickBot="1">
      <c r="A20" s="207" t="s">
        <v>94</v>
      </c>
      <c r="B20" s="208" t="s">
        <v>197</v>
      </c>
      <c r="C20" s="208" t="s">
        <v>212</v>
      </c>
      <c r="D20" s="208">
        <f t="shared" ref="D20:I20" si="5">SUM(D21:D23)</f>
        <v>128</v>
      </c>
      <c r="E20" s="208">
        <f t="shared" si="5"/>
        <v>44</v>
      </c>
      <c r="F20" s="208">
        <f t="shared" si="5"/>
        <v>32</v>
      </c>
      <c r="G20" s="208">
        <f t="shared" si="5"/>
        <v>52</v>
      </c>
      <c r="H20" s="208">
        <f t="shared" si="5"/>
        <v>0</v>
      </c>
      <c r="I20" s="208">
        <f t="shared" si="5"/>
        <v>8</v>
      </c>
      <c r="J20" s="290"/>
      <c r="K20" s="291"/>
      <c r="L20" s="291"/>
      <c r="M20" s="292"/>
      <c r="N20" s="290"/>
      <c r="O20" s="291"/>
      <c r="P20" s="292"/>
      <c r="Q20" s="290"/>
      <c r="R20" s="879"/>
      <c r="S20" s="290"/>
      <c r="T20" s="291"/>
      <c r="U20" s="291"/>
      <c r="V20" s="291"/>
      <c r="W20" s="293"/>
      <c r="X20" s="280"/>
      <c r="Y20" s="238"/>
      <c r="Z20" s="232"/>
      <c r="AA20" s="200"/>
      <c r="AB20" s="282"/>
      <c r="AC20" s="200"/>
      <c r="AD20" s="283"/>
      <c r="AE20" s="200"/>
      <c r="AF20" s="283"/>
      <c r="AG20" s="284"/>
      <c r="AH20" s="285"/>
      <c r="AI20" s="285"/>
      <c r="AJ20" s="286"/>
      <c r="AK20" s="287"/>
      <c r="AL20" s="285"/>
      <c r="AM20" s="288"/>
      <c r="AN20" s="284"/>
      <c r="AO20" s="164"/>
      <c r="AP20" s="287"/>
      <c r="AQ20" s="285"/>
      <c r="AR20" s="285"/>
      <c r="AS20" s="285"/>
      <c r="AT20" s="289"/>
    </row>
    <row r="21" spans="1:46" s="5" customFormat="1" ht="20" customHeight="1" thickBot="1">
      <c r="A21" s="212" t="s">
        <v>95</v>
      </c>
      <c r="B21" s="213" t="s">
        <v>200</v>
      </c>
      <c r="C21" s="213" t="s">
        <v>105</v>
      </c>
      <c r="D21" s="213">
        <f t="shared" ref="D21:D23" si="6">SUM(E21:G21)</f>
        <v>32</v>
      </c>
      <c r="E21" s="263">
        <v>16</v>
      </c>
      <c r="F21" s="263">
        <v>16</v>
      </c>
      <c r="G21" s="213"/>
      <c r="H21" s="213"/>
      <c r="I21" s="213">
        <v>2</v>
      </c>
      <c r="J21" s="302"/>
      <c r="K21" s="303"/>
      <c r="L21" s="303"/>
      <c r="M21" s="224"/>
      <c r="N21" s="302"/>
      <c r="O21" s="303"/>
      <c r="P21" s="224"/>
      <c r="Q21" s="758" t="s">
        <v>407</v>
      </c>
      <c r="R21" s="645" t="s">
        <v>411</v>
      </c>
      <c r="S21" s="302"/>
      <c r="T21" s="303"/>
      <c r="U21" s="303"/>
      <c r="V21" s="303"/>
      <c r="W21" s="242"/>
      <c r="X21" s="280"/>
      <c r="Y21" s="238"/>
      <c r="Z21" s="232"/>
      <c r="AA21" s="200"/>
      <c r="AB21" s="282"/>
      <c r="AC21" s="200"/>
      <c r="AD21" s="283"/>
      <c r="AE21" s="200"/>
      <c r="AF21" s="283"/>
      <c r="AG21" s="284"/>
      <c r="AH21" s="285"/>
      <c r="AI21" s="285"/>
      <c r="AJ21" s="286"/>
      <c r="AK21" s="287"/>
      <c r="AL21" s="285"/>
      <c r="AM21" s="288"/>
      <c r="AN21" s="284"/>
      <c r="AO21" s="164"/>
      <c r="AP21" s="287"/>
      <c r="AQ21" s="285"/>
      <c r="AR21" s="285"/>
      <c r="AS21" s="285"/>
      <c r="AT21" s="289"/>
    </row>
    <row r="22" spans="1:46" s="5" customFormat="1" ht="20" customHeight="1" thickBot="1">
      <c r="A22" s="217" t="s">
        <v>96</v>
      </c>
      <c r="B22" s="193" t="s">
        <v>201</v>
      </c>
      <c r="C22" s="193" t="s">
        <v>212</v>
      </c>
      <c r="D22" s="193">
        <f t="shared" si="6"/>
        <v>48</v>
      </c>
      <c r="E22" s="193">
        <v>12</v>
      </c>
      <c r="F22" s="193">
        <v>0</v>
      </c>
      <c r="G22" s="193">
        <v>36</v>
      </c>
      <c r="H22" s="193"/>
      <c r="I22" s="193">
        <v>3</v>
      </c>
      <c r="J22" s="218"/>
      <c r="K22" s="176"/>
      <c r="L22" s="176"/>
      <c r="M22" s="186"/>
      <c r="N22" s="218"/>
      <c r="O22" s="176"/>
      <c r="P22" s="186"/>
      <c r="Q22" s="758" t="s">
        <v>408</v>
      </c>
      <c r="R22" s="645" t="s">
        <v>411</v>
      </c>
      <c r="S22" s="218"/>
      <c r="T22" s="176"/>
      <c r="U22" s="176"/>
      <c r="V22" s="176"/>
      <c r="W22" s="177"/>
      <c r="X22" s="280"/>
      <c r="Y22" s="238"/>
      <c r="Z22" s="232"/>
      <c r="AA22" s="200"/>
      <c r="AB22" s="282"/>
      <c r="AC22" s="200"/>
      <c r="AD22" s="283"/>
      <c r="AE22" s="200"/>
      <c r="AF22" s="283"/>
      <c r="AG22" s="284"/>
      <c r="AH22" s="285"/>
      <c r="AI22" s="285"/>
      <c r="AJ22" s="286"/>
      <c r="AK22" s="287"/>
      <c r="AL22" s="285"/>
      <c r="AM22" s="288"/>
      <c r="AN22" s="284"/>
      <c r="AO22" s="164"/>
      <c r="AP22" s="287"/>
      <c r="AQ22" s="285"/>
      <c r="AR22" s="285"/>
      <c r="AS22" s="285"/>
      <c r="AT22" s="289"/>
    </row>
    <row r="23" spans="1:46" s="5" customFormat="1" ht="20" customHeight="1" thickBot="1">
      <c r="A23" s="98" t="s">
        <v>97</v>
      </c>
      <c r="B23" s="30" t="s">
        <v>202</v>
      </c>
      <c r="C23" s="30" t="s">
        <v>106</v>
      </c>
      <c r="D23" s="30">
        <f t="shared" si="6"/>
        <v>48</v>
      </c>
      <c r="E23" s="30">
        <v>16</v>
      </c>
      <c r="F23" s="30">
        <v>16</v>
      </c>
      <c r="G23" s="30">
        <v>16</v>
      </c>
      <c r="H23" s="30"/>
      <c r="I23" s="30">
        <v>3</v>
      </c>
      <c r="J23" s="157"/>
      <c r="K23" s="158"/>
      <c r="L23" s="158"/>
      <c r="M23" s="159"/>
      <c r="N23" s="157"/>
      <c r="O23" s="158"/>
      <c r="P23" s="159"/>
      <c r="Q23" s="758" t="s">
        <v>408</v>
      </c>
      <c r="R23" s="645" t="s">
        <v>411</v>
      </c>
      <c r="S23" s="157"/>
      <c r="T23" s="158"/>
      <c r="U23" s="158"/>
      <c r="V23" s="158"/>
      <c r="W23" s="174"/>
      <c r="X23" s="280"/>
      <c r="Y23" s="238"/>
      <c r="Z23" s="232"/>
      <c r="AA23" s="200"/>
      <c r="AB23" s="282"/>
      <c r="AC23" s="200"/>
      <c r="AD23" s="283"/>
      <c r="AE23" s="200"/>
      <c r="AF23" s="283"/>
      <c r="AG23" s="284"/>
      <c r="AH23" s="285"/>
      <c r="AI23" s="285"/>
      <c r="AJ23" s="286"/>
      <c r="AK23" s="287"/>
      <c r="AL23" s="285"/>
      <c r="AM23" s="288"/>
      <c r="AN23" s="284"/>
      <c r="AO23" s="164"/>
      <c r="AP23" s="287"/>
      <c r="AQ23" s="285"/>
      <c r="AR23" s="285"/>
      <c r="AS23" s="285"/>
      <c r="AT23" s="289"/>
    </row>
    <row r="24" spans="1:46" s="5" customFormat="1" ht="20" customHeight="1" thickBot="1">
      <c r="A24" s="92"/>
      <c r="B24" s="93"/>
      <c r="C24" s="93"/>
      <c r="D24" s="93"/>
      <c r="E24" s="93"/>
      <c r="F24" s="93"/>
      <c r="G24" s="93"/>
      <c r="H24" s="93"/>
      <c r="I24" s="93"/>
      <c r="J24" s="290"/>
      <c r="K24" s="291"/>
      <c r="L24" s="291"/>
      <c r="M24" s="292"/>
      <c r="N24" s="290"/>
      <c r="O24" s="291"/>
      <c r="P24" s="292"/>
      <c r="Q24" s="290"/>
      <c r="R24" s="879"/>
      <c r="S24" s="290"/>
      <c r="T24" s="291"/>
      <c r="U24" s="291"/>
      <c r="V24" s="291"/>
      <c r="W24" s="293"/>
      <c r="X24" s="133"/>
      <c r="Y24" s="239"/>
      <c r="Z24" s="142"/>
      <c r="AA24" s="199"/>
      <c r="AB24" s="135"/>
      <c r="AC24" s="199"/>
      <c r="AD24" s="143"/>
      <c r="AE24" s="199"/>
      <c r="AF24" s="143"/>
      <c r="AG24" s="273"/>
      <c r="AH24" s="274"/>
      <c r="AI24" s="274"/>
      <c r="AJ24" s="275"/>
      <c r="AK24" s="139"/>
      <c r="AL24" s="274"/>
      <c r="AM24" s="144"/>
      <c r="AN24" s="273"/>
      <c r="AO24" s="186"/>
      <c r="AP24" s="139"/>
      <c r="AQ24" s="274"/>
      <c r="AR24" s="274"/>
      <c r="AS24" s="274"/>
      <c r="AT24" s="276"/>
    </row>
    <row r="25" spans="1:46" ht="20" customHeight="1" thickBot="1">
      <c r="A25" s="207" t="s">
        <v>98</v>
      </c>
      <c r="B25" s="208" t="s">
        <v>198</v>
      </c>
      <c r="C25" s="825" t="s">
        <v>108</v>
      </c>
      <c r="D25" s="208">
        <f>SUM(D26:D27)</f>
        <v>96</v>
      </c>
      <c r="E25" s="208">
        <f t="shared" ref="E25:I25" si="7">SUM(E26:E27)</f>
        <v>32</v>
      </c>
      <c r="F25" s="208">
        <f t="shared" si="7"/>
        <v>32</v>
      </c>
      <c r="G25" s="208">
        <f t="shared" si="7"/>
        <v>32</v>
      </c>
      <c r="H25" s="208">
        <f t="shared" si="7"/>
        <v>0</v>
      </c>
      <c r="I25" s="208">
        <f t="shared" si="7"/>
        <v>6</v>
      </c>
      <c r="J25" s="209"/>
      <c r="K25" s="210"/>
      <c r="L25" s="210"/>
      <c r="M25" s="211"/>
      <c r="N25" s="209"/>
      <c r="O25" s="210"/>
      <c r="P25" s="211"/>
      <c r="Q25" s="209"/>
      <c r="R25" s="848"/>
      <c r="S25" s="209"/>
      <c r="T25" s="210"/>
      <c r="U25" s="210"/>
      <c r="V25" s="210"/>
      <c r="W25" s="304"/>
      <c r="X25" s="134"/>
      <c r="Y25" s="239"/>
      <c r="Z25" s="142"/>
      <c r="AA25" s="199"/>
      <c r="AB25" s="135"/>
      <c r="AC25" s="199"/>
      <c r="AD25" s="143"/>
      <c r="AE25" s="199"/>
      <c r="AF25" s="143"/>
      <c r="AG25" s="273"/>
      <c r="AH25" s="274"/>
      <c r="AI25" s="274"/>
      <c r="AJ25" s="275"/>
      <c r="AK25" s="139"/>
      <c r="AL25" s="274"/>
      <c r="AM25" s="144"/>
      <c r="AN25" s="273"/>
      <c r="AO25" s="275"/>
      <c r="AP25" s="139"/>
      <c r="AQ25" s="274"/>
      <c r="AR25" s="274"/>
      <c r="AS25" s="274"/>
      <c r="AT25" s="276"/>
    </row>
    <row r="26" spans="1:46" s="5" customFormat="1" ht="20" customHeight="1" thickBot="1">
      <c r="A26" s="212" t="s">
        <v>100</v>
      </c>
      <c r="B26" s="213" t="s">
        <v>203</v>
      </c>
      <c r="C26" s="213" t="s">
        <v>108</v>
      </c>
      <c r="D26" s="213">
        <f t="shared" ref="D26:D27" si="8">SUM(E26:G26)</f>
        <v>48</v>
      </c>
      <c r="E26" s="213">
        <v>16</v>
      </c>
      <c r="F26" s="213">
        <v>16</v>
      </c>
      <c r="G26" s="213">
        <v>16</v>
      </c>
      <c r="H26" s="213"/>
      <c r="I26" s="501">
        <v>3</v>
      </c>
      <c r="J26" s="302"/>
      <c r="K26" s="303"/>
      <c r="L26" s="303"/>
      <c r="M26" s="224"/>
      <c r="N26" s="302"/>
      <c r="O26" s="303"/>
      <c r="P26" s="224"/>
      <c r="Q26" s="758" t="s">
        <v>408</v>
      </c>
      <c r="R26" s="645" t="s">
        <v>411</v>
      </c>
      <c r="S26" s="302"/>
      <c r="T26" s="303"/>
      <c r="U26" s="303"/>
      <c r="V26" s="303"/>
      <c r="W26" s="242"/>
      <c r="X26" s="134"/>
      <c r="Y26" s="239"/>
      <c r="Z26" s="142"/>
      <c r="AA26" s="199"/>
      <c r="AB26" s="135"/>
      <c r="AC26" s="199"/>
      <c r="AD26" s="143"/>
      <c r="AE26" s="199"/>
      <c r="AF26" s="143"/>
      <c r="AG26" s="273"/>
      <c r="AH26" s="274"/>
      <c r="AI26" s="274"/>
      <c r="AJ26" s="275"/>
      <c r="AK26" s="139"/>
      <c r="AL26" s="274"/>
      <c r="AM26" s="144"/>
      <c r="AN26" s="273"/>
      <c r="AO26" s="275"/>
      <c r="AP26" s="139"/>
      <c r="AQ26" s="274"/>
      <c r="AR26" s="274"/>
      <c r="AS26" s="274"/>
      <c r="AT26" s="276"/>
    </row>
    <row r="27" spans="1:46" ht="20" customHeight="1" thickBot="1">
      <c r="A27" s="689" t="s">
        <v>99</v>
      </c>
      <c r="B27" s="154" t="s">
        <v>218</v>
      </c>
      <c r="C27" s="93" t="s">
        <v>107</v>
      </c>
      <c r="D27" s="154">
        <f t="shared" si="8"/>
        <v>48</v>
      </c>
      <c r="E27" s="154">
        <v>16</v>
      </c>
      <c r="F27" s="154">
        <v>16</v>
      </c>
      <c r="G27" s="154">
        <v>16</v>
      </c>
      <c r="H27" s="154"/>
      <c r="I27" s="690">
        <v>3</v>
      </c>
      <c r="J27" s="32"/>
      <c r="K27" s="56"/>
      <c r="L27" s="56"/>
      <c r="M27" s="31"/>
      <c r="N27" s="32"/>
      <c r="O27" s="56"/>
      <c r="P27" s="31"/>
      <c r="Q27" s="758" t="s">
        <v>408</v>
      </c>
      <c r="R27" s="645" t="s">
        <v>411</v>
      </c>
      <c r="S27" s="32"/>
      <c r="T27" s="56"/>
      <c r="U27" s="56"/>
      <c r="V27" s="56"/>
      <c r="W27" s="57"/>
      <c r="X27" s="134"/>
      <c r="Y27" s="239"/>
      <c r="Z27" s="142"/>
      <c r="AA27" s="199"/>
      <c r="AB27" s="135"/>
      <c r="AC27" s="199"/>
      <c r="AD27" s="143"/>
      <c r="AE27" s="199"/>
      <c r="AF27" s="143"/>
      <c r="AG27" s="273"/>
      <c r="AH27" s="274"/>
      <c r="AI27" s="274"/>
      <c r="AJ27" s="275"/>
      <c r="AK27" s="139"/>
      <c r="AL27" s="274"/>
      <c r="AM27" s="144"/>
      <c r="AN27" s="273"/>
      <c r="AO27" s="275"/>
      <c r="AP27" s="139"/>
      <c r="AQ27" s="274"/>
      <c r="AR27" s="274"/>
      <c r="AS27" s="274"/>
      <c r="AT27" s="276"/>
    </row>
    <row r="28" spans="1:46" ht="20" customHeight="1" thickBot="1">
      <c r="A28" s="92"/>
      <c r="B28" s="93"/>
      <c r="C28" s="93"/>
      <c r="D28" s="93"/>
      <c r="E28" s="93"/>
      <c r="F28" s="93"/>
      <c r="G28" s="93"/>
      <c r="H28" s="93"/>
      <c r="I28" s="93"/>
      <c r="J28" s="178"/>
      <c r="K28" s="179"/>
      <c r="L28" s="179"/>
      <c r="M28" s="305"/>
      <c r="N28" s="178"/>
      <c r="O28" s="179"/>
      <c r="P28" s="305"/>
      <c r="Q28" s="178"/>
      <c r="R28" s="880"/>
      <c r="S28" s="203"/>
      <c r="T28" s="204"/>
      <c r="U28" s="204"/>
      <c r="V28" s="204"/>
      <c r="W28" s="205"/>
      <c r="X28" s="134"/>
      <c r="Y28" s="239"/>
      <c r="Z28" s="142"/>
      <c r="AA28" s="199"/>
      <c r="AB28" s="135"/>
      <c r="AC28" s="199"/>
      <c r="AD28" s="143"/>
      <c r="AE28" s="199"/>
      <c r="AF28" s="143"/>
      <c r="AG28" s="273"/>
      <c r="AH28" s="274"/>
      <c r="AI28" s="274"/>
      <c r="AJ28" s="275"/>
      <c r="AK28" s="139"/>
      <c r="AL28" s="274"/>
      <c r="AM28" s="144"/>
      <c r="AN28" s="273"/>
      <c r="AO28" s="275"/>
      <c r="AP28" s="139"/>
      <c r="AQ28" s="274"/>
      <c r="AR28" s="274"/>
      <c r="AS28" s="274"/>
      <c r="AT28" s="276"/>
    </row>
    <row r="29" spans="1:46" ht="20" customHeight="1" thickBot="1">
      <c r="A29" s="207" t="s">
        <v>101</v>
      </c>
      <c r="B29" s="208" t="s">
        <v>199</v>
      </c>
      <c r="C29" s="826" t="s">
        <v>110</v>
      </c>
      <c r="D29" s="208">
        <f t="shared" ref="D29:I29" si="9">SUM(D30:D32)</f>
        <v>128</v>
      </c>
      <c r="E29" s="208">
        <f t="shared" si="9"/>
        <v>44</v>
      </c>
      <c r="F29" s="208">
        <f t="shared" si="9"/>
        <v>42</v>
      </c>
      <c r="G29" s="208">
        <f t="shared" si="9"/>
        <v>42</v>
      </c>
      <c r="H29" s="208">
        <f t="shared" si="9"/>
        <v>0</v>
      </c>
      <c r="I29" s="208">
        <f t="shared" si="9"/>
        <v>8</v>
      </c>
      <c r="J29" s="209"/>
      <c r="K29" s="210"/>
      <c r="L29" s="210"/>
      <c r="M29" s="211"/>
      <c r="N29" s="209"/>
      <c r="O29" s="210"/>
      <c r="P29" s="211"/>
      <c r="Q29" s="209"/>
      <c r="R29" s="848"/>
      <c r="S29" s="209"/>
      <c r="T29" s="210"/>
      <c r="U29" s="210"/>
      <c r="V29" s="210"/>
      <c r="W29" s="304"/>
      <c r="X29" s="134"/>
      <c r="Y29" s="239"/>
      <c r="Z29" s="142"/>
      <c r="AA29" s="199"/>
      <c r="AB29" s="135"/>
      <c r="AC29" s="199"/>
      <c r="AD29" s="143"/>
      <c r="AE29" s="199"/>
      <c r="AF29" s="143"/>
      <c r="AG29" s="273"/>
      <c r="AH29" s="274"/>
      <c r="AI29" s="274"/>
      <c r="AJ29" s="275"/>
      <c r="AK29" s="139"/>
      <c r="AL29" s="274"/>
      <c r="AM29" s="144"/>
      <c r="AN29" s="273"/>
      <c r="AO29" s="275"/>
      <c r="AP29" s="139"/>
      <c r="AQ29" s="274"/>
      <c r="AR29" s="274"/>
      <c r="AS29" s="274"/>
      <c r="AT29" s="276"/>
    </row>
    <row r="30" spans="1:46" ht="20" customHeight="1" thickBot="1">
      <c r="A30" s="212" t="s">
        <v>102</v>
      </c>
      <c r="B30" s="213" t="s">
        <v>204</v>
      </c>
      <c r="C30" s="213" t="s">
        <v>109</v>
      </c>
      <c r="D30" s="213">
        <f t="shared" ref="D30:D32" si="10">SUM(E30:G30)</f>
        <v>48</v>
      </c>
      <c r="E30" s="213">
        <v>16</v>
      </c>
      <c r="F30" s="213">
        <v>16</v>
      </c>
      <c r="G30" s="213">
        <v>16</v>
      </c>
      <c r="H30" s="213"/>
      <c r="I30" s="213">
        <v>3</v>
      </c>
      <c r="J30" s="214"/>
      <c r="K30" s="215"/>
      <c r="L30" s="215"/>
      <c r="M30" s="216"/>
      <c r="N30" s="214"/>
      <c r="O30" s="215"/>
      <c r="P30" s="216"/>
      <c r="Q30" s="758" t="s">
        <v>408</v>
      </c>
      <c r="R30" s="645" t="s">
        <v>411</v>
      </c>
      <c r="S30" s="302"/>
      <c r="T30" s="303"/>
      <c r="U30" s="303"/>
      <c r="V30" s="303"/>
      <c r="W30" s="242"/>
      <c r="X30" s="134"/>
      <c r="Y30" s="239"/>
      <c r="Z30" s="142"/>
      <c r="AA30" s="199"/>
      <c r="AB30" s="135"/>
      <c r="AC30" s="199"/>
      <c r="AD30" s="143"/>
      <c r="AE30" s="199"/>
      <c r="AF30" s="143"/>
      <c r="AG30" s="273"/>
      <c r="AH30" s="274"/>
      <c r="AI30" s="274"/>
      <c r="AJ30" s="275"/>
      <c r="AK30" s="139"/>
      <c r="AL30" s="274"/>
      <c r="AM30" s="144"/>
      <c r="AN30" s="273"/>
      <c r="AO30" s="275"/>
      <c r="AP30" s="139"/>
      <c r="AQ30" s="274"/>
      <c r="AR30" s="274"/>
      <c r="AS30" s="274"/>
      <c r="AT30" s="276"/>
    </row>
    <row r="31" spans="1:46" s="5" customFormat="1" ht="20" customHeight="1" thickBot="1">
      <c r="A31" s="217" t="s">
        <v>103</v>
      </c>
      <c r="B31" s="193" t="s">
        <v>205</v>
      </c>
      <c r="C31" s="265" t="s">
        <v>110</v>
      </c>
      <c r="D31" s="193">
        <f t="shared" si="10"/>
        <v>48</v>
      </c>
      <c r="E31" s="193">
        <v>16</v>
      </c>
      <c r="F31" s="193">
        <v>16</v>
      </c>
      <c r="G31" s="193">
        <v>16</v>
      </c>
      <c r="H31" s="193"/>
      <c r="I31" s="193">
        <v>3</v>
      </c>
      <c r="J31" s="218"/>
      <c r="K31" s="176"/>
      <c r="L31" s="176"/>
      <c r="M31" s="186"/>
      <c r="N31" s="218"/>
      <c r="O31" s="176"/>
      <c r="P31" s="186"/>
      <c r="Q31" s="758" t="s">
        <v>408</v>
      </c>
      <c r="R31" s="645" t="s">
        <v>411</v>
      </c>
      <c r="S31" s="218"/>
      <c r="T31" s="176"/>
      <c r="U31" s="176"/>
      <c r="V31" s="176"/>
      <c r="W31" s="177"/>
      <c r="X31" s="134"/>
      <c r="Y31" s="239"/>
      <c r="Z31" s="142"/>
      <c r="AA31" s="199"/>
      <c r="AB31" s="135"/>
      <c r="AC31" s="199"/>
      <c r="AD31" s="143"/>
      <c r="AE31" s="199"/>
      <c r="AF31" s="143"/>
      <c r="AG31" s="273"/>
      <c r="AH31" s="274"/>
      <c r="AI31" s="274"/>
      <c r="AJ31" s="275"/>
      <c r="AK31" s="139"/>
      <c r="AL31" s="274"/>
      <c r="AM31" s="144"/>
      <c r="AN31" s="273"/>
      <c r="AO31" s="275"/>
      <c r="AP31" s="139"/>
      <c r="AQ31" s="274"/>
      <c r="AR31" s="274"/>
      <c r="AS31" s="274"/>
      <c r="AT31" s="276"/>
    </row>
    <row r="32" spans="1:46" ht="20" customHeight="1" thickBot="1">
      <c r="A32" s="98" t="s">
        <v>104</v>
      </c>
      <c r="B32" s="30" t="s">
        <v>206</v>
      </c>
      <c r="C32" s="30" t="s">
        <v>110</v>
      </c>
      <c r="D32" s="30">
        <f t="shared" si="10"/>
        <v>32</v>
      </c>
      <c r="E32" s="30">
        <v>12</v>
      </c>
      <c r="F32" s="30">
        <v>10</v>
      </c>
      <c r="G32" s="30">
        <v>10</v>
      </c>
      <c r="H32" s="30"/>
      <c r="I32" s="30">
        <v>2</v>
      </c>
      <c r="J32" s="172"/>
      <c r="K32" s="219"/>
      <c r="L32" s="219"/>
      <c r="M32" s="220"/>
      <c r="N32" s="172"/>
      <c r="O32" s="219"/>
      <c r="P32" s="220"/>
      <c r="Q32" s="758" t="s">
        <v>407</v>
      </c>
      <c r="R32" s="645" t="s">
        <v>411</v>
      </c>
      <c r="S32" s="172"/>
      <c r="T32" s="219"/>
      <c r="U32" s="219"/>
      <c r="V32" s="219"/>
      <c r="W32" s="223"/>
      <c r="X32" s="277"/>
      <c r="Y32" s="88"/>
      <c r="Z32" s="278"/>
      <c r="AA32" s="73"/>
      <c r="AB32" s="118"/>
      <c r="AC32" s="73"/>
      <c r="AD32" s="119"/>
      <c r="AE32" s="73"/>
      <c r="AF32" s="119"/>
      <c r="AG32" s="120"/>
      <c r="AH32" s="121"/>
      <c r="AI32" s="121"/>
      <c r="AJ32" s="122"/>
      <c r="AK32" s="123"/>
      <c r="AL32" s="121"/>
      <c r="AM32" s="124"/>
      <c r="AN32" s="120"/>
      <c r="AO32" s="122"/>
      <c r="AP32" s="123"/>
      <c r="AQ32" s="121"/>
      <c r="AR32" s="121"/>
      <c r="AS32" s="121"/>
      <c r="AT32" s="125"/>
    </row>
    <row r="33" spans="1:46" ht="20" customHeight="1">
      <c r="A33" s="2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8"/>
      <c r="T33" s="8"/>
      <c r="U33" s="8"/>
      <c r="V33" s="8"/>
      <c r="W33" s="8"/>
    </row>
    <row r="34" spans="1:46" ht="20" customHeight="1">
      <c r="A34" s="505"/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:46" s="5" customFormat="1" ht="20" customHeight="1">
      <c r="A35" s="25"/>
      <c r="B35" s="83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2"/>
      <c r="Y35" s="12"/>
      <c r="Z35" s="6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</row>
    <row r="36" spans="1:46" s="5" customFormat="1" ht="20" customHeight="1">
      <c r="A36" s="24"/>
      <c r="B36" s="12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2"/>
      <c r="Y36" s="12"/>
      <c r="Z36" s="6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</row>
    <row r="37" spans="1:46" s="5" customFormat="1" ht="20" customHeight="1">
      <c r="A37" s="74"/>
      <c r="B37" s="83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2"/>
      <c r="Y37" s="12"/>
      <c r="Z37" s="6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</row>
    <row r="38" spans="1:46" s="5" customFormat="1" ht="20" customHeight="1">
      <c r="A38" s="9"/>
      <c r="B38" s="12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2"/>
      <c r="Y38" s="12"/>
      <c r="Z38" s="6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</row>
    <row r="39" spans="1:46" ht="19.5" customHeight="1"/>
    <row r="40" spans="1:46" ht="19.5" customHeight="1"/>
    <row r="42" spans="1:46">
      <c r="A42" s="149"/>
    </row>
  </sheetData>
  <mergeCells count="12">
    <mergeCell ref="Y7:AF7"/>
    <mergeCell ref="AG7:AJ7"/>
    <mergeCell ref="AK7:AM7"/>
    <mergeCell ref="AN7:AO7"/>
    <mergeCell ref="Y6:AT6"/>
    <mergeCell ref="AP7:AT7"/>
    <mergeCell ref="B6:W6"/>
    <mergeCell ref="B7:I7"/>
    <mergeCell ref="N7:P7"/>
    <mergeCell ref="Q7:R7"/>
    <mergeCell ref="S7:W7"/>
    <mergeCell ref="J7:M7"/>
  </mergeCells>
  <phoneticPr fontId="0" type="noConversion"/>
  <printOptions horizontalCentered="1"/>
  <pageMargins left="0.51181102362204722" right="0.39370078740157483" top="0.78740157480314965" bottom="0.55118110236220474" header="0.51181102362204722" footer="0.27559055118110237"/>
  <pageSetup paperSize="9" scale="2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  <pageSetUpPr fitToPage="1"/>
  </sheetPr>
  <dimension ref="A1:AU36"/>
  <sheetViews>
    <sheetView tabSelected="1" zoomScale="80" zoomScaleNormal="80" workbookViewId="0">
      <selection activeCell="N25" sqref="N25"/>
    </sheetView>
  </sheetViews>
  <sheetFormatPr baseColWidth="10" defaultColWidth="11.5" defaultRowHeight="17.25" customHeight="1"/>
  <cols>
    <col min="1" max="1" width="44.6640625" style="24" customWidth="1"/>
    <col min="2" max="2" width="11.6640625" style="435" customWidth="1"/>
    <col min="3" max="3" width="16.6640625" style="12" customWidth="1"/>
    <col min="4" max="4" width="10.5" style="12" customWidth="1"/>
    <col min="5" max="6" width="5.6640625" style="12" bestFit="1" customWidth="1"/>
    <col min="7" max="7" width="4.5" style="12" bestFit="1" customWidth="1"/>
    <col min="8" max="8" width="8" style="24" customWidth="1"/>
    <col min="9" max="9" width="8.33203125" style="12" customWidth="1"/>
    <col min="10" max="10" width="9" style="12" customWidth="1"/>
    <col min="11" max="11" width="10" style="12" customWidth="1"/>
    <col min="12" max="13" width="10.5" style="12" customWidth="1"/>
    <col min="14" max="19" width="8.1640625" style="12" customWidth="1"/>
    <col min="20" max="20" width="9" style="12" bestFit="1" customWidth="1"/>
    <col min="21" max="21" width="10" style="12" customWidth="1"/>
    <col min="22" max="22" width="10.1640625" style="12" customWidth="1"/>
    <col min="23" max="23" width="13" style="12" customWidth="1"/>
    <col min="24" max="24" width="46.6640625" style="6" customWidth="1"/>
    <col min="25" max="25" width="11.6640625" style="6" bestFit="1" customWidth="1"/>
    <col min="26" max="26" width="15.6640625" style="24" bestFit="1" customWidth="1"/>
    <col min="27" max="27" width="10.83203125" style="24" bestFit="1" customWidth="1"/>
    <col min="28" max="28" width="4.83203125" style="24" bestFit="1" customWidth="1"/>
    <col min="29" max="30" width="4.5" style="24" bestFit="1" customWidth="1"/>
    <col min="31" max="31" width="8" style="24" customWidth="1"/>
    <col min="32" max="32" width="9.1640625" style="24" bestFit="1" customWidth="1"/>
    <col min="33" max="33" width="7.5" style="24" bestFit="1" customWidth="1"/>
    <col min="34" max="34" width="8.6640625" style="24" bestFit="1" customWidth="1"/>
    <col min="35" max="35" width="10.1640625" style="24" customWidth="1"/>
    <col min="36" max="36" width="9.5" style="24" customWidth="1"/>
    <col min="37" max="37" width="7.5" style="24" bestFit="1" customWidth="1"/>
    <col min="38" max="38" width="8.6640625" style="24" bestFit="1" customWidth="1"/>
    <col min="39" max="40" width="9.1640625" style="24" customWidth="1"/>
    <col min="41" max="41" width="8.6640625" style="24" bestFit="1" customWidth="1"/>
    <col min="42" max="42" width="6.83203125" style="24" bestFit="1" customWidth="1"/>
    <col min="43" max="43" width="7.5" style="24" bestFit="1" customWidth="1"/>
    <col min="44" max="44" width="8.6640625" style="24" bestFit="1" customWidth="1"/>
    <col min="45" max="45" width="10.1640625" style="24" customWidth="1"/>
    <col min="46" max="46" width="9.6640625" style="25" customWidth="1"/>
    <col min="47" max="16384" width="11.5" style="25"/>
  </cols>
  <sheetData>
    <row r="1" spans="1:46" s="768" customFormat="1" ht="17.25" customHeight="1">
      <c r="A1" s="763" t="s">
        <v>224</v>
      </c>
      <c r="B1" s="818"/>
      <c r="C1" s="764"/>
      <c r="D1" s="764"/>
      <c r="E1" s="764"/>
      <c r="F1" s="764"/>
      <c r="G1" s="764"/>
      <c r="H1" s="767"/>
      <c r="I1" s="764"/>
      <c r="J1" s="764"/>
      <c r="K1" s="764"/>
      <c r="L1" s="764"/>
      <c r="M1" s="764"/>
      <c r="N1" s="764"/>
      <c r="O1" s="764"/>
      <c r="P1" s="764"/>
      <c r="Q1" s="764"/>
      <c r="R1" s="764"/>
      <c r="S1" s="764"/>
      <c r="T1" s="764"/>
      <c r="U1" s="764"/>
      <c r="V1" s="764"/>
      <c r="W1" s="764"/>
      <c r="X1" s="763" t="s">
        <v>224</v>
      </c>
      <c r="Y1" s="766"/>
      <c r="Z1" s="767"/>
      <c r="AA1" s="767"/>
      <c r="AB1" s="767"/>
      <c r="AC1" s="767"/>
      <c r="AD1" s="767"/>
      <c r="AE1" s="767"/>
      <c r="AF1" s="767"/>
      <c r="AG1" s="767"/>
      <c r="AH1" s="767"/>
      <c r="AI1" s="767"/>
      <c r="AJ1" s="767"/>
      <c r="AK1" s="767"/>
      <c r="AL1" s="767"/>
      <c r="AM1" s="767"/>
      <c r="AN1" s="767"/>
      <c r="AO1" s="767"/>
      <c r="AP1" s="767"/>
      <c r="AQ1" s="767"/>
      <c r="AR1" s="767"/>
      <c r="AS1" s="767"/>
    </row>
    <row r="2" spans="1:46" s="768" customFormat="1" ht="17.25" customHeight="1">
      <c r="A2" s="763" t="s">
        <v>412</v>
      </c>
      <c r="B2" s="818"/>
      <c r="C2" s="764"/>
      <c r="D2" s="764"/>
      <c r="E2" s="764"/>
      <c r="F2" s="764"/>
      <c r="G2" s="764"/>
      <c r="H2" s="767"/>
      <c r="I2" s="764"/>
      <c r="J2" s="764"/>
      <c r="K2" s="764"/>
      <c r="L2" s="764"/>
      <c r="M2" s="764"/>
      <c r="N2" s="764"/>
      <c r="O2" s="764"/>
      <c r="P2" s="764"/>
      <c r="Q2" s="764"/>
      <c r="R2" s="764"/>
      <c r="S2" s="764"/>
      <c r="T2" s="764"/>
      <c r="U2" s="764"/>
      <c r="V2" s="764"/>
      <c r="W2" s="764"/>
      <c r="X2" s="763" t="s">
        <v>412</v>
      </c>
      <c r="Y2" s="766"/>
      <c r="Z2" s="766"/>
      <c r="AA2" s="767"/>
      <c r="AB2" s="767"/>
      <c r="AC2" s="767"/>
      <c r="AD2" s="767"/>
      <c r="AE2" s="767"/>
      <c r="AF2" s="767"/>
      <c r="AG2" s="767"/>
      <c r="AH2" s="767"/>
      <c r="AI2" s="767"/>
      <c r="AJ2" s="767"/>
      <c r="AK2" s="767"/>
      <c r="AL2" s="767"/>
      <c r="AM2" s="767"/>
      <c r="AN2" s="767"/>
      <c r="AO2" s="767"/>
      <c r="AP2" s="767"/>
      <c r="AQ2" s="767"/>
      <c r="AR2" s="767"/>
      <c r="AS2" s="767"/>
      <c r="AT2" s="767"/>
    </row>
    <row r="3" spans="1:46" s="768" customFormat="1" ht="17.25" customHeight="1">
      <c r="A3" s="767"/>
      <c r="B3" s="818"/>
      <c r="C3" s="764"/>
      <c r="D3" s="764"/>
      <c r="E3" s="764"/>
      <c r="F3" s="764"/>
      <c r="G3" s="764"/>
      <c r="H3" s="767"/>
      <c r="I3" s="764"/>
      <c r="J3" s="764"/>
      <c r="K3" s="764"/>
      <c r="L3" s="764"/>
      <c r="M3" s="764"/>
      <c r="N3" s="764"/>
      <c r="O3" s="764"/>
      <c r="P3" s="764"/>
      <c r="Q3" s="764"/>
      <c r="R3" s="764"/>
      <c r="S3" s="764"/>
      <c r="T3" s="764"/>
      <c r="U3" s="764"/>
      <c r="V3" s="764"/>
      <c r="W3" s="764"/>
      <c r="X3" s="767"/>
      <c r="Y3" s="766"/>
      <c r="Z3" s="766"/>
      <c r="AA3" s="767"/>
      <c r="AB3" s="767"/>
      <c r="AC3" s="767"/>
      <c r="AD3" s="767"/>
      <c r="AE3" s="767"/>
      <c r="AF3" s="767"/>
      <c r="AG3" s="767"/>
      <c r="AH3" s="767"/>
      <c r="AI3" s="767"/>
      <c r="AJ3" s="767"/>
      <c r="AK3" s="767"/>
      <c r="AL3" s="767"/>
      <c r="AM3" s="767"/>
      <c r="AN3" s="767"/>
      <c r="AO3" s="767"/>
      <c r="AP3" s="767"/>
      <c r="AQ3" s="767"/>
      <c r="AR3" s="767"/>
      <c r="AS3" s="767"/>
      <c r="AT3" s="767"/>
    </row>
    <row r="4" spans="1:46" s="768" customFormat="1" ht="17.25" customHeight="1">
      <c r="A4" s="769" t="s">
        <v>253</v>
      </c>
      <c r="B4" s="818"/>
      <c r="C4" s="764"/>
      <c r="D4" s="764"/>
      <c r="E4" s="764"/>
      <c r="F4" s="764"/>
      <c r="G4" s="764"/>
      <c r="H4" s="767"/>
      <c r="I4" s="764"/>
      <c r="J4" s="764"/>
      <c r="K4" s="764"/>
      <c r="L4" s="764"/>
      <c r="M4" s="764"/>
      <c r="N4" s="764"/>
      <c r="O4" s="764"/>
      <c r="P4" s="764"/>
      <c r="Q4" s="764"/>
      <c r="R4" s="764"/>
      <c r="S4" s="764"/>
      <c r="T4" s="764"/>
      <c r="U4" s="764"/>
      <c r="V4" s="764"/>
      <c r="W4" s="764"/>
      <c r="X4" s="769" t="s">
        <v>253</v>
      </c>
      <c r="Y4" s="766"/>
      <c r="Z4" s="764"/>
      <c r="AA4" s="767"/>
      <c r="AB4" s="767"/>
      <c r="AC4" s="767"/>
      <c r="AD4" s="767"/>
      <c r="AE4" s="767"/>
      <c r="AF4" s="767"/>
      <c r="AG4" s="767"/>
      <c r="AH4" s="767"/>
      <c r="AI4" s="767"/>
      <c r="AJ4" s="767"/>
      <c r="AK4" s="767"/>
      <c r="AL4" s="767"/>
      <c r="AM4" s="767"/>
      <c r="AN4" s="767"/>
      <c r="AO4" s="767"/>
      <c r="AP4" s="767"/>
      <c r="AQ4" s="767"/>
      <c r="AR4" s="767"/>
      <c r="AS4" s="767"/>
      <c r="AT4" s="767"/>
    </row>
    <row r="5" spans="1:46" ht="17.25" customHeight="1" thickBot="1">
      <c r="A5" s="632" t="s">
        <v>254</v>
      </c>
      <c r="X5" s="632" t="s">
        <v>254</v>
      </c>
      <c r="Z5" s="12"/>
      <c r="AT5" s="24"/>
    </row>
    <row r="6" spans="1:46" s="6" customFormat="1" ht="17.25" customHeight="1" thickBot="1">
      <c r="A6" s="633" t="s">
        <v>405</v>
      </c>
      <c r="B6" s="932" t="s">
        <v>21</v>
      </c>
      <c r="C6" s="933"/>
      <c r="D6" s="933"/>
      <c r="E6" s="933"/>
      <c r="F6" s="933"/>
      <c r="G6" s="933"/>
      <c r="H6" s="933"/>
      <c r="I6" s="933"/>
      <c r="J6" s="933"/>
      <c r="K6" s="933"/>
      <c r="L6" s="933"/>
      <c r="M6" s="933"/>
      <c r="N6" s="933"/>
      <c r="O6" s="933"/>
      <c r="P6" s="933"/>
      <c r="Q6" s="933"/>
      <c r="R6" s="933"/>
      <c r="S6" s="933"/>
      <c r="T6" s="933"/>
      <c r="U6" s="933"/>
      <c r="V6" s="933"/>
      <c r="W6" s="934"/>
      <c r="X6" s="633" t="s">
        <v>405</v>
      </c>
      <c r="Y6" s="932" t="s">
        <v>22</v>
      </c>
      <c r="Z6" s="933"/>
      <c r="AA6" s="933"/>
      <c r="AB6" s="933"/>
      <c r="AC6" s="933"/>
      <c r="AD6" s="933"/>
      <c r="AE6" s="933"/>
      <c r="AF6" s="933"/>
      <c r="AG6" s="933"/>
      <c r="AH6" s="933"/>
      <c r="AI6" s="933"/>
      <c r="AJ6" s="933"/>
      <c r="AK6" s="933"/>
      <c r="AL6" s="933"/>
      <c r="AM6" s="933"/>
      <c r="AN6" s="933"/>
      <c r="AO6" s="933"/>
      <c r="AP6" s="933"/>
      <c r="AQ6" s="933"/>
      <c r="AR6" s="933"/>
      <c r="AS6" s="933"/>
      <c r="AT6" s="934"/>
    </row>
    <row r="7" spans="1:46" s="5" customFormat="1" ht="27.75" customHeight="1" thickBot="1">
      <c r="A7" s="25"/>
      <c r="B7" s="436"/>
      <c r="C7" s="885"/>
      <c r="D7" s="885"/>
      <c r="E7" s="885"/>
      <c r="F7" s="885"/>
      <c r="G7" s="885"/>
      <c r="H7" s="885"/>
      <c r="I7" s="886"/>
      <c r="J7" s="935" t="s">
        <v>7</v>
      </c>
      <c r="K7" s="936"/>
      <c r="L7" s="936"/>
      <c r="M7" s="937"/>
      <c r="N7" s="921" t="s">
        <v>8</v>
      </c>
      <c r="O7" s="938"/>
      <c r="P7" s="922"/>
      <c r="Q7" s="929" t="s">
        <v>9</v>
      </c>
      <c r="R7" s="930"/>
      <c r="S7" s="921" t="s">
        <v>10</v>
      </c>
      <c r="T7" s="931"/>
      <c r="U7" s="931"/>
      <c r="V7" s="931"/>
      <c r="W7" s="930"/>
      <c r="X7" s="25"/>
      <c r="Y7" s="436"/>
      <c r="Z7" s="885"/>
      <c r="AA7" s="885"/>
      <c r="AB7" s="885"/>
      <c r="AC7" s="885"/>
      <c r="AD7" s="885"/>
      <c r="AE7" s="885"/>
      <c r="AF7" s="886"/>
      <c r="AG7" s="935" t="s">
        <v>7</v>
      </c>
      <c r="AH7" s="936"/>
      <c r="AI7" s="936"/>
      <c r="AJ7" s="937"/>
      <c r="AK7" s="921" t="s">
        <v>8</v>
      </c>
      <c r="AL7" s="938"/>
      <c r="AM7" s="922"/>
      <c r="AN7" s="929" t="s">
        <v>9</v>
      </c>
      <c r="AO7" s="930"/>
      <c r="AP7" s="921" t="s">
        <v>10</v>
      </c>
      <c r="AQ7" s="931"/>
      <c r="AR7" s="931"/>
      <c r="AS7" s="931"/>
      <c r="AT7" s="930"/>
    </row>
    <row r="8" spans="1:46" s="437" customFormat="1" ht="53" customHeight="1" thickBot="1">
      <c r="B8" s="405" t="s">
        <v>132</v>
      </c>
      <c r="C8" s="405" t="s">
        <v>6</v>
      </c>
      <c r="D8" s="438" t="s">
        <v>0</v>
      </c>
      <c r="E8" s="405" t="s">
        <v>3</v>
      </c>
      <c r="F8" s="405" t="s">
        <v>4</v>
      </c>
      <c r="G8" s="405" t="s">
        <v>5</v>
      </c>
      <c r="H8" s="405" t="s">
        <v>2</v>
      </c>
      <c r="I8" s="438" t="s">
        <v>1</v>
      </c>
      <c r="J8" s="402" t="s">
        <v>11</v>
      </c>
      <c r="K8" s="403" t="s">
        <v>12</v>
      </c>
      <c r="L8" s="196" t="s">
        <v>13</v>
      </c>
      <c r="M8" s="197" t="s">
        <v>14</v>
      </c>
      <c r="N8" s="402" t="s">
        <v>11</v>
      </c>
      <c r="O8" s="403" t="s">
        <v>12</v>
      </c>
      <c r="P8" s="197" t="s">
        <v>15</v>
      </c>
      <c r="Q8" s="402" t="s">
        <v>11</v>
      </c>
      <c r="R8" s="198" t="s">
        <v>12</v>
      </c>
      <c r="S8" s="402" t="s">
        <v>16</v>
      </c>
      <c r="T8" s="403" t="s">
        <v>11</v>
      </c>
      <c r="U8" s="403" t="s">
        <v>12</v>
      </c>
      <c r="V8" s="439" t="s">
        <v>13</v>
      </c>
      <c r="W8" s="438" t="s">
        <v>14</v>
      </c>
      <c r="Y8" s="405" t="s">
        <v>132</v>
      </c>
      <c r="Z8" s="405" t="s">
        <v>6</v>
      </c>
      <c r="AA8" s="438" t="s">
        <v>0</v>
      </c>
      <c r="AB8" s="405" t="s">
        <v>3</v>
      </c>
      <c r="AC8" s="405" t="s">
        <v>4</v>
      </c>
      <c r="AD8" s="405" t="s">
        <v>5</v>
      </c>
      <c r="AE8" s="405" t="s">
        <v>2</v>
      </c>
      <c r="AF8" s="438" t="s">
        <v>1</v>
      </c>
      <c r="AG8" s="402" t="s">
        <v>11</v>
      </c>
      <c r="AH8" s="403" t="s">
        <v>12</v>
      </c>
      <c r="AI8" s="196" t="s">
        <v>13</v>
      </c>
      <c r="AJ8" s="197" t="s">
        <v>14</v>
      </c>
      <c r="AK8" s="402" t="s">
        <v>11</v>
      </c>
      <c r="AL8" s="403" t="s">
        <v>12</v>
      </c>
      <c r="AM8" s="197" t="s">
        <v>15</v>
      </c>
      <c r="AN8" s="402" t="s">
        <v>11</v>
      </c>
      <c r="AO8" s="198" t="s">
        <v>12</v>
      </c>
      <c r="AP8" s="402" t="s">
        <v>16</v>
      </c>
      <c r="AQ8" s="403" t="s">
        <v>11</v>
      </c>
      <c r="AR8" s="403" t="s">
        <v>12</v>
      </c>
      <c r="AS8" s="439" t="s">
        <v>13</v>
      </c>
      <c r="AT8" s="438" t="s">
        <v>14</v>
      </c>
    </row>
    <row r="9" spans="1:46" s="5" customFormat="1" ht="19" customHeight="1" thickBot="1">
      <c r="A9" s="400" t="s">
        <v>19</v>
      </c>
      <c r="B9" s="440" t="s">
        <v>370</v>
      </c>
      <c r="C9" s="695" t="s">
        <v>68</v>
      </c>
      <c r="D9" s="756">
        <f>D11+D17+D22+D31+D27</f>
        <v>316</v>
      </c>
      <c r="E9" s="756">
        <f t="shared" ref="E9:I9" si="0">E11+E17+E22+E31+E27</f>
        <v>84</v>
      </c>
      <c r="F9" s="756">
        <f t="shared" si="0"/>
        <v>176</v>
      </c>
      <c r="G9" s="756">
        <f t="shared" si="0"/>
        <v>56</v>
      </c>
      <c r="H9" s="756">
        <f t="shared" si="0"/>
        <v>24</v>
      </c>
      <c r="I9" s="756">
        <f t="shared" si="0"/>
        <v>30</v>
      </c>
      <c r="J9" s="441"/>
      <c r="K9" s="411"/>
      <c r="L9" s="411"/>
      <c r="M9" s="293"/>
      <c r="N9" s="441"/>
      <c r="O9" s="411"/>
      <c r="P9" s="293"/>
      <c r="Q9" s="441"/>
      <c r="R9" s="293"/>
      <c r="S9" s="441"/>
      <c r="T9" s="411"/>
      <c r="U9" s="411"/>
      <c r="V9" s="411"/>
      <c r="W9" s="293"/>
      <c r="X9" s="400" t="s">
        <v>20</v>
      </c>
      <c r="Y9" s="440" t="s">
        <v>389</v>
      </c>
      <c r="Z9" s="695" t="s">
        <v>68</v>
      </c>
      <c r="AA9" s="409">
        <f>SUM(AA11+AA16+AA21+AA27)</f>
        <v>310</v>
      </c>
      <c r="AB9" s="409">
        <f t="shared" ref="AB9:AF9" si="1">SUM(AB11+AB16+AB21+AB27)</f>
        <v>80</v>
      </c>
      <c r="AC9" s="409">
        <f t="shared" si="1"/>
        <v>138</v>
      </c>
      <c r="AD9" s="409">
        <f t="shared" si="1"/>
        <v>92</v>
      </c>
      <c r="AE9" s="409">
        <f t="shared" si="1"/>
        <v>0</v>
      </c>
      <c r="AF9" s="409">
        <f t="shared" si="1"/>
        <v>30</v>
      </c>
      <c r="AG9" s="441"/>
      <c r="AH9" s="411"/>
      <c r="AI9" s="411"/>
      <c r="AJ9" s="293"/>
      <c r="AK9" s="441"/>
      <c r="AL9" s="411"/>
      <c r="AM9" s="293"/>
      <c r="AN9" s="441"/>
      <c r="AO9" s="293"/>
      <c r="AP9" s="441"/>
      <c r="AQ9" s="411"/>
      <c r="AR9" s="411"/>
      <c r="AS9" s="411"/>
      <c r="AT9" s="293"/>
    </row>
    <row r="10" spans="1:46" s="5" customFormat="1" ht="19" customHeight="1" thickBot="1">
      <c r="A10" s="236"/>
      <c r="B10" s="442"/>
      <c r="C10" s="443"/>
      <c r="D10" s="443"/>
      <c r="E10" s="443"/>
      <c r="F10" s="443"/>
      <c r="G10" s="443"/>
      <c r="H10" s="443"/>
      <c r="I10" s="443"/>
      <c r="J10" s="444"/>
      <c r="K10" s="414"/>
      <c r="L10" s="414"/>
      <c r="M10" s="415"/>
      <c r="N10" s="444"/>
      <c r="O10" s="414"/>
      <c r="P10" s="415"/>
      <c r="Q10" s="444"/>
      <c r="R10" s="415"/>
      <c r="S10" s="444"/>
      <c r="T10" s="414"/>
      <c r="U10" s="414"/>
      <c r="V10" s="414"/>
      <c r="W10" s="415"/>
      <c r="X10" s="314"/>
      <c r="Y10" s="445"/>
      <c r="Z10" s="371"/>
      <c r="AA10" s="371"/>
      <c r="AB10" s="371"/>
      <c r="AC10" s="371"/>
      <c r="AD10" s="371"/>
      <c r="AE10" s="371"/>
      <c r="AF10" s="371"/>
      <c r="AG10" s="256"/>
      <c r="AH10" s="158"/>
      <c r="AI10" s="158"/>
      <c r="AJ10" s="159"/>
      <c r="AK10" s="256"/>
      <c r="AL10" s="158"/>
      <c r="AM10" s="159"/>
      <c r="AN10" s="256"/>
      <c r="AO10" s="159"/>
      <c r="AP10" s="256"/>
      <c r="AQ10" s="158"/>
      <c r="AR10" s="260"/>
      <c r="AS10" s="158"/>
      <c r="AT10" s="159"/>
    </row>
    <row r="11" spans="1:46" ht="19" customHeight="1" thickBot="1">
      <c r="A11" s="670" t="s">
        <v>255</v>
      </c>
      <c r="B11" s="446" t="s">
        <v>371</v>
      </c>
      <c r="C11" s="231" t="s">
        <v>68</v>
      </c>
      <c r="D11" s="237">
        <f>SUM(D12:D15)</f>
        <v>80</v>
      </c>
      <c r="E11" s="237">
        <f t="shared" ref="E11:I11" si="2">SUM(E12:E15)</f>
        <v>4</v>
      </c>
      <c r="F11" s="237">
        <f t="shared" si="2"/>
        <v>76</v>
      </c>
      <c r="G11" s="237">
        <f t="shared" si="2"/>
        <v>0</v>
      </c>
      <c r="H11" s="237">
        <f t="shared" si="2"/>
        <v>0</v>
      </c>
      <c r="I11" s="237">
        <f t="shared" si="2"/>
        <v>6</v>
      </c>
      <c r="J11" s="447"/>
      <c r="K11" s="291"/>
      <c r="L11" s="291"/>
      <c r="M11" s="292"/>
      <c r="N11" s="447"/>
      <c r="O11" s="291"/>
      <c r="P11" s="292"/>
      <c r="Q11" s="447"/>
      <c r="R11" s="292"/>
      <c r="S11" s="447"/>
      <c r="T11" s="291"/>
      <c r="U11" s="411"/>
      <c r="V11" s="291"/>
      <c r="W11" s="292"/>
      <c r="X11" s="670" t="s">
        <v>256</v>
      </c>
      <c r="Y11" s="446" t="s">
        <v>390</v>
      </c>
      <c r="Z11" s="231" t="s">
        <v>68</v>
      </c>
      <c r="AA11" s="231">
        <f>SUM(AA12:AA14)</f>
        <v>88</v>
      </c>
      <c r="AB11" s="231">
        <f t="shared" ref="AB11:AF11" si="3">SUM(AB12:AB14)</f>
        <v>8</v>
      </c>
      <c r="AC11" s="231">
        <f t="shared" si="3"/>
        <v>80</v>
      </c>
      <c r="AD11" s="231">
        <f t="shared" si="3"/>
        <v>0</v>
      </c>
      <c r="AE11" s="231">
        <f t="shared" si="3"/>
        <v>0</v>
      </c>
      <c r="AF11" s="231">
        <f t="shared" si="3"/>
        <v>5</v>
      </c>
      <c r="AG11" s="447"/>
      <c r="AH11" s="291"/>
      <c r="AI11" s="291"/>
      <c r="AJ11" s="292"/>
      <c r="AK11" s="447"/>
      <c r="AL11" s="291"/>
      <c r="AM11" s="292"/>
      <c r="AN11" s="180"/>
      <c r="AO11" s="211"/>
      <c r="AP11" s="180"/>
      <c r="AQ11" s="210"/>
      <c r="AR11" s="210"/>
      <c r="AS11" s="210"/>
      <c r="AT11" s="304"/>
    </row>
    <row r="12" spans="1:46" ht="19" customHeight="1">
      <c r="A12" s="240" t="s">
        <v>257</v>
      </c>
      <c r="B12" s="454" t="s">
        <v>372</v>
      </c>
      <c r="C12" s="382" t="s">
        <v>68</v>
      </c>
      <c r="D12" s="213">
        <f>SUM(E12:G12)</f>
        <v>16</v>
      </c>
      <c r="E12" s="382">
        <v>4</v>
      </c>
      <c r="F12" s="382">
        <v>12</v>
      </c>
      <c r="G12" s="382"/>
      <c r="H12" s="382"/>
      <c r="I12" s="382">
        <v>1</v>
      </c>
      <c r="J12" s="329"/>
      <c r="K12" s="303"/>
      <c r="L12" s="303"/>
      <c r="M12" s="224"/>
      <c r="N12" s="329"/>
      <c r="O12" s="303"/>
      <c r="P12" s="224"/>
      <c r="Q12" s="329">
        <v>1</v>
      </c>
      <c r="R12" s="224" t="s">
        <v>17</v>
      </c>
      <c r="S12" s="329"/>
      <c r="T12" s="303"/>
      <c r="U12" s="253"/>
      <c r="V12" s="303"/>
      <c r="W12" s="224"/>
      <c r="X12" s="240" t="s">
        <v>235</v>
      </c>
      <c r="Y12" s="454" t="s">
        <v>391</v>
      </c>
      <c r="Z12" s="382" t="s">
        <v>68</v>
      </c>
      <c r="AA12" s="382">
        <f>SUM(AB12:AD12)</f>
        <v>24</v>
      </c>
      <c r="AB12" s="382">
        <v>4</v>
      </c>
      <c r="AC12" s="382">
        <v>20</v>
      </c>
      <c r="AD12" s="382"/>
      <c r="AE12" s="382"/>
      <c r="AF12" s="382">
        <v>1</v>
      </c>
      <c r="AG12" s="329"/>
      <c r="AH12" s="303"/>
      <c r="AI12" s="303"/>
      <c r="AJ12" s="224"/>
      <c r="AK12" s="329"/>
      <c r="AL12" s="303"/>
      <c r="AM12" s="224"/>
      <c r="AN12" s="329">
        <v>1</v>
      </c>
      <c r="AO12" s="224" t="s">
        <v>17</v>
      </c>
      <c r="AP12" s="329"/>
      <c r="AQ12" s="253"/>
      <c r="AR12" s="303"/>
      <c r="AS12" s="303"/>
      <c r="AT12" s="242"/>
    </row>
    <row r="13" spans="1:46" s="5" customFormat="1" ht="19" customHeight="1">
      <c r="A13" s="239" t="s">
        <v>258</v>
      </c>
      <c r="B13" s="474" t="s">
        <v>373</v>
      </c>
      <c r="C13" s="156" t="s">
        <v>208</v>
      </c>
      <c r="D13" s="193">
        <f>SUM(E13:G13)</f>
        <v>16</v>
      </c>
      <c r="E13" s="156"/>
      <c r="F13" s="156">
        <v>16</v>
      </c>
      <c r="G13" s="156"/>
      <c r="H13" s="156"/>
      <c r="I13" s="156">
        <v>1</v>
      </c>
      <c r="J13" s="161"/>
      <c r="K13" s="176"/>
      <c r="L13" s="176"/>
      <c r="M13" s="186"/>
      <c r="N13" s="161"/>
      <c r="O13" s="176"/>
      <c r="P13" s="186"/>
      <c r="Q13" s="161">
        <v>1</v>
      </c>
      <c r="R13" s="186" t="s">
        <v>17</v>
      </c>
      <c r="S13" s="161"/>
      <c r="T13" s="176"/>
      <c r="U13" s="459"/>
      <c r="V13" s="176"/>
      <c r="W13" s="186"/>
      <c r="X13" s="191" t="s">
        <v>259</v>
      </c>
      <c r="Y13" s="472" t="s">
        <v>392</v>
      </c>
      <c r="Z13" s="473" t="s">
        <v>260</v>
      </c>
      <c r="AA13" s="156">
        <f>SUM(AB13:AD13)</f>
        <v>24</v>
      </c>
      <c r="AB13" s="156">
        <v>4</v>
      </c>
      <c r="AC13" s="156">
        <v>20</v>
      </c>
      <c r="AD13" s="156"/>
      <c r="AE13" s="156"/>
      <c r="AF13" s="156">
        <v>1</v>
      </c>
      <c r="AG13" s="161"/>
      <c r="AH13" s="176"/>
      <c r="AI13" s="176"/>
      <c r="AJ13" s="186"/>
      <c r="AK13" s="161"/>
      <c r="AL13" s="176"/>
      <c r="AM13" s="186"/>
      <c r="AN13" s="161">
        <v>1</v>
      </c>
      <c r="AO13" s="186" t="s">
        <v>17</v>
      </c>
      <c r="AP13" s="503"/>
      <c r="AQ13" s="176"/>
      <c r="AR13" s="176"/>
      <c r="AS13" s="176"/>
      <c r="AT13" s="177"/>
    </row>
    <row r="14" spans="1:46" ht="19" customHeight="1" thickBot="1">
      <c r="A14" s="239" t="s">
        <v>261</v>
      </c>
      <c r="B14" s="474" t="s">
        <v>374</v>
      </c>
      <c r="C14" s="156" t="s">
        <v>68</v>
      </c>
      <c r="D14" s="193">
        <f>SUM(E14:G14)</f>
        <v>8</v>
      </c>
      <c r="E14" s="156"/>
      <c r="F14" s="156">
        <v>8</v>
      </c>
      <c r="G14" s="156"/>
      <c r="H14" s="156"/>
      <c r="I14" s="156">
        <v>1</v>
      </c>
      <c r="J14" s="161"/>
      <c r="K14" s="176"/>
      <c r="L14" s="176"/>
      <c r="M14" s="186"/>
      <c r="N14" s="161"/>
      <c r="O14" s="176"/>
      <c r="P14" s="186"/>
      <c r="Q14" s="161">
        <v>1</v>
      </c>
      <c r="R14" s="186" t="s">
        <v>17</v>
      </c>
      <c r="S14" s="161"/>
      <c r="T14" s="176"/>
      <c r="U14" s="459"/>
      <c r="V14" s="176"/>
      <c r="W14" s="186"/>
      <c r="X14" s="504" t="s">
        <v>27</v>
      </c>
      <c r="Y14" s="448" t="s">
        <v>393</v>
      </c>
      <c r="Z14" s="734" t="s">
        <v>288</v>
      </c>
      <c r="AA14" s="734">
        <v>40</v>
      </c>
      <c r="AB14" s="734"/>
      <c r="AC14" s="734">
        <v>40</v>
      </c>
      <c r="AD14" s="94"/>
      <c r="AE14" s="94"/>
      <c r="AF14" s="94">
        <v>3</v>
      </c>
      <c r="AG14" s="181"/>
      <c r="AH14" s="56"/>
      <c r="AI14" s="56"/>
      <c r="AJ14" s="31"/>
      <c r="AK14" s="181"/>
      <c r="AL14" s="56"/>
      <c r="AM14" s="31"/>
      <c r="AN14" s="643">
        <v>3</v>
      </c>
      <c r="AO14" s="31" t="s">
        <v>17</v>
      </c>
      <c r="AP14" s="181"/>
      <c r="AQ14" s="56"/>
      <c r="AR14" s="56"/>
      <c r="AS14" s="56"/>
      <c r="AT14" s="57"/>
    </row>
    <row r="15" spans="1:46" ht="19" customHeight="1" thickBot="1">
      <c r="A15" s="504" t="s">
        <v>24</v>
      </c>
      <c r="B15" s="450" t="s">
        <v>375</v>
      </c>
      <c r="C15" s="94" t="s">
        <v>288</v>
      </c>
      <c r="D15" s="451">
        <f>SUM(E15:G15)</f>
        <v>40</v>
      </c>
      <c r="E15" s="449"/>
      <c r="F15" s="94">
        <v>40</v>
      </c>
      <c r="G15" s="449"/>
      <c r="H15" s="449"/>
      <c r="I15" s="449">
        <v>3</v>
      </c>
      <c r="J15" s="181"/>
      <c r="K15" s="56"/>
      <c r="L15" s="56"/>
      <c r="M15" s="31"/>
      <c r="N15" s="181"/>
      <c r="O15" s="56"/>
      <c r="P15" s="31"/>
      <c r="Q15" s="181">
        <v>3</v>
      </c>
      <c r="R15" s="31" t="s">
        <v>17</v>
      </c>
      <c r="S15" s="181"/>
      <c r="T15" s="56"/>
      <c r="U15" s="248"/>
      <c r="V15" s="56"/>
      <c r="W15" s="31"/>
      <c r="X15" s="314"/>
      <c r="Y15" s="445"/>
      <c r="Z15" s="371"/>
      <c r="AA15" s="371"/>
      <c r="AB15" s="371"/>
      <c r="AC15" s="371"/>
      <c r="AD15" s="371"/>
      <c r="AE15" s="371"/>
      <c r="AF15" s="371" t="s">
        <v>262</v>
      </c>
      <c r="AG15" s="256"/>
      <c r="AH15" s="158"/>
      <c r="AI15" s="158"/>
      <c r="AJ15" s="159"/>
      <c r="AK15" s="256"/>
      <c r="AL15" s="158"/>
      <c r="AM15" s="159"/>
      <c r="AN15" s="256"/>
      <c r="AO15" s="159"/>
      <c r="AP15" s="256"/>
      <c r="AQ15" s="158"/>
      <c r="AR15" s="260"/>
      <c r="AS15" s="158"/>
      <c r="AT15" s="159"/>
    </row>
    <row r="16" spans="1:46" ht="19" customHeight="1" thickBot="1">
      <c r="A16" s="314"/>
      <c r="B16" s="452"/>
      <c r="C16" s="453"/>
      <c r="D16" s="453"/>
      <c r="E16" s="453"/>
      <c r="F16" s="453"/>
      <c r="G16" s="453"/>
      <c r="H16" s="371"/>
      <c r="I16" s="453"/>
      <c r="J16" s="256"/>
      <c r="K16" s="158"/>
      <c r="L16" s="158"/>
      <c r="M16" s="159"/>
      <c r="N16" s="256"/>
      <c r="O16" s="158"/>
      <c r="P16" s="159"/>
      <c r="Q16" s="256"/>
      <c r="R16" s="159"/>
      <c r="S16" s="256"/>
      <c r="T16" s="158"/>
      <c r="U16" s="260"/>
      <c r="V16" s="158"/>
      <c r="W16" s="159"/>
      <c r="X16" s="685" t="s">
        <v>263</v>
      </c>
      <c r="Y16" s="446" t="s">
        <v>394</v>
      </c>
      <c r="Z16" s="231" t="s">
        <v>53</v>
      </c>
      <c r="AA16" s="231">
        <f>SUM(AA17:AA19)</f>
        <v>96</v>
      </c>
      <c r="AB16" s="231">
        <f t="shared" ref="AB16:AF16" si="4">SUM(AB17:AB19)</f>
        <v>46</v>
      </c>
      <c r="AC16" s="231">
        <f t="shared" si="4"/>
        <v>30</v>
      </c>
      <c r="AD16" s="231">
        <f t="shared" si="4"/>
        <v>20</v>
      </c>
      <c r="AE16" s="231">
        <f t="shared" si="4"/>
        <v>0</v>
      </c>
      <c r="AF16" s="231">
        <f t="shared" si="4"/>
        <v>6</v>
      </c>
      <c r="AG16" s="447"/>
      <c r="AH16" s="291"/>
      <c r="AI16" s="291"/>
      <c r="AJ16" s="292"/>
      <c r="AK16" s="447"/>
      <c r="AL16" s="291"/>
      <c r="AM16" s="292"/>
      <c r="AN16" s="447"/>
      <c r="AO16" s="292"/>
      <c r="AP16" s="447"/>
      <c r="AQ16" s="291"/>
      <c r="AR16" s="291"/>
      <c r="AS16" s="291"/>
      <c r="AT16" s="293"/>
    </row>
    <row r="17" spans="1:47" ht="19" customHeight="1" thickBot="1">
      <c r="A17" s="406" t="s">
        <v>264</v>
      </c>
      <c r="B17" s="446" t="s">
        <v>376</v>
      </c>
      <c r="C17" s="231" t="s">
        <v>55</v>
      </c>
      <c r="D17" s="231">
        <f>SUM(D18:D20)</f>
        <v>104</v>
      </c>
      <c r="E17" s="231">
        <f t="shared" ref="E17:I17" si="5">SUM(E18:E20)</f>
        <v>44</v>
      </c>
      <c r="F17" s="231">
        <f t="shared" si="5"/>
        <v>40</v>
      </c>
      <c r="G17" s="231">
        <f t="shared" si="5"/>
        <v>20</v>
      </c>
      <c r="H17" s="231">
        <f t="shared" si="5"/>
        <v>0</v>
      </c>
      <c r="I17" s="231">
        <f t="shared" si="5"/>
        <v>7</v>
      </c>
      <c r="J17" s="447"/>
      <c r="K17" s="291"/>
      <c r="L17" s="291"/>
      <c r="M17" s="292"/>
      <c r="N17" s="447"/>
      <c r="O17" s="291"/>
      <c r="P17" s="292"/>
      <c r="Q17" s="447"/>
      <c r="R17" s="292"/>
      <c r="S17" s="447"/>
      <c r="T17" s="291"/>
      <c r="U17" s="411"/>
      <c r="V17" s="291"/>
      <c r="W17" s="292"/>
      <c r="X17" s="240" t="s">
        <v>52</v>
      </c>
      <c r="Y17" s="454" t="s">
        <v>395</v>
      </c>
      <c r="Z17" s="382" t="s">
        <v>53</v>
      </c>
      <c r="AA17" s="455">
        <f>SUM(AB17:AD17)</f>
        <v>32</v>
      </c>
      <c r="AB17" s="382">
        <v>18</v>
      </c>
      <c r="AC17" s="382">
        <v>14</v>
      </c>
      <c r="AD17" s="382"/>
      <c r="AE17" s="382"/>
      <c r="AF17" s="382">
        <v>2</v>
      </c>
      <c r="AG17" s="329"/>
      <c r="AH17" s="303"/>
      <c r="AI17" s="303"/>
      <c r="AJ17" s="224"/>
      <c r="AK17" s="329"/>
      <c r="AL17" s="303"/>
      <c r="AM17" s="224"/>
      <c r="AN17" s="640">
        <v>2</v>
      </c>
      <c r="AO17" s="224" t="s">
        <v>17</v>
      </c>
      <c r="AP17" s="329"/>
      <c r="AQ17" s="303"/>
      <c r="AR17" s="303"/>
      <c r="AS17" s="303"/>
      <c r="AT17" s="242"/>
    </row>
    <row r="18" spans="1:47" s="5" customFormat="1" ht="19" customHeight="1">
      <c r="A18" s="240" t="s">
        <v>265</v>
      </c>
      <c r="B18" s="660" t="s">
        <v>377</v>
      </c>
      <c r="C18" s="485" t="s">
        <v>266</v>
      </c>
      <c r="D18" s="382">
        <f>SUM(E18:G18)</f>
        <v>32</v>
      </c>
      <c r="E18" s="382">
        <v>16</v>
      </c>
      <c r="F18" s="382">
        <v>12</v>
      </c>
      <c r="G18" s="382">
        <v>4</v>
      </c>
      <c r="H18" s="382"/>
      <c r="I18" s="382">
        <v>2</v>
      </c>
      <c r="J18" s="329"/>
      <c r="K18" s="303"/>
      <c r="L18" s="661"/>
      <c r="M18" s="641"/>
      <c r="N18" s="640"/>
      <c r="O18" s="661"/>
      <c r="P18" s="641"/>
      <c r="Q18" s="329">
        <v>2</v>
      </c>
      <c r="R18" s="224" t="s">
        <v>17</v>
      </c>
      <c r="S18" s="662"/>
      <c r="T18" s="663"/>
      <c r="U18" s="663"/>
      <c r="V18" s="663"/>
      <c r="W18" s="664"/>
      <c r="X18" s="456" t="s">
        <v>267</v>
      </c>
      <c r="Y18" s="457" t="s">
        <v>396</v>
      </c>
      <c r="Z18" s="458" t="s">
        <v>268</v>
      </c>
      <c r="AA18" s="156">
        <f>SUM(AB18:AD18)</f>
        <v>32</v>
      </c>
      <c r="AB18" s="458">
        <v>14</v>
      </c>
      <c r="AC18" s="458">
        <v>6</v>
      </c>
      <c r="AD18" s="458">
        <v>12</v>
      </c>
      <c r="AE18" s="458"/>
      <c r="AF18" s="156">
        <v>2</v>
      </c>
      <c r="AG18" s="161"/>
      <c r="AH18" s="176"/>
      <c r="AI18" s="176"/>
      <c r="AJ18" s="186"/>
      <c r="AK18" s="161"/>
      <c r="AL18" s="176"/>
      <c r="AM18" s="186"/>
      <c r="AN18" s="652">
        <v>2</v>
      </c>
      <c r="AO18" s="186" t="s">
        <v>17</v>
      </c>
      <c r="AP18" s="161"/>
      <c r="AQ18" s="176"/>
      <c r="AR18" s="459"/>
      <c r="AS18" s="176"/>
      <c r="AT18" s="186"/>
    </row>
    <row r="19" spans="1:47" ht="19" customHeight="1" thickBot="1">
      <c r="A19" s="191" t="s">
        <v>269</v>
      </c>
      <c r="B19" s="474" t="s">
        <v>378</v>
      </c>
      <c r="C19" s="156" t="s">
        <v>53</v>
      </c>
      <c r="D19" s="156">
        <f>SUM(E19:G19)</f>
        <v>32</v>
      </c>
      <c r="E19" s="156">
        <v>16</v>
      </c>
      <c r="F19" s="156">
        <v>16</v>
      </c>
      <c r="G19" s="156"/>
      <c r="H19" s="156"/>
      <c r="I19" s="156">
        <v>2</v>
      </c>
      <c r="J19" s="161"/>
      <c r="K19" s="176"/>
      <c r="L19" s="176"/>
      <c r="M19" s="186"/>
      <c r="N19" s="161"/>
      <c r="O19" s="176"/>
      <c r="P19" s="186"/>
      <c r="Q19" s="161">
        <v>2</v>
      </c>
      <c r="R19" s="186" t="s">
        <v>17</v>
      </c>
      <c r="S19" s="161"/>
      <c r="T19" s="176"/>
      <c r="U19" s="459"/>
      <c r="V19" s="176"/>
      <c r="W19" s="186"/>
      <c r="X19" s="88" t="s">
        <v>270</v>
      </c>
      <c r="Y19" s="669" t="s">
        <v>397</v>
      </c>
      <c r="Z19" s="636" t="s">
        <v>266</v>
      </c>
      <c r="AA19" s="94">
        <f>SUM(AB19:AD19)</f>
        <v>32</v>
      </c>
      <c r="AB19" s="94">
        <v>14</v>
      </c>
      <c r="AC19" s="94">
        <v>10</v>
      </c>
      <c r="AD19" s="94">
        <v>8</v>
      </c>
      <c r="AE19" s="94"/>
      <c r="AF19" s="94">
        <v>2</v>
      </c>
      <c r="AG19" s="643"/>
      <c r="AH19" s="644"/>
      <c r="AI19" s="644"/>
      <c r="AJ19" s="645"/>
      <c r="AK19" s="643"/>
      <c r="AL19" s="644"/>
      <c r="AM19" s="645"/>
      <c r="AN19" s="643">
        <v>2</v>
      </c>
      <c r="AO19" s="645" t="s">
        <v>17</v>
      </c>
      <c r="AP19" s="643"/>
      <c r="AQ19" s="644"/>
      <c r="AR19" s="682"/>
      <c r="AS19" s="644"/>
      <c r="AT19" s="645"/>
    </row>
    <row r="20" spans="1:47" ht="19" customHeight="1" thickBot="1">
      <c r="A20" s="88" t="s">
        <v>271</v>
      </c>
      <c r="B20" s="448" t="s">
        <v>379</v>
      </c>
      <c r="C20" s="94" t="s">
        <v>272</v>
      </c>
      <c r="D20" s="94">
        <f>SUM(E20:G20)</f>
        <v>40</v>
      </c>
      <c r="E20" s="94">
        <v>12</v>
      </c>
      <c r="F20" s="94">
        <v>12</v>
      </c>
      <c r="G20" s="94">
        <v>16</v>
      </c>
      <c r="H20" s="94"/>
      <c r="I20" s="94">
        <v>3</v>
      </c>
      <c r="J20" s="181"/>
      <c r="K20" s="56"/>
      <c r="L20" s="56"/>
      <c r="M20" s="31"/>
      <c r="N20" s="181"/>
      <c r="O20" s="56"/>
      <c r="P20" s="31"/>
      <c r="Q20" s="181">
        <v>3</v>
      </c>
      <c r="R20" s="31" t="s">
        <v>17</v>
      </c>
      <c r="S20" s="181"/>
      <c r="T20" s="56"/>
      <c r="U20" s="248"/>
      <c r="V20" s="56"/>
      <c r="W20" s="31"/>
      <c r="X20" s="460"/>
      <c r="Y20" s="461"/>
      <c r="Z20" s="462"/>
      <c r="AA20" s="453"/>
      <c r="AB20" s="453"/>
      <c r="AC20" s="453"/>
      <c r="AD20" s="453"/>
      <c r="AE20" s="453"/>
      <c r="AF20" s="453"/>
      <c r="AG20" s="463"/>
      <c r="AH20" s="464"/>
      <c r="AI20" s="464"/>
      <c r="AJ20" s="465"/>
      <c r="AK20" s="463"/>
      <c r="AL20" s="464"/>
      <c r="AM20" s="465"/>
      <c r="AN20" s="463"/>
      <c r="AO20" s="465"/>
      <c r="AP20" s="463"/>
      <c r="AQ20" s="464"/>
      <c r="AR20" s="466"/>
      <c r="AS20" s="464"/>
      <c r="AT20" s="465"/>
      <c r="AU20" s="6"/>
    </row>
    <row r="21" spans="1:47" ht="19" customHeight="1" thickBot="1">
      <c r="A21" s="460"/>
      <c r="B21" s="462"/>
      <c r="C21" s="462"/>
      <c r="D21" s="453"/>
      <c r="E21" s="453"/>
      <c r="F21" s="453"/>
      <c r="G21" s="453"/>
      <c r="H21" s="453"/>
      <c r="I21" s="453"/>
      <c r="J21" s="463"/>
      <c r="K21" s="158"/>
      <c r="L21" s="158"/>
      <c r="M21" s="159"/>
      <c r="N21" s="256"/>
      <c r="O21" s="158"/>
      <c r="P21" s="159"/>
      <c r="Q21" s="256"/>
      <c r="R21" s="467"/>
      <c r="S21" s="468"/>
      <c r="T21" s="469"/>
      <c r="U21" s="469"/>
      <c r="V21" s="469"/>
      <c r="W21" s="467"/>
      <c r="X21" s="406" t="s">
        <v>273</v>
      </c>
      <c r="Y21" s="446" t="s">
        <v>398</v>
      </c>
      <c r="Z21" s="231" t="s">
        <v>60</v>
      </c>
      <c r="AA21" s="237">
        <f>SUM(AA22:AA25)</f>
        <v>126</v>
      </c>
      <c r="AB21" s="237">
        <f t="shared" ref="AB21:AF21" si="6">SUM(AB22:AB25)</f>
        <v>26</v>
      </c>
      <c r="AC21" s="237">
        <f t="shared" si="6"/>
        <v>28</v>
      </c>
      <c r="AD21" s="237">
        <f t="shared" si="6"/>
        <v>72</v>
      </c>
      <c r="AE21" s="237">
        <f t="shared" si="6"/>
        <v>0</v>
      </c>
      <c r="AF21" s="237">
        <f t="shared" si="6"/>
        <v>8</v>
      </c>
      <c r="AG21" s="447"/>
      <c r="AH21" s="291"/>
      <c r="AI21" s="291"/>
      <c r="AJ21" s="292"/>
      <c r="AK21" s="447"/>
      <c r="AL21" s="291"/>
      <c r="AM21" s="292"/>
      <c r="AN21" s="447"/>
      <c r="AO21" s="292"/>
      <c r="AP21" s="447"/>
      <c r="AQ21" s="291"/>
      <c r="AR21" s="291"/>
      <c r="AS21" s="291"/>
      <c r="AT21" s="293"/>
    </row>
    <row r="22" spans="1:47" s="5" customFormat="1" ht="19" customHeight="1" thickBot="1">
      <c r="A22" s="670" t="s">
        <v>274</v>
      </c>
      <c r="B22" s="446" t="s">
        <v>380</v>
      </c>
      <c r="C22" s="231" t="s">
        <v>68</v>
      </c>
      <c r="D22" s="231">
        <f>SUM(D23:D25)</f>
        <v>82</v>
      </c>
      <c r="E22" s="231">
        <f t="shared" ref="E22:I22" si="7">SUM(E23:E25)</f>
        <v>26</v>
      </c>
      <c r="F22" s="231">
        <f t="shared" si="7"/>
        <v>44</v>
      </c>
      <c r="G22" s="231">
        <f t="shared" si="7"/>
        <v>12</v>
      </c>
      <c r="H22" s="231">
        <f t="shared" si="7"/>
        <v>24</v>
      </c>
      <c r="I22" s="231">
        <f t="shared" si="7"/>
        <v>6</v>
      </c>
      <c r="J22" s="180"/>
      <c r="K22" s="210"/>
      <c r="L22" s="210"/>
      <c r="M22" s="211"/>
      <c r="N22" s="180"/>
      <c r="O22" s="210"/>
      <c r="P22" s="211"/>
      <c r="Q22" s="180"/>
      <c r="R22" s="211"/>
      <c r="S22" s="180"/>
      <c r="T22" s="210"/>
      <c r="U22" s="470"/>
      <c r="V22" s="210"/>
      <c r="W22" s="211"/>
      <c r="X22" s="671" t="s">
        <v>275</v>
      </c>
      <c r="Y22" s="660" t="s">
        <v>399</v>
      </c>
      <c r="Z22" s="485" t="s">
        <v>60</v>
      </c>
      <c r="AA22" s="213">
        <f>SUM(AB22:AD22)</f>
        <v>40</v>
      </c>
      <c r="AB22" s="485">
        <v>8</v>
      </c>
      <c r="AC22" s="485">
        <v>8</v>
      </c>
      <c r="AD22" s="485">
        <v>24</v>
      </c>
      <c r="AE22" s="382"/>
      <c r="AF22" s="382">
        <v>3</v>
      </c>
      <c r="AG22" s="329"/>
      <c r="AH22" s="303"/>
      <c r="AI22" s="303"/>
      <c r="AJ22" s="224"/>
      <c r="AK22" s="329"/>
      <c r="AL22" s="303"/>
      <c r="AM22" s="224"/>
      <c r="AN22" s="640">
        <v>3</v>
      </c>
      <c r="AO22" s="224" t="s">
        <v>17</v>
      </c>
      <c r="AP22" s="329"/>
      <c r="AQ22" s="303"/>
      <c r="AR22" s="303"/>
      <c r="AS22" s="303"/>
      <c r="AT22" s="242"/>
    </row>
    <row r="23" spans="1:47" ht="19" customHeight="1">
      <c r="A23" s="240" t="s">
        <v>64</v>
      </c>
      <c r="B23" s="660" t="s">
        <v>381</v>
      </c>
      <c r="C23" s="485" t="s">
        <v>68</v>
      </c>
      <c r="D23" s="382">
        <f>SUM(E23:G23)</f>
        <v>48</v>
      </c>
      <c r="E23" s="382">
        <v>20</v>
      </c>
      <c r="F23" s="382">
        <v>28</v>
      </c>
      <c r="G23" s="382"/>
      <c r="H23" s="382"/>
      <c r="I23" s="382">
        <v>3</v>
      </c>
      <c r="J23" s="329"/>
      <c r="K23" s="303"/>
      <c r="L23" s="661"/>
      <c r="M23" s="641"/>
      <c r="N23" s="640"/>
      <c r="O23" s="661"/>
      <c r="P23" s="641"/>
      <c r="Q23" s="329">
        <v>3</v>
      </c>
      <c r="R23" s="224" t="s">
        <v>17</v>
      </c>
      <c r="S23" s="640"/>
      <c r="T23" s="661"/>
      <c r="U23" s="678"/>
      <c r="V23" s="661"/>
      <c r="W23" s="641"/>
      <c r="X23" s="471" t="s">
        <v>276</v>
      </c>
      <c r="Y23" s="472" t="s">
        <v>400</v>
      </c>
      <c r="Z23" s="473" t="s">
        <v>63</v>
      </c>
      <c r="AA23" s="193">
        <f>SUM(AB23:AD23)</f>
        <v>36</v>
      </c>
      <c r="AB23" s="458">
        <v>8</v>
      </c>
      <c r="AC23" s="458">
        <v>8</v>
      </c>
      <c r="AD23" s="458">
        <v>20</v>
      </c>
      <c r="AE23" s="156"/>
      <c r="AF23" s="156">
        <v>2</v>
      </c>
      <c r="AG23" s="161"/>
      <c r="AH23" s="176"/>
      <c r="AI23" s="176"/>
      <c r="AJ23" s="186"/>
      <c r="AK23" s="161"/>
      <c r="AL23" s="176"/>
      <c r="AM23" s="186"/>
      <c r="AN23" s="652">
        <v>2</v>
      </c>
      <c r="AO23" s="186" t="s">
        <v>17</v>
      </c>
      <c r="AP23" s="161"/>
      <c r="AQ23" s="176"/>
      <c r="AR23" s="176"/>
      <c r="AS23" s="176"/>
      <c r="AT23" s="177"/>
    </row>
    <row r="24" spans="1:47" ht="19" customHeight="1">
      <c r="A24" s="191" t="s">
        <v>277</v>
      </c>
      <c r="B24" s="474" t="s">
        <v>382</v>
      </c>
      <c r="C24" s="156" t="s">
        <v>278</v>
      </c>
      <c r="D24" s="156">
        <f>SUM(E24:G24)</f>
        <v>24</v>
      </c>
      <c r="E24" s="156">
        <v>6</v>
      </c>
      <c r="F24" s="156">
        <v>6</v>
      </c>
      <c r="G24" s="156">
        <v>12</v>
      </c>
      <c r="H24" s="156"/>
      <c r="I24" s="458">
        <v>2</v>
      </c>
      <c r="J24" s="246"/>
      <c r="K24" s="187"/>
      <c r="L24" s="187"/>
      <c r="M24" s="424"/>
      <c r="N24" s="246"/>
      <c r="O24" s="187"/>
      <c r="P24" s="424"/>
      <c r="Q24" s="161">
        <v>2</v>
      </c>
      <c r="R24" s="186" t="s">
        <v>17</v>
      </c>
      <c r="S24" s="246"/>
      <c r="T24" s="187"/>
      <c r="U24" s="475"/>
      <c r="V24" s="187"/>
      <c r="W24" s="424"/>
      <c r="X24" s="191" t="s">
        <v>279</v>
      </c>
      <c r="Y24" s="472" t="s">
        <v>401</v>
      </c>
      <c r="Z24" s="473" t="s">
        <v>71</v>
      </c>
      <c r="AA24" s="193">
        <f>SUM(AB24:AD24)</f>
        <v>32</v>
      </c>
      <c r="AB24" s="156">
        <v>8</v>
      </c>
      <c r="AC24" s="156">
        <v>8</v>
      </c>
      <c r="AD24" s="156">
        <v>16</v>
      </c>
      <c r="AE24" s="156"/>
      <c r="AF24" s="156">
        <v>2</v>
      </c>
      <c r="AG24" s="161"/>
      <c r="AH24" s="176"/>
      <c r="AI24" s="176"/>
      <c r="AJ24" s="186"/>
      <c r="AK24" s="161"/>
      <c r="AL24" s="176"/>
      <c r="AM24" s="186"/>
      <c r="AN24" s="652">
        <v>2</v>
      </c>
      <c r="AO24" s="186" t="s">
        <v>17</v>
      </c>
      <c r="AP24" s="161"/>
      <c r="AQ24" s="176"/>
      <c r="AR24" s="176"/>
      <c r="AS24" s="176"/>
      <c r="AT24" s="177"/>
    </row>
    <row r="25" spans="1:47" ht="19" customHeight="1" thickBot="1">
      <c r="A25" s="95" t="s">
        <v>280</v>
      </c>
      <c r="B25" s="669" t="s">
        <v>383</v>
      </c>
      <c r="C25" s="636" t="s">
        <v>68</v>
      </c>
      <c r="D25" s="734">
        <v>10</v>
      </c>
      <c r="E25" s="734"/>
      <c r="F25" s="734">
        <v>10</v>
      </c>
      <c r="G25" s="94"/>
      <c r="H25" s="94">
        <v>24</v>
      </c>
      <c r="I25" s="94">
        <v>1</v>
      </c>
      <c r="J25" s="181"/>
      <c r="K25" s="56"/>
      <c r="L25" s="56"/>
      <c r="M25" s="31"/>
      <c r="N25" s="181"/>
      <c r="O25" s="56"/>
      <c r="P25" s="31"/>
      <c r="Q25" s="181">
        <v>1</v>
      </c>
      <c r="R25" s="31" t="s">
        <v>17</v>
      </c>
      <c r="S25" s="665"/>
      <c r="T25" s="666"/>
      <c r="U25" s="667"/>
      <c r="V25" s="666"/>
      <c r="W25" s="668"/>
      <c r="X25" s="95" t="s">
        <v>281</v>
      </c>
      <c r="Y25" s="669" t="s">
        <v>402</v>
      </c>
      <c r="Z25" s="636" t="s">
        <v>68</v>
      </c>
      <c r="AA25" s="30">
        <f>SUM(AB25:AD25)</f>
        <v>18</v>
      </c>
      <c r="AB25" s="94">
        <v>2</v>
      </c>
      <c r="AC25" s="94">
        <v>4</v>
      </c>
      <c r="AD25" s="94">
        <v>12</v>
      </c>
      <c r="AE25" s="94"/>
      <c r="AF25" s="94">
        <v>1</v>
      </c>
      <c r="AG25" s="181"/>
      <c r="AH25" s="56"/>
      <c r="AI25" s="56"/>
      <c r="AJ25" s="31"/>
      <c r="AK25" s="181"/>
      <c r="AL25" s="56"/>
      <c r="AM25" s="31"/>
      <c r="AN25" s="181">
        <v>1</v>
      </c>
      <c r="AO25" s="31" t="s">
        <v>17</v>
      </c>
      <c r="AP25" s="181"/>
      <c r="AQ25" s="666"/>
      <c r="AR25" s="666"/>
      <c r="AS25" s="667"/>
      <c r="AT25" s="668"/>
    </row>
    <row r="26" spans="1:47" ht="19" customHeight="1" thickBot="1">
      <c r="A26" s="314"/>
      <c r="B26" s="476"/>
      <c r="C26" s="371"/>
      <c r="D26" s="371"/>
      <c r="E26" s="371"/>
      <c r="F26" s="371"/>
      <c r="G26" s="371"/>
      <c r="H26" s="453"/>
      <c r="I26" s="371"/>
      <c r="J26" s="468"/>
      <c r="K26" s="757"/>
      <c r="L26" s="469"/>
      <c r="M26" s="467"/>
      <c r="N26" s="468"/>
      <c r="O26" s="469"/>
      <c r="P26" s="467"/>
      <c r="Q26" s="256"/>
      <c r="R26" s="159"/>
      <c r="S26" s="256"/>
      <c r="T26" s="158"/>
      <c r="U26" s="260"/>
      <c r="V26" s="158"/>
      <c r="W26" s="159"/>
      <c r="X26" s="477"/>
      <c r="Y26" s="478"/>
      <c r="Z26" s="462"/>
      <c r="AA26" s="453"/>
      <c r="AB26" s="453"/>
      <c r="AC26" s="453"/>
      <c r="AD26" s="453"/>
      <c r="AE26" s="453"/>
      <c r="AF26" s="453"/>
      <c r="AG26" s="463"/>
      <c r="AH26" s="158"/>
      <c r="AI26" s="158"/>
      <c r="AJ26" s="159"/>
      <c r="AK26" s="256"/>
      <c r="AL26" s="158"/>
      <c r="AM26" s="159"/>
      <c r="AN26" s="256"/>
      <c r="AO26" s="159"/>
      <c r="AP26" s="256"/>
      <c r="AQ26" s="479"/>
      <c r="AR26" s="479"/>
      <c r="AS26" s="204"/>
      <c r="AT26" s="480"/>
    </row>
    <row r="27" spans="1:47" ht="19" customHeight="1" thickBot="1">
      <c r="A27" s="679" t="s">
        <v>282</v>
      </c>
      <c r="B27" s="680" t="s">
        <v>384</v>
      </c>
      <c r="C27" s="231" t="s">
        <v>285</v>
      </c>
      <c r="D27" s="231">
        <f>SUM(D28:D29)</f>
        <v>50</v>
      </c>
      <c r="E27" s="231">
        <f t="shared" ref="E27:I27" si="8">SUM(E28:E29)</f>
        <v>10</v>
      </c>
      <c r="F27" s="231">
        <f t="shared" si="8"/>
        <v>16</v>
      </c>
      <c r="G27" s="231">
        <f t="shared" si="8"/>
        <v>24</v>
      </c>
      <c r="H27" s="231">
        <f t="shared" si="8"/>
        <v>0</v>
      </c>
      <c r="I27" s="231">
        <f t="shared" si="8"/>
        <v>4</v>
      </c>
      <c r="J27" s="447"/>
      <c r="K27" s="291"/>
      <c r="L27" s="291"/>
      <c r="M27" s="292"/>
      <c r="N27" s="447"/>
      <c r="O27" s="291"/>
      <c r="P27" s="292"/>
      <c r="Q27" s="447"/>
      <c r="R27" s="292"/>
      <c r="S27" s="447"/>
      <c r="T27" s="291"/>
      <c r="U27" s="411"/>
      <c r="V27" s="291"/>
      <c r="W27" s="292"/>
      <c r="X27" s="406" t="s">
        <v>283</v>
      </c>
      <c r="Y27" s="446" t="s">
        <v>403</v>
      </c>
      <c r="Z27" s="231" t="s">
        <v>68</v>
      </c>
      <c r="AA27" s="231">
        <f t="shared" ref="AA27:AF27" si="9">SUM(AA28:AA28)</f>
        <v>0</v>
      </c>
      <c r="AB27" s="231">
        <f t="shared" si="9"/>
        <v>0</v>
      </c>
      <c r="AC27" s="231">
        <f t="shared" si="9"/>
        <v>0</v>
      </c>
      <c r="AD27" s="231">
        <f t="shared" si="9"/>
        <v>0</v>
      </c>
      <c r="AE27" s="231">
        <f t="shared" si="9"/>
        <v>0</v>
      </c>
      <c r="AF27" s="231">
        <f t="shared" si="9"/>
        <v>11</v>
      </c>
      <c r="AG27" s="447"/>
      <c r="AH27" s="291"/>
      <c r="AI27" s="291"/>
      <c r="AJ27" s="292"/>
      <c r="AK27" s="447"/>
      <c r="AL27" s="291"/>
      <c r="AM27" s="292"/>
      <c r="AN27" s="447"/>
      <c r="AO27" s="292"/>
      <c r="AP27" s="447"/>
      <c r="AQ27" s="291"/>
      <c r="AR27" s="291"/>
      <c r="AS27" s="291"/>
      <c r="AT27" s="293"/>
    </row>
    <row r="28" spans="1:47" s="5" customFormat="1" ht="19" customHeight="1" thickBot="1">
      <c r="A28" s="671" t="s">
        <v>284</v>
      </c>
      <c r="B28" s="660" t="s">
        <v>385</v>
      </c>
      <c r="C28" s="485" t="s">
        <v>68</v>
      </c>
      <c r="D28" s="382">
        <f>SUM(E28:G28)</f>
        <v>42</v>
      </c>
      <c r="E28" s="485">
        <v>10</v>
      </c>
      <c r="F28" s="485">
        <v>16</v>
      </c>
      <c r="G28" s="485">
        <v>16</v>
      </c>
      <c r="H28" s="485"/>
      <c r="I28" s="382">
        <v>3</v>
      </c>
      <c r="J28" s="329"/>
      <c r="K28" s="303"/>
      <c r="L28" s="661"/>
      <c r="M28" s="641"/>
      <c r="N28" s="640"/>
      <c r="O28" s="661"/>
      <c r="P28" s="641"/>
      <c r="Q28" s="329">
        <v>3</v>
      </c>
      <c r="R28" s="224" t="s">
        <v>17</v>
      </c>
      <c r="S28" s="329"/>
      <c r="T28" s="303"/>
      <c r="U28" s="253"/>
      <c r="V28" s="303"/>
      <c r="W28" s="224"/>
      <c r="X28" s="673" t="s">
        <v>283</v>
      </c>
      <c r="Y28" s="683" t="s">
        <v>404</v>
      </c>
      <c r="Z28" s="650" t="s">
        <v>285</v>
      </c>
      <c r="AA28" s="395"/>
      <c r="AB28" s="650"/>
      <c r="AC28" s="650"/>
      <c r="AD28" s="650"/>
      <c r="AE28" s="650"/>
      <c r="AF28" s="650">
        <v>11</v>
      </c>
      <c r="AG28" s="103"/>
      <c r="AH28" s="219"/>
      <c r="AI28" s="219"/>
      <c r="AJ28" s="220"/>
      <c r="AK28" s="103"/>
      <c r="AL28" s="219"/>
      <c r="AM28" s="220"/>
      <c r="AN28" s="103">
        <v>11</v>
      </c>
      <c r="AO28" s="220" t="s">
        <v>17</v>
      </c>
      <c r="AP28" s="675"/>
      <c r="AQ28" s="676"/>
      <c r="AR28" s="677"/>
      <c r="AS28" s="676"/>
      <c r="AT28" s="684"/>
      <c r="AU28" s="24"/>
    </row>
    <row r="29" spans="1:47" ht="19" customHeight="1" thickBot="1">
      <c r="A29" s="88" t="s">
        <v>286</v>
      </c>
      <c r="B29" s="448" t="s">
        <v>386</v>
      </c>
      <c r="C29" s="94" t="s">
        <v>285</v>
      </c>
      <c r="D29" s="94">
        <f>SUM(E29:G29)</f>
        <v>8</v>
      </c>
      <c r="E29" s="94"/>
      <c r="F29" s="94"/>
      <c r="G29" s="94">
        <v>8</v>
      </c>
      <c r="H29" s="672"/>
      <c r="I29" s="94">
        <v>1</v>
      </c>
      <c r="J29" s="181"/>
      <c r="K29" s="56"/>
      <c r="L29" s="644"/>
      <c r="M29" s="645"/>
      <c r="N29" s="643"/>
      <c r="O29" s="644"/>
      <c r="P29" s="645"/>
      <c r="Q29" s="181">
        <v>1</v>
      </c>
      <c r="R29" s="31" t="s">
        <v>17</v>
      </c>
      <c r="S29" s="181"/>
      <c r="T29" s="56"/>
      <c r="U29" s="248"/>
      <c r="V29" s="56"/>
      <c r="W29" s="31"/>
      <c r="Y29" s="24"/>
      <c r="AS29" s="25"/>
      <c r="AT29" s="5"/>
    </row>
    <row r="30" spans="1:47" ht="19" customHeight="1" thickBot="1">
      <c r="A30" s="481"/>
      <c r="B30" s="452"/>
      <c r="C30" s="453"/>
      <c r="D30" s="453"/>
      <c r="E30" s="453"/>
      <c r="F30" s="453"/>
      <c r="G30" s="453"/>
      <c r="H30" s="482"/>
      <c r="I30" s="453"/>
      <c r="J30" s="256"/>
      <c r="K30" s="158"/>
      <c r="L30" s="158"/>
      <c r="M30" s="159"/>
      <c r="N30" s="256"/>
      <c r="O30" s="158"/>
      <c r="P30" s="159"/>
      <c r="Q30" s="256"/>
      <c r="R30" s="159"/>
      <c r="S30" s="256"/>
      <c r="T30" s="158"/>
      <c r="U30" s="260"/>
      <c r="V30" s="158"/>
      <c r="W30" s="415"/>
      <c r="X30" s="74"/>
    </row>
    <row r="31" spans="1:47" ht="19" customHeight="1" thickBot="1">
      <c r="A31" s="679" t="s">
        <v>287</v>
      </c>
      <c r="B31" s="680" t="s">
        <v>387</v>
      </c>
      <c r="C31" s="780" t="s">
        <v>68</v>
      </c>
      <c r="D31" s="681">
        <f>SUM(D32:D32)</f>
        <v>0</v>
      </c>
      <c r="E31" s="681">
        <f>SUM(E32:E32)</f>
        <v>0</v>
      </c>
      <c r="F31" s="681">
        <f>SUM(F32:F32)</f>
        <v>0</v>
      </c>
      <c r="G31" s="681"/>
      <c r="H31" s="681">
        <f>SUM(H32:H32)</f>
        <v>0</v>
      </c>
      <c r="I31" s="681">
        <f>SUM(I32:I32)</f>
        <v>7</v>
      </c>
      <c r="J31" s="447"/>
      <c r="K31" s="291"/>
      <c r="L31" s="291"/>
      <c r="M31" s="292"/>
      <c r="N31" s="447"/>
      <c r="O31" s="291"/>
      <c r="P31" s="292"/>
      <c r="Q31" s="447"/>
      <c r="R31" s="292"/>
      <c r="S31" s="447"/>
      <c r="T31" s="291"/>
      <c r="U31" s="291"/>
      <c r="V31" s="291"/>
      <c r="W31" s="483"/>
      <c r="X31" s="505"/>
    </row>
    <row r="32" spans="1:47" s="5" customFormat="1" ht="19" customHeight="1" thickBot="1">
      <c r="A32" s="673" t="s">
        <v>287</v>
      </c>
      <c r="B32" s="650" t="s">
        <v>388</v>
      </c>
      <c r="C32" s="650" t="s">
        <v>285</v>
      </c>
      <c r="D32" s="395"/>
      <c r="E32" s="650"/>
      <c r="F32" s="650"/>
      <c r="G32" s="650"/>
      <c r="H32" s="674"/>
      <c r="I32" s="650">
        <v>7</v>
      </c>
      <c r="J32" s="103"/>
      <c r="K32" s="219"/>
      <c r="L32" s="219"/>
      <c r="M32" s="220"/>
      <c r="N32" s="103"/>
      <c r="O32" s="219"/>
      <c r="P32" s="220"/>
      <c r="Q32" s="103">
        <v>7</v>
      </c>
      <c r="R32" s="220" t="s">
        <v>17</v>
      </c>
      <c r="S32" s="675"/>
      <c r="T32" s="676"/>
      <c r="U32" s="677"/>
      <c r="V32" s="676"/>
      <c r="W32" s="220"/>
      <c r="X32" s="6"/>
      <c r="Y32" s="6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5"/>
    </row>
    <row r="33" spans="1:24" ht="17.25" customHeight="1">
      <c r="A33" s="74"/>
    </row>
    <row r="34" spans="1:24" ht="17.25" customHeight="1">
      <c r="A34" s="61"/>
      <c r="D34" s="12" t="s">
        <v>262</v>
      </c>
      <c r="X34" s="74"/>
    </row>
    <row r="35" spans="1:24" ht="17.25" customHeight="1">
      <c r="A35" s="505"/>
    </row>
    <row r="36" spans="1:24" ht="17.25" customHeight="1">
      <c r="A36" s="25"/>
    </row>
  </sheetData>
  <mergeCells count="12">
    <mergeCell ref="AN7:AO7"/>
    <mergeCell ref="AP7:AT7"/>
    <mergeCell ref="B6:W6"/>
    <mergeCell ref="Y6:AT6"/>
    <mergeCell ref="C7:I7"/>
    <mergeCell ref="J7:M7"/>
    <mergeCell ref="N7:P7"/>
    <mergeCell ref="Q7:R7"/>
    <mergeCell ref="S7:W7"/>
    <mergeCell ref="Z7:AF7"/>
    <mergeCell ref="AG7:AJ7"/>
    <mergeCell ref="AK7:AM7"/>
  </mergeCells>
  <pageMargins left="0.70866141732283472" right="0.70866141732283472" top="0.74803149606299213" bottom="0.74803149606299213" header="0.31496062992125984" footer="0.31496062992125984"/>
  <pageSetup paperSize="9" scale="2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8" baseType="lpstr">
      <vt:lpstr>GBM 4A</vt:lpstr>
      <vt:lpstr>GI 4A</vt:lpstr>
      <vt:lpstr>INFO 4A</vt:lpstr>
      <vt:lpstr>MAM 4A</vt:lpstr>
      <vt:lpstr>MAT 4A</vt:lpstr>
      <vt:lpstr>MECA 4A</vt:lpstr>
      <vt:lpstr>INFO 4A apprentissage</vt:lpstr>
      <vt:lpstr>'MAT 4A'!Zone_d_impression</vt:lpstr>
    </vt:vector>
  </TitlesOfParts>
  <Company>ISTIL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JRV</dc:creator>
  <cp:lastModifiedBy>Fabien Mieyeville</cp:lastModifiedBy>
  <cp:lastPrinted>2019-01-24T08:18:58Z</cp:lastPrinted>
  <dcterms:created xsi:type="dcterms:W3CDTF">2003-09-11T09:12:29Z</dcterms:created>
  <dcterms:modified xsi:type="dcterms:W3CDTF">2019-07-08T10:53:55Z</dcterms:modified>
</cp:coreProperties>
</file>