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\Desktop\Google Data Analysis Certification Course\Course 8\Capstone Project\Pollster Ratings\-WORKING COPY- pollster-ratings directly from 538\"/>
    </mc:Choice>
  </mc:AlternateContent>
  <xr:revisionPtr revIDLastSave="0" documentId="13_ncr:1_{6583E8BB-E057-44D0-A984-C72123157770}" xr6:coauthVersionLast="47" xr6:coauthVersionMax="47" xr10:uidLastSave="{00000000-0000-0000-0000-000000000000}"/>
  <bookViews>
    <workbookView xWindow="-110" yWindow="-110" windowWidth="19420" windowHeight="10300" activeTab="14" xr2:uid="{00000000-000D-0000-FFFF-FFFF00000000}"/>
  </bookViews>
  <sheets>
    <sheet name="bar graph -grade, #pollsters" sheetId="6" r:id="rId1"/>
    <sheet name="PT by Methodology" sheetId="4" r:id="rId2"/>
    <sheet name="Graph of Methodology by Races C" sheetId="19" r:id="rId3"/>
    <sheet name="PT by Methodology, Grade" sheetId="9" r:id="rId4"/>
    <sheet name="PT by All Grades" sheetId="10" r:id="rId5"/>
    <sheet name="PT by basic grade" sheetId="12" r:id="rId6"/>
    <sheet name="Graph of grade by # of polls" sheetId="20" r:id="rId7"/>
    <sheet name="Methodology by Grade" sheetId="17" r:id="rId8"/>
    <sheet name="Live data by Grade" sheetId="18" r:id="rId9"/>
    <sheet name="pollster-ratings" sheetId="1" r:id="rId10"/>
    <sheet name="Sum of polls analyzed by grade" sheetId="21" r:id="rId11"/>
    <sheet name="Live calling data by Misses MOE" sheetId="26" r:id="rId12"/>
    <sheet name="Pro. memberships by Grade" sheetId="27" r:id="rId13"/>
    <sheet name="Co-efficient exploration" sheetId="16" r:id="rId14"/>
    <sheet name="Pollster grades YoY" sheetId="15" r:id="rId15"/>
    <sheet name="Live calling by Grade" sheetId="23" r:id="rId16"/>
    <sheet name="Live calling % per grade " sheetId="24" r:id="rId17"/>
  </sheets>
  <definedNames>
    <definedName name="_xlnm._FilterDatabase" localSheetId="2" hidden="1">'Graph of Methodology by Races C'!$A$1:$B$7</definedName>
    <definedName name="_xlnm._FilterDatabase" localSheetId="9" hidden="1">'pollster-ratings'!$A$1:$AA$494</definedName>
  </definedNames>
  <calcPr calcId="191029"/>
  <pivotCaches>
    <pivotCache cacheId="7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6" i="1"/>
  <c r="K8" i="1"/>
  <c r="K11" i="1"/>
  <c r="K12" i="1"/>
  <c r="K14" i="1"/>
  <c r="K15" i="1"/>
  <c r="K16" i="1"/>
  <c r="K17" i="1"/>
  <c r="K18" i="1"/>
  <c r="K20" i="1"/>
  <c r="K21" i="1"/>
  <c r="K22" i="1"/>
  <c r="K23" i="1"/>
  <c r="K24" i="1"/>
  <c r="K25" i="1"/>
  <c r="K28" i="1"/>
  <c r="K29" i="1"/>
  <c r="K30" i="1"/>
  <c r="K31" i="1"/>
  <c r="K32" i="1"/>
  <c r="K33" i="1"/>
  <c r="K34" i="1"/>
  <c r="K35" i="1"/>
  <c r="K36" i="1"/>
  <c r="K37" i="1"/>
  <c r="K38" i="1"/>
  <c r="K42" i="1"/>
  <c r="K43" i="1"/>
  <c r="K44" i="1"/>
  <c r="K46" i="1"/>
  <c r="K48" i="1"/>
  <c r="K49" i="1"/>
  <c r="K50" i="1"/>
  <c r="K51" i="1"/>
  <c r="K52" i="1"/>
  <c r="K53" i="1"/>
  <c r="K55" i="1"/>
  <c r="K57" i="1"/>
  <c r="K58" i="1"/>
  <c r="K59" i="1"/>
  <c r="K60" i="1"/>
  <c r="K63" i="1"/>
  <c r="K65" i="1"/>
  <c r="K69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90" i="1"/>
  <c r="K91" i="1"/>
  <c r="K92" i="1"/>
  <c r="K95" i="1"/>
  <c r="K96" i="1"/>
  <c r="K97" i="1"/>
  <c r="K98" i="1"/>
  <c r="K99" i="1"/>
  <c r="K100" i="1"/>
  <c r="K101" i="1"/>
  <c r="K103" i="1"/>
  <c r="K105" i="1"/>
  <c r="K107" i="1"/>
  <c r="K108" i="1"/>
  <c r="K110" i="1"/>
  <c r="K111" i="1"/>
  <c r="K112" i="1"/>
  <c r="K114" i="1"/>
  <c r="K120" i="1"/>
  <c r="K121" i="1"/>
  <c r="K123" i="1"/>
  <c r="K125" i="1"/>
  <c r="K127" i="1"/>
  <c r="K128" i="1"/>
  <c r="K130" i="1"/>
  <c r="K131" i="1"/>
  <c r="K132" i="1"/>
  <c r="K137" i="1"/>
  <c r="K139" i="1"/>
  <c r="K140" i="1"/>
  <c r="K143" i="1"/>
  <c r="K145" i="1"/>
  <c r="K149" i="1"/>
  <c r="K150" i="1"/>
  <c r="K151" i="1"/>
  <c r="K153" i="1"/>
  <c r="K155" i="1"/>
  <c r="K156" i="1"/>
  <c r="K158" i="1"/>
  <c r="K160" i="1"/>
  <c r="K161" i="1"/>
  <c r="K162" i="1"/>
  <c r="K163" i="1"/>
  <c r="K165" i="1"/>
  <c r="K166" i="1"/>
  <c r="K167" i="1"/>
  <c r="K168" i="1"/>
  <c r="K169" i="1"/>
  <c r="K170" i="1"/>
  <c r="K171" i="1"/>
  <c r="K172" i="1"/>
  <c r="K174" i="1"/>
  <c r="K176" i="1"/>
  <c r="K177" i="1"/>
  <c r="K178" i="1"/>
  <c r="K179" i="1"/>
  <c r="K180" i="1"/>
  <c r="K181" i="1"/>
  <c r="K182" i="1"/>
  <c r="K184" i="1"/>
  <c r="K186" i="1"/>
  <c r="K187" i="1"/>
  <c r="K188" i="1"/>
  <c r="K192" i="1"/>
  <c r="K195" i="1"/>
  <c r="K196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2" i="1"/>
  <c r="K213" i="1"/>
  <c r="K215" i="1"/>
  <c r="K216" i="1"/>
  <c r="K218" i="1"/>
  <c r="K219" i="1"/>
  <c r="K221" i="1"/>
  <c r="K222" i="1"/>
  <c r="K223" i="1"/>
  <c r="K224" i="1"/>
  <c r="K225" i="1"/>
  <c r="K226" i="1"/>
  <c r="K230" i="1"/>
  <c r="K231" i="1"/>
  <c r="K232" i="1"/>
  <c r="K233" i="1"/>
  <c r="K234" i="1"/>
  <c r="K235" i="1"/>
  <c r="K236" i="1"/>
  <c r="K237" i="1"/>
  <c r="K240" i="1"/>
  <c r="K241" i="1"/>
  <c r="K242" i="1"/>
  <c r="K243" i="1"/>
  <c r="K246" i="1"/>
  <c r="K247" i="1"/>
  <c r="K250" i="1"/>
  <c r="K252" i="1"/>
  <c r="K254" i="1"/>
  <c r="K255" i="1"/>
  <c r="K256" i="1"/>
  <c r="K258" i="1"/>
  <c r="K259" i="1"/>
  <c r="K260" i="1"/>
  <c r="K261" i="1"/>
  <c r="K262" i="1"/>
  <c r="K264" i="1"/>
  <c r="K266" i="1"/>
  <c r="K267" i="1"/>
  <c r="K268" i="1"/>
  <c r="K270" i="1"/>
  <c r="K271" i="1"/>
  <c r="K272" i="1"/>
  <c r="K273" i="1"/>
  <c r="K274" i="1"/>
  <c r="K275" i="1"/>
  <c r="K276" i="1"/>
  <c r="K281" i="1"/>
  <c r="K285" i="1"/>
  <c r="K286" i="1"/>
  <c r="K287" i="1"/>
  <c r="K290" i="1"/>
  <c r="K291" i="1"/>
  <c r="K294" i="1"/>
  <c r="K297" i="1"/>
  <c r="K299" i="1"/>
  <c r="K302" i="1"/>
  <c r="K303" i="1"/>
  <c r="K305" i="1"/>
  <c r="K307" i="1"/>
  <c r="K311" i="1"/>
  <c r="K313" i="1"/>
  <c r="K314" i="1"/>
  <c r="K315" i="1"/>
  <c r="K316" i="1"/>
  <c r="K318" i="1"/>
  <c r="K320" i="1"/>
  <c r="K324" i="1"/>
  <c r="K325" i="1"/>
  <c r="K327" i="1"/>
  <c r="K328" i="1"/>
  <c r="K329" i="1"/>
  <c r="K333" i="1"/>
  <c r="K335" i="1"/>
  <c r="K336" i="1"/>
  <c r="K338" i="1"/>
  <c r="K339" i="1"/>
  <c r="K342" i="1"/>
  <c r="K345" i="1"/>
  <c r="K346" i="1"/>
  <c r="K347" i="1"/>
  <c r="K352" i="1"/>
  <c r="K354" i="1"/>
  <c r="K355" i="1"/>
  <c r="K356" i="1"/>
  <c r="K358" i="1"/>
  <c r="K361" i="1"/>
  <c r="K362" i="1"/>
  <c r="K363" i="1"/>
  <c r="K366" i="1"/>
  <c r="K367" i="1"/>
  <c r="K370" i="1"/>
  <c r="K371" i="1"/>
  <c r="K372" i="1"/>
  <c r="K373" i="1"/>
  <c r="K375" i="1"/>
  <c r="K377" i="1"/>
  <c r="K378" i="1"/>
  <c r="K379" i="1"/>
  <c r="K380" i="1"/>
  <c r="K386" i="1"/>
  <c r="K387" i="1"/>
  <c r="K388" i="1"/>
  <c r="K389" i="1"/>
  <c r="K391" i="1"/>
  <c r="K392" i="1"/>
  <c r="K393" i="1"/>
  <c r="K394" i="1"/>
  <c r="K396" i="1"/>
  <c r="K398" i="1"/>
  <c r="K402" i="1"/>
  <c r="K405" i="1"/>
  <c r="K406" i="1"/>
  <c r="K407" i="1"/>
  <c r="K408" i="1"/>
  <c r="K409" i="1"/>
  <c r="K412" i="1"/>
  <c r="K413" i="1"/>
  <c r="K416" i="1"/>
  <c r="K417" i="1"/>
  <c r="K418" i="1"/>
  <c r="K419" i="1"/>
  <c r="K420" i="1"/>
  <c r="K421" i="1"/>
  <c r="K423" i="1"/>
  <c r="K424" i="1"/>
  <c r="K427" i="1"/>
  <c r="K430" i="1"/>
  <c r="K431" i="1"/>
  <c r="K432" i="1"/>
  <c r="K434" i="1"/>
  <c r="K435" i="1"/>
  <c r="K437" i="1"/>
  <c r="K438" i="1"/>
  <c r="K439" i="1"/>
  <c r="K441" i="1"/>
  <c r="K442" i="1"/>
  <c r="K443" i="1"/>
  <c r="K447" i="1"/>
  <c r="K449" i="1"/>
  <c r="K450" i="1"/>
  <c r="K451" i="1"/>
  <c r="K452" i="1"/>
  <c r="K453" i="1"/>
  <c r="K454" i="1"/>
  <c r="K455" i="1"/>
  <c r="K456" i="1"/>
  <c r="K458" i="1"/>
  <c r="K459" i="1"/>
  <c r="K463" i="1"/>
  <c r="K466" i="1"/>
  <c r="K469" i="1"/>
  <c r="K470" i="1"/>
  <c r="K471" i="1"/>
  <c r="K472" i="1"/>
  <c r="K473" i="1"/>
  <c r="K474" i="1"/>
  <c r="K475" i="1"/>
  <c r="K476" i="1"/>
  <c r="K479" i="1"/>
  <c r="K480" i="1"/>
  <c r="K482" i="1"/>
  <c r="K483" i="1"/>
  <c r="K486" i="1"/>
  <c r="K487" i="1"/>
  <c r="K489" i="1"/>
  <c r="K490" i="1"/>
  <c r="K491" i="1"/>
  <c r="K492" i="1"/>
  <c r="K493" i="1"/>
  <c r="K494" i="1"/>
  <c r="K5" i="1"/>
  <c r="K7" i="1"/>
  <c r="K9" i="1"/>
  <c r="K10" i="1"/>
  <c r="K13" i="1"/>
  <c r="K19" i="1"/>
  <c r="K26" i="1"/>
  <c r="K27" i="1"/>
  <c r="K39" i="1"/>
  <c r="K40" i="1"/>
  <c r="K41" i="1"/>
  <c r="K45" i="1"/>
  <c r="K47" i="1"/>
  <c r="K54" i="1"/>
  <c r="K56" i="1"/>
  <c r="K61" i="1"/>
  <c r="K62" i="1"/>
  <c r="K64" i="1"/>
  <c r="K66" i="1"/>
  <c r="K67" i="1"/>
  <c r="K68" i="1"/>
  <c r="K70" i="1"/>
  <c r="K71" i="1"/>
  <c r="K72" i="1"/>
  <c r="K81" i="1"/>
  <c r="K89" i="1"/>
  <c r="K93" i="1"/>
  <c r="K94" i="1"/>
  <c r="K102" i="1"/>
  <c r="K104" i="1"/>
  <c r="K106" i="1"/>
  <c r="K109" i="1"/>
  <c r="K113" i="1"/>
  <c r="K115" i="1"/>
  <c r="K116" i="1"/>
  <c r="K117" i="1"/>
  <c r="K118" i="1"/>
  <c r="K119" i="1"/>
  <c r="K122" i="1"/>
  <c r="K124" i="1"/>
  <c r="K126" i="1"/>
  <c r="K129" i="1"/>
  <c r="K133" i="1"/>
  <c r="K134" i="1"/>
  <c r="K135" i="1"/>
  <c r="K136" i="1"/>
  <c r="K138" i="1"/>
  <c r="K141" i="1"/>
  <c r="K142" i="1"/>
  <c r="K144" i="1"/>
  <c r="K146" i="1"/>
  <c r="K147" i="1"/>
  <c r="K148" i="1"/>
  <c r="K152" i="1"/>
  <c r="K154" i="1"/>
  <c r="K157" i="1"/>
  <c r="K159" i="1"/>
  <c r="K164" i="1"/>
  <c r="K173" i="1"/>
  <c r="K175" i="1"/>
  <c r="K183" i="1"/>
  <c r="K185" i="1"/>
  <c r="K189" i="1"/>
  <c r="K190" i="1"/>
  <c r="K191" i="1"/>
  <c r="K193" i="1"/>
  <c r="K194" i="1"/>
  <c r="K197" i="1"/>
  <c r="K205" i="1"/>
  <c r="K211" i="1"/>
  <c r="K214" i="1"/>
  <c r="K217" i="1"/>
  <c r="K220" i="1"/>
  <c r="K227" i="1"/>
  <c r="K228" i="1"/>
  <c r="K229" i="1"/>
  <c r="K238" i="1"/>
  <c r="K239" i="1"/>
  <c r="K244" i="1"/>
  <c r="K245" i="1"/>
  <c r="K248" i="1"/>
  <c r="K249" i="1"/>
  <c r="K251" i="1"/>
  <c r="K253" i="1"/>
  <c r="K257" i="1"/>
  <c r="K263" i="1"/>
  <c r="K265" i="1"/>
  <c r="K269" i="1"/>
  <c r="K277" i="1"/>
  <c r="K278" i="1"/>
  <c r="K279" i="1"/>
  <c r="K280" i="1"/>
  <c r="K282" i="1"/>
  <c r="K283" i="1"/>
  <c r="K284" i="1"/>
  <c r="K288" i="1"/>
  <c r="K289" i="1"/>
  <c r="K292" i="1"/>
  <c r="K293" i="1"/>
  <c r="K295" i="1"/>
  <c r="K296" i="1"/>
  <c r="K298" i="1"/>
  <c r="K300" i="1"/>
  <c r="K301" i="1"/>
  <c r="K304" i="1"/>
  <c r="K306" i="1"/>
  <c r="K308" i="1"/>
  <c r="K309" i="1"/>
  <c r="K310" i="1"/>
  <c r="K312" i="1"/>
  <c r="K317" i="1"/>
  <c r="K319" i="1"/>
  <c r="K321" i="1"/>
  <c r="K322" i="1"/>
  <c r="K323" i="1"/>
  <c r="K326" i="1"/>
  <c r="K330" i="1"/>
  <c r="K331" i="1"/>
  <c r="K332" i="1"/>
  <c r="K334" i="1"/>
  <c r="K337" i="1"/>
  <c r="K340" i="1"/>
  <c r="K341" i="1"/>
  <c r="K343" i="1"/>
  <c r="K344" i="1"/>
  <c r="K348" i="1"/>
  <c r="K349" i="1"/>
  <c r="K350" i="1"/>
  <c r="K351" i="1"/>
  <c r="K353" i="1"/>
  <c r="K357" i="1"/>
  <c r="K359" i="1"/>
  <c r="K360" i="1"/>
  <c r="K364" i="1"/>
  <c r="K365" i="1"/>
  <c r="K368" i="1"/>
  <c r="K369" i="1"/>
  <c r="K374" i="1"/>
  <c r="K376" i="1"/>
  <c r="K381" i="1"/>
  <c r="K382" i="1"/>
  <c r="K383" i="1"/>
  <c r="K384" i="1"/>
  <c r="K385" i="1"/>
  <c r="K390" i="1"/>
  <c r="K395" i="1"/>
  <c r="K397" i="1"/>
  <c r="K399" i="1"/>
  <c r="K400" i="1"/>
  <c r="K401" i="1"/>
  <c r="K403" i="1"/>
  <c r="K404" i="1"/>
  <c r="K410" i="1"/>
  <c r="K411" i="1"/>
  <c r="K414" i="1"/>
  <c r="K415" i="1"/>
  <c r="K422" i="1"/>
  <c r="K425" i="1"/>
  <c r="K426" i="1"/>
  <c r="K428" i="1"/>
  <c r="K429" i="1"/>
  <c r="K433" i="1"/>
  <c r="K436" i="1"/>
  <c r="K440" i="1"/>
  <c r="K444" i="1"/>
  <c r="K445" i="1"/>
  <c r="K446" i="1"/>
  <c r="K448" i="1"/>
  <c r="K457" i="1"/>
  <c r="K460" i="1"/>
  <c r="K461" i="1"/>
  <c r="K462" i="1"/>
  <c r="K464" i="1"/>
  <c r="K465" i="1"/>
  <c r="K467" i="1"/>
  <c r="K468" i="1"/>
  <c r="K477" i="1"/>
  <c r="K478" i="1"/>
  <c r="K481" i="1"/>
  <c r="K484" i="1"/>
  <c r="K485" i="1"/>
  <c r="K488" i="1"/>
  <c r="K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H98" i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H120" i="1"/>
  <c r="I120" i="1" s="1"/>
  <c r="H121" i="1"/>
  <c r="I121" i="1" s="1"/>
  <c r="H122" i="1"/>
  <c r="I122" i="1" s="1"/>
  <c r="H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H167" i="1"/>
  <c r="H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I177" i="1" s="1"/>
  <c r="H178" i="1"/>
  <c r="H179" i="1"/>
  <c r="H180" i="1"/>
  <c r="H181" i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H202" i="1"/>
  <c r="I202" i="1" s="1"/>
  <c r="H203" i="1"/>
  <c r="H204" i="1"/>
  <c r="I204" i="1" s="1"/>
  <c r="H205" i="1"/>
  <c r="I205" i="1" s="1"/>
  <c r="H206" i="1"/>
  <c r="I206" i="1" s="1"/>
  <c r="H207" i="1"/>
  <c r="I207" i="1" s="1"/>
  <c r="H208" i="1"/>
  <c r="H209" i="1"/>
  <c r="I209" i="1" s="1"/>
  <c r="H210" i="1"/>
  <c r="H211" i="1"/>
  <c r="H212" i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H263" i="1"/>
  <c r="I263" i="1" s="1"/>
  <c r="H264" i="1"/>
  <c r="I264" i="1" s="1"/>
  <c r="H265" i="1"/>
  <c r="I265" i="1" s="1"/>
  <c r="H266" i="1"/>
  <c r="I266" i="1" s="1"/>
  <c r="H267" i="1"/>
  <c r="H268" i="1"/>
  <c r="H269" i="1"/>
  <c r="I269" i="1" s="1"/>
  <c r="H270" i="1"/>
  <c r="I270" i="1" s="1"/>
  <c r="H271" i="1"/>
  <c r="I271" i="1" s="1"/>
  <c r="H272" i="1"/>
  <c r="H273" i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H292" i="1"/>
  <c r="I292" i="1" s="1"/>
  <c r="H293" i="1"/>
  <c r="I293" i="1" s="1"/>
  <c r="H294" i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H328" i="1"/>
  <c r="I328" i="1" s="1"/>
  <c r="H329" i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H355" i="1"/>
  <c r="H356" i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H366" i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H373" i="1"/>
  <c r="I373" i="1" s="1"/>
  <c r="H374" i="1"/>
  <c r="I374" i="1" s="1"/>
  <c r="H375" i="1"/>
  <c r="H376" i="1"/>
  <c r="I376" i="1" s="1"/>
  <c r="H377" i="1"/>
  <c r="H378" i="1"/>
  <c r="I378" i="1" s="1"/>
  <c r="H379" i="1"/>
  <c r="H380" i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H392" i="1"/>
  <c r="I392" i="1" s="1"/>
  <c r="H393" i="1"/>
  <c r="H394" i="1"/>
  <c r="H395" i="1"/>
  <c r="I395" i="1" s="1"/>
  <c r="H396" i="1"/>
  <c r="H397" i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H407" i="1"/>
  <c r="I407" i="1" s="1"/>
  <c r="H408" i="1"/>
  <c r="I408" i="1" s="1"/>
  <c r="H409" i="1"/>
  <c r="H410" i="1"/>
  <c r="I410" i="1" s="1"/>
  <c r="H411" i="1"/>
  <c r="I411" i="1" s="1"/>
  <c r="H412" i="1"/>
  <c r="I412" i="1" s="1"/>
  <c r="H413" i="1"/>
  <c r="H414" i="1"/>
  <c r="I414" i="1" s="1"/>
  <c r="H415" i="1"/>
  <c r="I415" i="1" s="1"/>
  <c r="H416" i="1"/>
  <c r="I416" i="1" s="1"/>
  <c r="H417" i="1"/>
  <c r="H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H426" i="1"/>
  <c r="H427" i="1"/>
  <c r="H428" i="1"/>
  <c r="I428" i="1" s="1"/>
  <c r="H429" i="1"/>
  <c r="I429" i="1" s="1"/>
  <c r="H430" i="1"/>
  <c r="H431" i="1"/>
  <c r="H432" i="1"/>
  <c r="I432" i="1" s="1"/>
  <c r="H433" i="1"/>
  <c r="I433" i="1" s="1"/>
  <c r="H434" i="1"/>
  <c r="I434" i="1" s="1"/>
  <c r="H435" i="1"/>
  <c r="H436" i="1"/>
  <c r="I436" i="1" s="1"/>
  <c r="H437" i="1"/>
  <c r="I437" i="1" s="1"/>
  <c r="H438" i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H451" i="1"/>
  <c r="I451" i="1" s="1"/>
  <c r="H452" i="1"/>
  <c r="I452" i="1" s="1"/>
  <c r="H453" i="1"/>
  <c r="I453" i="1" s="1"/>
  <c r="H454" i="1"/>
  <c r="H455" i="1"/>
  <c r="H456" i="1"/>
  <c r="I456" i="1" s="1"/>
  <c r="H457" i="1"/>
  <c r="H458" i="1"/>
  <c r="I458" i="1" s="1"/>
  <c r="H459" i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H486" i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H494" i="1"/>
  <c r="I494" i="1" s="1"/>
  <c r="H2" i="1"/>
  <c r="I2" i="1" s="1"/>
  <c r="E8" i="27"/>
  <c r="D8" i="27"/>
  <c r="C8" i="27"/>
  <c r="B8" i="27"/>
  <c r="C14" i="23"/>
  <c r="C11" i="23"/>
  <c r="C8" i="23"/>
  <c r="C4" i="23"/>
  <c r="E1" i="18"/>
  <c r="AE2" i="16" l="1"/>
  <c r="AC2" i="16"/>
  <c r="AA2" i="16"/>
  <c r="Y2" i="16"/>
  <c r="W2" i="16"/>
  <c r="U2" i="16"/>
  <c r="S2" i="16"/>
  <c r="Q2" i="16"/>
  <c r="O2" i="16"/>
  <c r="M2" i="16"/>
  <c r="K2" i="16"/>
  <c r="I2" i="16"/>
  <c r="G2" i="16"/>
  <c r="E2" i="16"/>
</calcChain>
</file>

<file path=xl/sharedStrings.xml><?xml version="1.0" encoding="utf-8"?>
<sst xmlns="http://schemas.openxmlformats.org/spreadsheetml/2006/main" count="6119" uniqueCount="583">
  <si>
    <t>Rank</t>
  </si>
  <si>
    <t>Pollster</t>
  </si>
  <si>
    <t>Pollster Rating ID</t>
  </si>
  <si>
    <t>Polls Analyzed</t>
  </si>
  <si>
    <t>NCPP/AAPOR/Roper</t>
  </si>
  <si>
    <t>Banned by 538</t>
  </si>
  <si>
    <t>Predictive Plus-Minus</t>
  </si>
  <si>
    <t>538 Grade</t>
  </si>
  <si>
    <t>Mean-Reverted Bias</t>
  </si>
  <si>
    <t>Races Called Correctly</t>
  </si>
  <si>
    <t>Misses Outside MOE</t>
  </si>
  <si>
    <t>Simple Average Error</t>
  </si>
  <si>
    <t>Simple Expected Error</t>
  </si>
  <si>
    <t>Simple Plus-Minus</t>
  </si>
  <si>
    <t>Advanced Plus-Minus</t>
  </si>
  <si>
    <t>Mean-Reverted Advanced Plus Minus</t>
  </si>
  <si>
    <t># of Polls for Bias Analysis</t>
  </si>
  <si>
    <t>Bias</t>
  </si>
  <si>
    <t>House Effect</t>
  </si>
  <si>
    <t>Average Distance from Polling Average (ADPA)</t>
  </si>
  <si>
    <t>Herding Penalty</t>
  </si>
  <si>
    <t>Selzer &amp; Co.</t>
  </si>
  <si>
    <t>yes</t>
  </si>
  <si>
    <t>no</t>
  </si>
  <si>
    <t>A+</t>
  </si>
  <si>
    <t>ABC News/The Washington Post</t>
  </si>
  <si>
    <t>Siena College/The New York Times Upshot</t>
  </si>
  <si>
    <t>IBD/TIPP</t>
  </si>
  <si>
    <t>Field Research Corp. (Field Poll)</t>
  </si>
  <si>
    <t>A/B</t>
  </si>
  <si>
    <t>SurveyUSA</t>
  </si>
  <si>
    <t>A</t>
  </si>
  <si>
    <t>Marquette University Law School</t>
  </si>
  <si>
    <t>Siena College</t>
  </si>
  <si>
    <t>Landmark Communications</t>
  </si>
  <si>
    <t>Research &amp; Polling Inc.</t>
  </si>
  <si>
    <t>AtlasIntel</t>
  </si>
  <si>
    <t>MassINC Polling Group</t>
  </si>
  <si>
    <t>Monmouth University</t>
  </si>
  <si>
    <t>Marist College</t>
  </si>
  <si>
    <t>Fox News/Beacon Research/Shaw &amp; Co. Research</t>
  </si>
  <si>
    <t>Stockton University</t>
  </si>
  <si>
    <t>Data Orbital</t>
  </si>
  <si>
    <t>University of North Florida</t>
  </si>
  <si>
    <t>Blum &amp; Weprin Associates</t>
  </si>
  <si>
    <t>Greenberg Quinlan Rosner/American Viewpoint</t>
  </si>
  <si>
    <t>Los Angeles Times</t>
  </si>
  <si>
    <t>Trafalgar Group</t>
  </si>
  <si>
    <t>A-</t>
  </si>
  <si>
    <t>Public Policy Institute of California</t>
  </si>
  <si>
    <t>Christopher Newport University</t>
  </si>
  <si>
    <t>Strategic Vision LLC</t>
  </si>
  <si>
    <t>F</t>
  </si>
  <si>
    <t>Public Opinion Strategies</t>
  </si>
  <si>
    <t>CBS News/The New York Times</t>
  </si>
  <si>
    <t>Mason-Dixon Polling &amp; Strategy</t>
  </si>
  <si>
    <t>Public Policy Polling</t>
  </si>
  <si>
    <t>Emerson College</t>
  </si>
  <si>
    <t>University of Connecticut</t>
  </si>
  <si>
    <t>Grove Insight</t>
  </si>
  <si>
    <t>The Winston Group</t>
  </si>
  <si>
    <t>National Research Inc.</t>
  </si>
  <si>
    <t>Fairleigh Dickinson University (PublicMind)</t>
  </si>
  <si>
    <t>Quinnipiac University</t>
  </si>
  <si>
    <t>Ciruli Associates</t>
  </si>
  <si>
    <t>Elon University</t>
  </si>
  <si>
    <t>Elway Research</t>
  </si>
  <si>
    <t>Louisville Courier-Journal</t>
  </si>
  <si>
    <t>YouGov</t>
  </si>
  <si>
    <t>B+</t>
  </si>
  <si>
    <t>Suffolk University</t>
  </si>
  <si>
    <t>RKM Research and Communications Inc.</t>
  </si>
  <si>
    <t>Temple University</t>
  </si>
  <si>
    <t>National Journal</t>
  </si>
  <si>
    <t>Fox News/Opinion Dynamics Corp.</t>
  </si>
  <si>
    <t>Michigan State University</t>
  </si>
  <si>
    <t>Abt Associates</t>
  </si>
  <si>
    <t>Muhlenberg College</t>
  </si>
  <si>
    <t>Florida Atlantic University</t>
  </si>
  <si>
    <t>Gallup</t>
  </si>
  <si>
    <t>RT Strategies</t>
  </si>
  <si>
    <t>Potomac Incorporated</t>
  </si>
  <si>
    <t>University of Massachusetts Lowell</t>
  </si>
  <si>
    <t>Northern Arizona University</t>
  </si>
  <si>
    <t>Market Shares Corp.</t>
  </si>
  <si>
    <t>Angus Reid Global</t>
  </si>
  <si>
    <t>Tarrance Group</t>
  </si>
  <si>
    <t>Pharos Research Group</t>
  </si>
  <si>
    <t>Cygnal</t>
  </si>
  <si>
    <t>Susquehanna Polling &amp; Research Inc.</t>
  </si>
  <si>
    <t>Castleton University</t>
  </si>
  <si>
    <t>Wick</t>
  </si>
  <si>
    <t>Columbus Dispatch</t>
  </si>
  <si>
    <t>Lake Research Partners</t>
  </si>
  <si>
    <t>Public Religion Research Institute</t>
  </si>
  <si>
    <t>Public Opinion Strategies/Hamilton Campaigns (Texas Credit Union League)</t>
  </si>
  <si>
    <t>Western New England University</t>
  </si>
  <si>
    <t>Market Solutions Group</t>
  </si>
  <si>
    <t>Scripps Howard</t>
  </si>
  <si>
    <t>Wirthlin Worldwide</t>
  </si>
  <si>
    <t>Indiana University</t>
  </si>
  <si>
    <t>Baruch College</t>
  </si>
  <si>
    <t>Knowledge Networks</t>
  </si>
  <si>
    <t>Princeton Survey Research Associates International</t>
  </si>
  <si>
    <t>GfK Group</t>
  </si>
  <si>
    <t>Vox Populi Polling</t>
  </si>
  <si>
    <t>Fleming &amp; Associates</t>
  </si>
  <si>
    <t>NBC News/The Wall Street Journal</t>
  </si>
  <si>
    <t>Louis Harris &amp; Associates</t>
  </si>
  <si>
    <t>KRC Research</t>
  </si>
  <si>
    <t>Harris Insights &amp; Analytics</t>
  </si>
  <si>
    <t>Georgetown University (Battleground)</t>
  </si>
  <si>
    <t>Behavior Research Center (Rocky Mountain Poll)</t>
  </si>
  <si>
    <t>Escalent</t>
  </si>
  <si>
    <t>St. Pete Polls</t>
  </si>
  <si>
    <t>Lauer, Lalley, Victoria</t>
  </si>
  <si>
    <t>Gordon S. Black Corp.</t>
  </si>
  <si>
    <t>University of Florida</t>
  </si>
  <si>
    <t>University of Cincinnati (Ohio Poll)</t>
  </si>
  <si>
    <t>New England College</t>
  </si>
  <si>
    <t>Clemson University</t>
  </si>
  <si>
    <t>Ohio State University</t>
  </si>
  <si>
    <t>Global Strategy Group/National Research (Philadelphia Inquirer)</t>
  </si>
  <si>
    <t>Voter/Consumer Research</t>
  </si>
  <si>
    <t>Saint Anselm College</t>
  </si>
  <si>
    <t>Star Tribune (Minnesota Poll)</t>
  </si>
  <si>
    <t>co/efficient</t>
  </si>
  <si>
    <t>B/C</t>
  </si>
  <si>
    <t>Pew Research Center</t>
  </si>
  <si>
    <t>American Viewpoint</t>
  </si>
  <si>
    <t>GQR Research (GQRR)</t>
  </si>
  <si>
    <t>B</t>
  </si>
  <si>
    <t>EPIC-MRA</t>
  </si>
  <si>
    <t>Polling Company/Global Strategy Group (Hotline Bullseye)</t>
  </si>
  <si>
    <t>NPR</t>
  </si>
  <si>
    <t>Harvard University</t>
  </si>
  <si>
    <t>Rasmussen Reports/Pulse Opinion Research</t>
  </si>
  <si>
    <t>Harstad Strategic Research Inc.</t>
  </si>
  <si>
    <t>University of Illinois at Chicago</t>
  </si>
  <si>
    <t>Opinion Savvy/InsiderAdvantage</t>
  </si>
  <si>
    <t>North Star Opinion Research/Ayres, McHenry &amp; Associates</t>
  </si>
  <si>
    <t>CNN/Opinion Research Corp.</t>
  </si>
  <si>
    <t>Harper Polling</t>
  </si>
  <si>
    <t>University of Arkansas</t>
  </si>
  <si>
    <t>Clarity Campaign Labs</t>
  </si>
  <si>
    <t>Magellan Strategies</t>
  </si>
  <si>
    <t>Starboard Communications</t>
  </si>
  <si>
    <t>Gravis Marketing</t>
  </si>
  <si>
    <t>The Kitchens Group</t>
  </si>
  <si>
    <t>Data for Progress</t>
  </si>
  <si>
    <t>SEA Polling &amp; Strategic Design</t>
  </si>
  <si>
    <t>Spry Strategies</t>
  </si>
  <si>
    <t>Ward Research/The Honolulu Star-Advertiser</t>
  </si>
  <si>
    <t>Mellman Group</t>
  </si>
  <si>
    <t>Strategic National</t>
  </si>
  <si>
    <t>Ohio University</t>
  </si>
  <si>
    <t>Victory Research</t>
  </si>
  <si>
    <t>Winthrop University</t>
  </si>
  <si>
    <t>Yankelovich Partners Inc.</t>
  </si>
  <si>
    <t>Middle Tennessee State University</t>
  </si>
  <si>
    <t>St. Norbert College</t>
  </si>
  <si>
    <t>CVOTER</t>
  </si>
  <si>
    <t>Hendrix College</t>
  </si>
  <si>
    <t>Optimus</t>
  </si>
  <si>
    <t>GBAO</t>
  </si>
  <si>
    <t>Glengariff Group</t>
  </si>
  <si>
    <t>ROI Rocket</t>
  </si>
  <si>
    <t>Cardinal Point Analytics (CardinalGPS)</t>
  </si>
  <si>
    <t>Pan Atlantic Research</t>
  </si>
  <si>
    <t>University of South Alabama</t>
  </si>
  <si>
    <t>Strategies 360</t>
  </si>
  <si>
    <t>RRH Elections</t>
  </si>
  <si>
    <t>Insights West</t>
  </si>
  <si>
    <t>University of Nevada, Las Vegas Lee Business School</t>
  </si>
  <si>
    <t>Morning Consult</t>
  </si>
  <si>
    <t>Remington Research Group</t>
  </si>
  <si>
    <t>Dan Jones &amp; Associates</t>
  </si>
  <si>
    <t>Market Research Institute Inc.</t>
  </si>
  <si>
    <t>RBI Strategies &amp; Research</t>
  </si>
  <si>
    <t>East Carolina University</t>
  </si>
  <si>
    <t>Ogden &amp; Fry</t>
  </si>
  <si>
    <t>Riley Research Associates</t>
  </si>
  <si>
    <t>Kiley &amp; Company</t>
  </si>
  <si>
    <t>David Binder Research</t>
  </si>
  <si>
    <t>University of California, Berkeley</t>
  </si>
  <si>
    <t>Praecones Analytica</t>
  </si>
  <si>
    <t>BK Strategies</t>
  </si>
  <si>
    <t>Civiqs</t>
  </si>
  <si>
    <t>B-</t>
  </si>
  <si>
    <t>Garin-Hart-Yang Research Group</t>
  </si>
  <si>
    <t>Iowa State University</t>
  </si>
  <si>
    <t>Ipsos</t>
  </si>
  <si>
    <t>DFM Research</t>
  </si>
  <si>
    <t>McKeon &amp; Associates</t>
  </si>
  <si>
    <t>Research 2000</t>
  </si>
  <si>
    <t>Lucid</t>
  </si>
  <si>
    <t>Echelon Insights</t>
  </si>
  <si>
    <t>John Zogby Strategies/EMI Research Solutions</t>
  </si>
  <si>
    <t>El Nuevo DÃ­a/The Research Office</t>
  </si>
  <si>
    <t>Alabama State University</t>
  </si>
  <si>
    <t>Frederick Polls</t>
  </si>
  <si>
    <t>USC Dornsife/Los Angeles Times</t>
  </si>
  <si>
    <t>University of Washington</t>
  </si>
  <si>
    <t>Latino Decisions</t>
  </si>
  <si>
    <t>Orion Strategies</t>
  </si>
  <si>
    <t>Tulchin Research</t>
  </si>
  <si>
    <t>GS Strategy Group</t>
  </si>
  <si>
    <t>IVR Polls</t>
  </si>
  <si>
    <t>Richard Day Research</t>
  </si>
  <si>
    <t>University of Massachusetts</t>
  </si>
  <si>
    <t>University of Georgia School of Public and International Affairs</t>
  </si>
  <si>
    <t>MWR Strategies</t>
  </si>
  <si>
    <t>Keating Research</t>
  </si>
  <si>
    <t>MSR Group</t>
  </si>
  <si>
    <t>Maine People's Resource Center</t>
  </si>
  <si>
    <t>OH Predictive Insights</t>
  </si>
  <si>
    <t>OnPoint</t>
  </si>
  <si>
    <t>RMG Research</t>
  </si>
  <si>
    <t>Master Image</t>
  </si>
  <si>
    <t>Douglas Fulmer &amp; Associates</t>
  </si>
  <si>
    <t>Keating Research/OnSight Public Affairs/Melanson</t>
  </si>
  <si>
    <t>Franklin &amp; Marshall College</t>
  </si>
  <si>
    <t>Basswood Research</t>
  </si>
  <si>
    <t>University of New Orleans</t>
  </si>
  <si>
    <t>CJ&amp;N</t>
  </si>
  <si>
    <t>Marshall Marketing</t>
  </si>
  <si>
    <t>Missouri State University</t>
  </si>
  <si>
    <t>Financial Dynamics</t>
  </si>
  <si>
    <t>APC Research</t>
  </si>
  <si>
    <t>Fabrizio, Lee &amp; Associates</t>
  </si>
  <si>
    <t>Virginia Commonwealth University</t>
  </si>
  <si>
    <t>Ragnar Research Partners</t>
  </si>
  <si>
    <t>Research Co.</t>
  </si>
  <si>
    <t>MFour Mobile Research</t>
  </si>
  <si>
    <t>University of New Hampshire</t>
  </si>
  <si>
    <t>We Ask America</t>
  </si>
  <si>
    <t>Zogby Interactive/JZ Analytics</t>
  </si>
  <si>
    <t>Merrill Poll</t>
  </si>
  <si>
    <t>Amber Integrated</t>
  </si>
  <si>
    <t>Park Street Strategies</t>
  </si>
  <si>
    <t>Data Targeting</t>
  </si>
  <si>
    <t>Rethink Priorities</t>
  </si>
  <si>
    <t>Wiese Research Associates</t>
  </si>
  <si>
    <t>RAND (American Life Panel)</t>
  </si>
  <si>
    <t>JMC Analytics</t>
  </si>
  <si>
    <t>Moore Information</t>
  </si>
  <si>
    <t>OnMessage Inc.</t>
  </si>
  <si>
    <t>The Tyson Group</t>
  </si>
  <si>
    <t>Dittman Research</t>
  </si>
  <si>
    <t>Mason Strategies</t>
  </si>
  <si>
    <t>1892 Polling</t>
  </si>
  <si>
    <t>Braun Research</t>
  </si>
  <si>
    <t>Big Data Poll</t>
  </si>
  <si>
    <t>Blumenthal Research Daily</t>
  </si>
  <si>
    <t>Southern Media &amp; Opinion Research</t>
  </si>
  <si>
    <t>Edgewater Research/My People Vote</t>
  </si>
  <si>
    <t>The Polling Company Inc./National Research Inc.</t>
  </si>
  <si>
    <t>Dixie Strategies</t>
  </si>
  <si>
    <t>Personal Marketing Research</t>
  </si>
  <si>
    <t>Ethridge &amp; Associates LLC</t>
  </si>
  <si>
    <t>Bendixen &amp; Amandi International</t>
  </si>
  <si>
    <t>Forward Strategies</t>
  </si>
  <si>
    <t>CSP Polling</t>
  </si>
  <si>
    <t>Market Decisions Research</t>
  </si>
  <si>
    <t>Targeted Persuasion</t>
  </si>
  <si>
    <t>University of Houston</t>
  </si>
  <si>
    <t>Singularis Group</t>
  </si>
  <si>
    <t>Change Research</t>
  </si>
  <si>
    <t>Valley Research</t>
  </si>
  <si>
    <t>University of Wisconsin-Milwaukee</t>
  </si>
  <si>
    <t>Tufts University</t>
  </si>
  <si>
    <t>Mercyhurst University</t>
  </si>
  <si>
    <t>Odney</t>
  </si>
  <si>
    <t>Diamond State Consulting Group</t>
  </si>
  <si>
    <t>University of Tennessee</t>
  </si>
  <si>
    <t>Jim Meader (KELOLAND-TV)</t>
  </si>
  <si>
    <t>Overtime Politics</t>
  </si>
  <si>
    <t>Reconnect Research/Probolsky Research</t>
  </si>
  <si>
    <t>KG Polling</t>
  </si>
  <si>
    <t>DHM Research</t>
  </si>
  <si>
    <t>Richmond Times-Dispatch</t>
  </si>
  <si>
    <t>Manhattanville College</t>
  </si>
  <si>
    <t>War Room Logistics</t>
  </si>
  <si>
    <t>IMGE Insights</t>
  </si>
  <si>
    <t>Franklin Pierce University</t>
  </si>
  <si>
    <t>Alaska Survey Research</t>
  </si>
  <si>
    <t>Crantford Research</t>
  </si>
  <si>
    <t>Lincoln Institute</t>
  </si>
  <si>
    <t>Belden Russonello</t>
  </si>
  <si>
    <t>PSB Research</t>
  </si>
  <si>
    <t>Rivercity Polling</t>
  </si>
  <si>
    <t>JMC Analytics/Bold Blue Campaigns</t>
  </si>
  <si>
    <t>AYTM</t>
  </si>
  <si>
    <t>Sacred Heart University</t>
  </si>
  <si>
    <t>Florida International University/Univision</t>
  </si>
  <si>
    <t>New Mexico State University</t>
  </si>
  <si>
    <t>Google Surveys</t>
  </si>
  <si>
    <t>Drake Research &amp; Strategy, Inc.</t>
  </si>
  <si>
    <t>Myers Research &amp; Strategic Services</t>
  </si>
  <si>
    <t>Aspen Media &amp; Market Research</t>
  </si>
  <si>
    <t>Strategy Research</t>
  </si>
  <si>
    <t>Thirty-Ninth Street Strategies</t>
  </si>
  <si>
    <t>LÃ©ger</t>
  </si>
  <si>
    <t>Jorge BenÃ­tez</t>
  </si>
  <si>
    <t>Morningside College</t>
  </si>
  <si>
    <t>Strategic Research Associates</t>
  </si>
  <si>
    <t>Pasquines</t>
  </si>
  <si>
    <t>Rhode Island College</t>
  </si>
  <si>
    <t>Benenson Strategy Group</t>
  </si>
  <si>
    <t>Canisius College</t>
  </si>
  <si>
    <t>Central Surveys Inc.</t>
  </si>
  <si>
    <t>Clarus Research Group</t>
  </si>
  <si>
    <t>ASA Marketing Group</t>
  </si>
  <si>
    <t>Big Ten</t>
  </si>
  <si>
    <t>Frank N. Magid Associates Inc.</t>
  </si>
  <si>
    <t>Purple Strategies</t>
  </si>
  <si>
    <t>Triumph Campaigns</t>
  </si>
  <si>
    <t>BIGresearch</t>
  </si>
  <si>
    <t>University of Texas at Tyler</t>
  </si>
  <si>
    <t>Cooper &amp; Secrest</t>
  </si>
  <si>
    <t>OurProgress (The Progress Campaign)</t>
  </si>
  <si>
    <t>Meeting Street Insights</t>
  </si>
  <si>
    <t>Analytical Group</t>
  </si>
  <si>
    <t>The Polling Company Inc.</t>
  </si>
  <si>
    <t>Dynamics Marketing</t>
  </si>
  <si>
    <t>Vox Populi Communications</t>
  </si>
  <si>
    <t>Diversified Research Inc</t>
  </si>
  <si>
    <t>Gotham Research Group</t>
  </si>
  <si>
    <t>Probolsky Research</t>
  </si>
  <si>
    <t>Centre College</t>
  </si>
  <si>
    <t>Market Trends Pacific</t>
  </si>
  <si>
    <t>Cromer Group</t>
  </si>
  <si>
    <t>Schoen Cooperman Research</t>
  </si>
  <si>
    <t>Neighborhood Research and Media</t>
  </si>
  <si>
    <t>NRECA Market Research</t>
  </si>
  <si>
    <t>Dartmouth College</t>
  </si>
  <si>
    <t>West Chester University</t>
  </si>
  <si>
    <t>Liberty Opinion Research</t>
  </si>
  <si>
    <t>ALG Research</t>
  </si>
  <si>
    <t>Wick Communications</t>
  </si>
  <si>
    <t>Zimmerman &amp; Associates/Marketing Intelligence</t>
  </si>
  <si>
    <t>Rossman Group</t>
  </si>
  <si>
    <t>Victoria Research &amp; Consulting</t>
  </si>
  <si>
    <t>University of Nevada, Las Vegas</t>
  </si>
  <si>
    <t>Pacific Market Research</t>
  </si>
  <si>
    <t>Iona College</t>
  </si>
  <si>
    <t>QEV Analytics</t>
  </si>
  <si>
    <t>West Virginia Research Center</t>
  </si>
  <si>
    <t>CallFire</t>
  </si>
  <si>
    <t>Becker Institute</t>
  </si>
  <si>
    <t>Hill Research Consultants</t>
  </si>
  <si>
    <t>TargetSmart/William &amp; Mary</t>
  </si>
  <si>
    <t>Rice University</t>
  </si>
  <si>
    <t>Independent Market Research</t>
  </si>
  <si>
    <t>MarblePort</t>
  </si>
  <si>
    <t>University of Maryland</t>
  </si>
  <si>
    <t>TMR Research</t>
  </si>
  <si>
    <t>University of Georgia Survey Research Center</t>
  </si>
  <si>
    <t>CrossTarget</t>
  </si>
  <si>
    <t>The Florida Poll</t>
  </si>
  <si>
    <t>Southeastern Louisiana University</t>
  </si>
  <si>
    <t>R.L. Repass &amp; Partners</t>
  </si>
  <si>
    <t>A&amp;A Research</t>
  </si>
  <si>
    <t>Old Dominion University</t>
  </si>
  <si>
    <t>Public Strategies Inc.</t>
  </si>
  <si>
    <t>OpinionWorks</t>
  </si>
  <si>
    <t>SmithJohnson Research</t>
  </si>
  <si>
    <t>Harper Polling/Clarity Campaign Labs</t>
  </si>
  <si>
    <t>Feldman Group</t>
  </si>
  <si>
    <t>Capital Survey Research Center</t>
  </si>
  <si>
    <t>Illinois Wesleyan University</t>
  </si>
  <si>
    <t>Tulsa Surveys</t>
  </si>
  <si>
    <t>TeleResearch Corporation</t>
  </si>
  <si>
    <t>Decision Forecasting</t>
  </si>
  <si>
    <t>SoonerPoll.com</t>
  </si>
  <si>
    <t>C+</t>
  </si>
  <si>
    <t>Southern Research Group</t>
  </si>
  <si>
    <t>Great Lakes Strategies Group</t>
  </si>
  <si>
    <t>Hoffman Research Group</t>
  </si>
  <si>
    <t>University of Wisconsin (Badger Poll)</t>
  </si>
  <si>
    <t>California State University, Bakersfield</t>
  </si>
  <si>
    <t>Minnesota State University Moorhead</t>
  </si>
  <si>
    <t>Multi-Quest International</t>
  </si>
  <si>
    <t>Constituent Dynamics</t>
  </si>
  <si>
    <t>University of North Carolina</t>
  </si>
  <si>
    <t>Global Strategy Group/GBAO (Navigator Research)</t>
  </si>
  <si>
    <t>Detroit Free Press</t>
  </si>
  <si>
    <t>Sky Research</t>
  </si>
  <si>
    <t>Southern Opinion Research</t>
  </si>
  <si>
    <t>American Research Group</t>
  </si>
  <si>
    <t>Opinion Consultants</t>
  </si>
  <si>
    <t>Arthur J. Finkelstein &amp; Associates</t>
  </si>
  <si>
    <t>Zata3</t>
  </si>
  <si>
    <t>GaPundit.com</t>
  </si>
  <si>
    <t>Baselice &amp; Associates</t>
  </si>
  <si>
    <t>MarketAide Services Inc.</t>
  </si>
  <si>
    <t>Redfield &amp; Wilton Strategies</t>
  </si>
  <si>
    <t>Bannon Communications Research</t>
  </si>
  <si>
    <t>Howey Politics/DePauw University</t>
  </si>
  <si>
    <t>High Point University</t>
  </si>
  <si>
    <t>Forman Center</t>
  </si>
  <si>
    <t>Kimball Political Consulting</t>
  </si>
  <si>
    <t>New Frontier Strategy</t>
  </si>
  <si>
    <t>SMS Research &amp; Marketing Services</t>
  </si>
  <si>
    <t>HighGround Inc.</t>
  </si>
  <si>
    <t>Abacus Associates</t>
  </si>
  <si>
    <t>Lester &amp; Associates</t>
  </si>
  <si>
    <t>PSI</t>
  </si>
  <si>
    <t>Long Island University</t>
  </si>
  <si>
    <t>Montana State University Billings</t>
  </si>
  <si>
    <t>Dynata</t>
  </si>
  <si>
    <t>Gazette Communications</t>
  </si>
  <si>
    <t>SocialSphere</t>
  </si>
  <si>
    <t>Jeffrey Stonecash</t>
  </si>
  <si>
    <t>Consumer Logic</t>
  </si>
  <si>
    <t>20/20 Insight</t>
  </si>
  <si>
    <t>Y2 Analytics</t>
  </si>
  <si>
    <t>Zia Poll</t>
  </si>
  <si>
    <t>Cherry Communications</t>
  </si>
  <si>
    <t>Glover Park Group</t>
  </si>
  <si>
    <t>Baydoun Consulting</t>
  </si>
  <si>
    <t>Neighbor</t>
  </si>
  <si>
    <t>VCreek/AMG</t>
  </si>
  <si>
    <t>Clout Research/Wenzel Strategies</t>
  </si>
  <si>
    <t>Hofstra University</t>
  </si>
  <si>
    <t>Cometrends</t>
  </si>
  <si>
    <t>Rainmaker Media Group</t>
  </si>
  <si>
    <t>Datamar Analytics</t>
  </si>
  <si>
    <t>Open Model Project</t>
  </si>
  <si>
    <t>Lauer Johnson Research</t>
  </si>
  <si>
    <t>Lycoming College</t>
  </si>
  <si>
    <t>Beacon Research</t>
  </si>
  <si>
    <t>University of Alabama at Birmingham</t>
  </si>
  <si>
    <t>Saguaro Strategies</t>
  </si>
  <si>
    <t>Ed Renwick/Loyola University New Orleans</t>
  </si>
  <si>
    <t>WPA Intelligence (WPAi)</t>
  </si>
  <si>
    <t>University of Colorado</t>
  </si>
  <si>
    <t>Patinkin Research Strategies</t>
  </si>
  <si>
    <t>Slingshot Strategies</t>
  </si>
  <si>
    <t>Baldwin Wallace University</t>
  </si>
  <si>
    <t>Univision/Latino Decisions/North Star Opinion Research</t>
  </si>
  <si>
    <t>RMS Research</t>
  </si>
  <si>
    <t>Data West Polling</t>
  </si>
  <si>
    <t>Hays Research Group</t>
  </si>
  <si>
    <t>brilliant corners Research &amp; Strategies</t>
  </si>
  <si>
    <t>Normington, Petts &amp; Associates</t>
  </si>
  <si>
    <t>WCIA-TV</t>
  </si>
  <si>
    <t>Market Research Insight</t>
  </si>
  <si>
    <t>Auburn University at Montgomery</t>
  </si>
  <si>
    <t>USC Schwarzenegger Institute</t>
  </si>
  <si>
    <t>Hickman Analytics</t>
  </si>
  <si>
    <t>GCR &amp; Associates</t>
  </si>
  <si>
    <t>ccAdvertising</t>
  </si>
  <si>
    <t>Arizona State University</t>
  </si>
  <si>
    <t>Hellenthal &amp; Associates</t>
  </si>
  <si>
    <t>Gonzales Research &amp; Marketing Strategies Inc.</t>
  </si>
  <si>
    <t>J.L. Partners</t>
  </si>
  <si>
    <t>The Justice Collaborative Institute</t>
  </si>
  <si>
    <t>Opinium</t>
  </si>
  <si>
    <t>Cole Hargrave Snodgrass &amp; Associates</t>
  </si>
  <si>
    <t>Global Strategy Group</t>
  </si>
  <si>
    <t>Global Marketing Research Services</t>
  </si>
  <si>
    <t>Colby College</t>
  </si>
  <si>
    <t>East Tennessee State University</t>
  </si>
  <si>
    <t>Marketing Research Institute</t>
  </si>
  <si>
    <t>Concord Public Opinion Partners</t>
  </si>
  <si>
    <t>Brandwatch Qriously</t>
  </si>
  <si>
    <t>Victory Enterprises</t>
  </si>
  <si>
    <t>St. Cloud State University</t>
  </si>
  <si>
    <t>Bainbridge Media Group</t>
  </si>
  <si>
    <t>Rutgers University</t>
  </si>
  <si>
    <t>Schapiro Group</t>
  </si>
  <si>
    <t>SSRS</t>
  </si>
  <si>
    <t>C</t>
  </si>
  <si>
    <t>Western Kentucky University</t>
  </si>
  <si>
    <t>Loras College</t>
  </si>
  <si>
    <t>Millersville University</t>
  </si>
  <si>
    <t>DCCC Targeting and Analytics Department</t>
  </si>
  <si>
    <t>Massie &amp; Associates</t>
  </si>
  <si>
    <t>SurveyMonkey</t>
  </si>
  <si>
    <t>Hampton University</t>
  </si>
  <si>
    <t>Roanoke College</t>
  </si>
  <si>
    <t>Greg Smith &amp; Associates</t>
  </si>
  <si>
    <t>Marketing Resource Group (MRG)</t>
  </si>
  <si>
    <t>University of Iowa</t>
  </si>
  <si>
    <t>BWD Global</t>
  </si>
  <si>
    <t>Citizen Data</t>
  </si>
  <si>
    <t>DeSales University</t>
  </si>
  <si>
    <t>Hamilton Campaigns</t>
  </si>
  <si>
    <t>Kiaer Research</t>
  </si>
  <si>
    <t>Craciun Research Group</t>
  </si>
  <si>
    <t>Bluegrass Community and Technical College</t>
  </si>
  <si>
    <t>MRG Research</t>
  </si>
  <si>
    <t>RABA Research</t>
  </si>
  <si>
    <t>Marketing Workshop</t>
  </si>
  <si>
    <t>Momentum Analysis</t>
  </si>
  <si>
    <t>Critical Insights</t>
  </si>
  <si>
    <t>Research America Inc.</t>
  </si>
  <si>
    <t>Targoz Market Research</t>
  </si>
  <si>
    <t>TargetPoint</t>
  </si>
  <si>
    <t>Meredith College</t>
  </si>
  <si>
    <t>Swayable</t>
  </si>
  <si>
    <t>Glascock Group</t>
  </si>
  <si>
    <t>Brigham Young University</t>
  </si>
  <si>
    <t>Elucd</t>
  </si>
  <si>
    <t>Dane &amp; Associates</t>
  </si>
  <si>
    <t>GOP Calls</t>
  </si>
  <si>
    <t>Carroll Strategies</t>
  </si>
  <si>
    <t>C/D</t>
  </si>
  <si>
    <t>CPEC</t>
  </si>
  <si>
    <t>Riggs Research Services</t>
  </si>
  <si>
    <t>Mitchell Research &amp; Communications</t>
  </si>
  <si>
    <t>C-</t>
  </si>
  <si>
    <t>TP Research</t>
  </si>
  <si>
    <t>Saint Leo University</t>
  </si>
  <si>
    <t>Target Insyght</t>
  </si>
  <si>
    <t>Point Blank Political</t>
  </si>
  <si>
    <t>Brown University</t>
  </si>
  <si>
    <t>McLaughlin &amp; Associates</t>
  </si>
  <si>
    <t>University of Wyoming</t>
  </si>
  <si>
    <t>Triton Polling &amp; Research</t>
  </si>
  <si>
    <t>Opinion Research Associates</t>
  </si>
  <si>
    <t>FM3 Research</t>
  </si>
  <si>
    <t>TCJ Research</t>
  </si>
  <si>
    <t>Humphrey Institute</t>
  </si>
  <si>
    <t>Indiana University-Purdue University Fort Wayne</t>
  </si>
  <si>
    <t>Nielson Brothers Polling</t>
  </si>
  <si>
    <t>Jayhawk Consulting Services</t>
  </si>
  <si>
    <t>Fort Hays State University</t>
  </si>
  <si>
    <t>Methodology</t>
  </si>
  <si>
    <t>Live</t>
  </si>
  <si>
    <t>IVR/Online/Live</t>
  </si>
  <si>
    <t>Online/Live</t>
  </si>
  <si>
    <t>Live*</t>
  </si>
  <si>
    <t>IVR/Online/Text</t>
  </si>
  <si>
    <t>Live/Text</t>
  </si>
  <si>
    <t>Online</t>
  </si>
  <si>
    <t>IVR/Online/Live/Text</t>
  </si>
  <si>
    <t>IVR/Live</t>
  </si>
  <si>
    <t>IVR/Text</t>
  </si>
  <si>
    <t>IVR/Online</t>
  </si>
  <si>
    <t>Landline</t>
  </si>
  <si>
    <t>Online/Text</t>
  </si>
  <si>
    <t>IVR/Live/Text</t>
  </si>
  <si>
    <t>Online/Live/Text</t>
  </si>
  <si>
    <t>IVR</t>
  </si>
  <si>
    <t>Mail</t>
  </si>
  <si>
    <t>Row Labels</t>
  </si>
  <si>
    <t>Grand Total</t>
  </si>
  <si>
    <t>Average of Races Called Correctly</t>
  </si>
  <si>
    <t>Sum of Polls Analyzed</t>
  </si>
  <si>
    <t>#N/A</t>
  </si>
  <si>
    <t>Average of Simple Average Error</t>
  </si>
  <si>
    <t>Average of Polls Analyzed</t>
  </si>
  <si>
    <t>Grade</t>
  </si>
  <si>
    <t># of Pollsters</t>
  </si>
  <si>
    <t>Sum of Races Called Correctly</t>
  </si>
  <si>
    <t>Average of Misses Outside MOE</t>
  </si>
  <si>
    <t>Overall Grade</t>
  </si>
  <si>
    <t>Live Caller With Cellphones</t>
  </si>
  <si>
    <t>partial</t>
  </si>
  <si>
    <t>yes*</t>
  </si>
  <si>
    <t>2020 Grade</t>
  </si>
  <si>
    <t>2021 Grade</t>
  </si>
  <si>
    <t>2019 Grade</t>
  </si>
  <si>
    <t>2018 Grade</t>
  </si>
  <si>
    <t>D+</t>
  </si>
  <si>
    <t>D-</t>
  </si>
  <si>
    <t>A/B°</t>
  </si>
  <si>
    <t>B/C°</t>
  </si>
  <si>
    <t>C/D°</t>
  </si>
  <si>
    <t>D</t>
  </si>
  <si>
    <t>Coefficient</t>
  </si>
  <si>
    <t>General Methodology</t>
  </si>
  <si>
    <t>Mixed</t>
  </si>
  <si>
    <t>Column Labels</t>
  </si>
  <si>
    <t>Uses Live Calling?</t>
  </si>
  <si>
    <t>Count of Uses Live Calling?</t>
  </si>
  <si>
    <t>General Methodology 2</t>
  </si>
  <si>
    <t>Percent of Live Calling:</t>
  </si>
  <si>
    <t>Perecentage of Live Calling</t>
  </si>
  <si>
    <t>Average of Advanced Plus-Minus</t>
  </si>
  <si>
    <t>Count of NCPP/AAPOR/Roper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</si>
</sst>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33" borderId="10" xfId="0" applyFont="1" applyFill="1" applyBorder="1"/>
    <xf numFmtId="0" fontId="18" fillId="34" borderId="0" xfId="0" applyFont="1" applyFill="1"/>
    <xf numFmtId="0" fontId="0" fillId="34" borderId="0" xfId="0" applyFill="1"/>
    <xf numFmtId="0" fontId="18" fillId="0" borderId="0" xfId="0" applyFont="1" applyFill="1"/>
    <xf numFmtId="0" fontId="0" fillId="0" borderId="0" xfId="0" applyFill="1"/>
    <xf numFmtId="9" fontId="0" fillId="0" borderId="0" xfId="42" applyFont="1"/>
    <xf numFmtId="9" fontId="0" fillId="0" borderId="0" xfId="0" applyNumberFormat="1"/>
    <xf numFmtId="0" fontId="16" fillId="34" borderId="0" xfId="0" applyFont="1" applyFill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graph -grade, #pollsters'!$B$1</c:f>
              <c:strCache>
                <c:ptCount val="1"/>
                <c:pt idx="0">
                  <c:v># of Pollsters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graph -grade, #pollsters'!$A$2:$A$11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C-</c:v>
                </c:pt>
                <c:pt idx="8">
                  <c:v>C+</c:v>
                </c:pt>
                <c:pt idx="9">
                  <c:v>F</c:v>
                </c:pt>
              </c:strCache>
            </c:strRef>
          </c:cat>
          <c:val>
            <c:numRef>
              <c:f>'bar graph -grade, #pollsters'!$B$2:$B$11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6-404F-B947-5017853E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854944"/>
        <c:axId val="1345854112"/>
        <c:axId val="0"/>
      </c:bar3DChart>
      <c:catAx>
        <c:axId val="13458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54112"/>
        <c:crosses val="autoZero"/>
        <c:auto val="1"/>
        <c:lblAlgn val="ctr"/>
        <c:lblOffset val="100"/>
        <c:noMultiLvlLbl val="0"/>
      </c:catAx>
      <c:valAx>
        <c:axId val="13458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cap="non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Usage of each Polling Method</a:t>
            </a:r>
          </a:p>
        </c:rich>
      </c:tx>
      <c:layout>
        <c:manualLayout>
          <c:xMode val="edge"/>
          <c:yMode val="edge"/>
          <c:x val="0.25003750466353802"/>
          <c:y val="8.318033416554637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505249343832"/>
          <c:y val="0.24188356663750366"/>
          <c:w val="0.39454527559055119"/>
          <c:h val="0.65757545931758532"/>
        </c:manualLayout>
      </c:layout>
      <c:pieChart>
        <c:varyColors val="1"/>
        <c:ser>
          <c:idx val="0"/>
          <c:order val="0"/>
          <c:tx>
            <c:strRef>
              <c:f>'PT by Methodology'!$A$4:$A$9</c:f>
              <c:strCache>
                <c:ptCount val="6"/>
                <c:pt idx="0">
                  <c:v>IVR</c:v>
                </c:pt>
                <c:pt idx="1">
                  <c:v>Landline</c:v>
                </c:pt>
                <c:pt idx="2">
                  <c:v>Live</c:v>
                </c:pt>
                <c:pt idx="3">
                  <c:v>Mail</c:v>
                </c:pt>
                <c:pt idx="4">
                  <c:v>Mixed</c:v>
                </c:pt>
                <c:pt idx="5">
                  <c:v>Online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0C6-4D19-8628-3532CD8680E9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0C6-4D19-8628-3532CD8680E9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0C6-4D19-8628-3532CD8680E9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C6-4D19-8628-3532CD8680E9}"/>
              </c:ext>
            </c:extLst>
          </c:dPt>
          <c:dLbls>
            <c:dLbl>
              <c:idx val="0"/>
              <c:layout>
                <c:manualLayout>
                  <c:x val="-2.4210307564422381E-2"/>
                  <c:y val="-2.31481481481481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3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96E9F4-B662-43E5-9B46-BD614BDC7BF2}" type="CATEGORYNAM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
</a:t>
                    </a:r>
                    <a:fld id="{56D7816E-18EE-4E54-BEBF-A273E7C2A033}" type="PERCENTAG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311720698254365E-2"/>
                      <c:h val="0.106965853658536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C6-4D19-8628-3532CD8680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0C6-4D19-8628-3532CD8680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0C6-4D19-8628-3532CD8680E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3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5F8BBD-1A98-412A-806B-AE975C38650D}" type="CATEGORYNAM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
</a:t>
                    </a:r>
                    <a:fld id="{9D4F149F-330E-4EDA-8FA8-DB296281D4DD}" type="PERCENTAGE"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pPr>
                        <a:defRPr>
                          <a:solidFill>
                            <a:schemeClr val="accent3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C6-4D19-8628-3532CD868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'PT by Methodology'!$A$4:$A$9</c15:sqref>
                  </c15:fullRef>
                </c:ext>
              </c:extLst>
              <c:f>('PT by Methodology'!$A$4,'PT by Methodology'!$A$6,'PT by Methodology'!$A$8:$A$9)</c:f>
              <c:strCache>
                <c:ptCount val="4"/>
                <c:pt idx="0">
                  <c:v>IVR</c:v>
                </c:pt>
                <c:pt idx="1">
                  <c:v>Live</c:v>
                </c:pt>
                <c:pt idx="2">
                  <c:v>Mixed</c:v>
                </c:pt>
                <c:pt idx="3">
                  <c:v>Online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'PT by Methodology'!$C$4:$C$9</c15:sqref>
                  </c15:fullRef>
                </c:ext>
              </c:extLst>
              <c:f>('PT by Methodology'!$C$4,'PT by Methodology'!$C$6,'PT by Methodology'!$C$8:$C$9)</c:f>
              <c:numCache>
                <c:formatCode>General</c:formatCode>
                <c:ptCount val="4"/>
                <c:pt idx="0">
                  <c:v>342</c:v>
                </c:pt>
                <c:pt idx="1">
                  <c:v>4079</c:v>
                </c:pt>
                <c:pt idx="2">
                  <c:v>3919</c:v>
                </c:pt>
                <c:pt idx="3">
                  <c:v>2104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'PT by Methodology'!$C$5</c15:sqref>
                  <c15:dLbl>
                    <c:idx val="0"/>
                    <c:layout>
                      <c:manualLayout>
                        <c:x val="3.6111111111111108E-2"/>
                        <c:y val="-1.3888888888888888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CC4D-4BDC-BBC5-9112E6CDE64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0C6-4D19-8628-3532CD8680E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 baseline="0">
                <a:solidFill>
                  <a:schemeClr val="tx1"/>
                </a:solidFill>
                <a:latin typeface="Arial" panose="020B0604020202020204" pitchFamily="34" charset="0"/>
              </a:rPr>
              <a:t>Average of Races Called Correctly by Methodology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of Methodology by Races C'!$B$1</c:f>
              <c:strCache>
                <c:ptCount val="1"/>
                <c:pt idx="0">
                  <c:v>Average of Races Called Correctly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8D-4207-8A37-F467EB6DA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8D-4207-8A37-F467EB6DAE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8D-4207-8A37-F467EB6DAE5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8D-4207-8A37-F467EB6DAE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A8D-4207-8A37-F467EB6DAE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8D-4207-8A37-F467EB6DAE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 of Methodology by Races C'!$A$2:$A$7</c:f>
              <c:strCache>
                <c:ptCount val="5"/>
                <c:pt idx="0">
                  <c:v>IVR</c:v>
                </c:pt>
                <c:pt idx="1">
                  <c:v>Landline</c:v>
                </c:pt>
                <c:pt idx="2">
                  <c:v>Live</c:v>
                </c:pt>
                <c:pt idx="3">
                  <c:v>Mail</c:v>
                </c:pt>
                <c:pt idx="4">
                  <c:v>Online</c:v>
                </c:pt>
              </c:strCache>
            </c:strRef>
          </c:cat>
          <c:val>
            <c:numRef>
              <c:f>'Graph of Methodology by Races C'!$B$2:$B$7</c:f>
              <c:numCache>
                <c:formatCode>0%</c:formatCode>
                <c:ptCount val="5"/>
                <c:pt idx="0">
                  <c:v>0.78468171948088838</c:v>
                </c:pt>
                <c:pt idx="1">
                  <c:v>0.33653846153846151</c:v>
                </c:pt>
                <c:pt idx="2">
                  <c:v>0.77590084423293471</c:v>
                </c:pt>
                <c:pt idx="3">
                  <c:v>0.93181818181818099</c:v>
                </c:pt>
                <c:pt idx="4">
                  <c:v>0.82213285691340465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D-4207-8A37-F467EB6DA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4342560"/>
        <c:axId val="1324340480"/>
      </c:barChart>
      <c:catAx>
        <c:axId val="1324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0480"/>
        <c:crosses val="autoZero"/>
        <c:auto val="1"/>
        <c:lblAlgn val="ctr"/>
        <c:lblOffset val="100"/>
        <c:noMultiLvlLbl val="0"/>
      </c:catAx>
      <c:valAx>
        <c:axId val="1324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of grade by # of polls'!$B$1</c:f>
              <c:strCache>
                <c:ptCount val="1"/>
                <c:pt idx="0">
                  <c:v>Sum of Polls Analyzed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of grade by # of polls'!$A$2:$A$5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'Graph of grade by # of polls'!$B$2:$B$5</c:f>
              <c:numCache>
                <c:formatCode>General</c:formatCode>
                <c:ptCount val="4"/>
                <c:pt idx="0">
                  <c:v>3913</c:v>
                </c:pt>
                <c:pt idx="1">
                  <c:v>5339</c:v>
                </c:pt>
                <c:pt idx="2">
                  <c:v>924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8-47A5-9AD4-C2A20EC6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89664"/>
        <c:axId val="2028382176"/>
      </c:barChart>
      <c:catAx>
        <c:axId val="20283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2176"/>
        <c:crosses val="autoZero"/>
        <c:auto val="1"/>
        <c:lblAlgn val="ctr"/>
        <c:lblOffset val="100"/>
        <c:noMultiLvlLbl val="0"/>
      </c:catAx>
      <c:valAx>
        <c:axId val="20283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[-WORK-pollster-ratings.xlsx]Methodology by Grade!PivotTable13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cap="none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Races Called Correctly by Overall Grade Per Method</a:t>
            </a:r>
          </a:p>
        </c:rich>
      </c:tx>
      <c:layout>
        <c:manualLayout>
          <c:xMode val="edge"/>
          <c:yMode val="edge"/>
          <c:x val="0.1255623359580052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spc="15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'Methodology by Grade'!$B$3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6A5A-404C-89BA-829C2F02C1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A5A-404C-89BA-829C2F02C1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6A5A-404C-89BA-829C2F02C1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6A5A-404C-89BA-829C2F02C1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6A5A-404C-89BA-829C2F02C1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A5A-404C-89BA-829C2F02C1D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6A5A-404C-89BA-829C2F02C1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6A5A-404C-89BA-829C2F02C1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6A5A-404C-89BA-829C2F02C1D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6A5A-404C-89BA-829C2F02C1D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A5A-404C-89BA-829C2F02C1D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A5A-404C-89BA-829C2F02C1D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A5A-404C-89BA-829C2F02C1D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6A5A-404C-89BA-829C2F02C1D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0-6A5A-404C-89BA-829C2F02C1D3}"/>
              </c:ext>
            </c:extLst>
          </c:dPt>
          <c:cat>
            <c:multiLvlStrRef>
              <c:f>'Methodology by Grade'!$A$4:$A$22</c:f>
              <c:multiLvlStrCache>
                <c:ptCount val="15"/>
                <c:lvl>
                  <c:pt idx="0">
                    <c:v>IVR</c:v>
                  </c:pt>
                  <c:pt idx="1">
                    <c:v>Live</c:v>
                  </c:pt>
                  <c:pt idx="2">
                    <c:v>Mail</c:v>
                  </c:pt>
                  <c:pt idx="3">
                    <c:v>Mixed</c:v>
                  </c:pt>
                  <c:pt idx="4">
                    <c:v>Online</c:v>
                  </c:pt>
                  <c:pt idx="5">
                    <c:v>IVR</c:v>
                  </c:pt>
                  <c:pt idx="6">
                    <c:v>Landline</c:v>
                  </c:pt>
                  <c:pt idx="7">
                    <c:v>Live</c:v>
                  </c:pt>
                  <c:pt idx="8">
                    <c:v>Mixed</c:v>
                  </c:pt>
                  <c:pt idx="9">
                    <c:v>Online</c:v>
                  </c:pt>
                  <c:pt idx="10">
                    <c:v>IVR</c:v>
                  </c:pt>
                  <c:pt idx="11">
                    <c:v>Landline</c:v>
                  </c:pt>
                  <c:pt idx="12">
                    <c:v>Live</c:v>
                  </c:pt>
                  <c:pt idx="13">
                    <c:v>Mixed</c:v>
                  </c:pt>
                  <c:pt idx="14">
                    <c:v>Online</c:v>
                  </c:pt>
                </c:lvl>
                <c:lvl>
                  <c:pt idx="0">
                    <c:v>A</c:v>
                  </c:pt>
                  <c:pt idx="5">
                    <c:v>B</c:v>
                  </c:pt>
                  <c:pt idx="10">
                    <c:v>C</c:v>
                  </c:pt>
                </c:lvl>
              </c:multiLvlStrCache>
            </c:multiLvlStrRef>
          </c:cat>
          <c:val>
            <c:numRef>
              <c:f>'Methodology by Grade'!$B$4:$B$22</c:f>
              <c:numCache>
                <c:formatCode>0%</c:formatCode>
                <c:ptCount val="15"/>
                <c:pt idx="0">
                  <c:v>0.69736842105263097</c:v>
                </c:pt>
                <c:pt idx="1">
                  <c:v>0.88300855582135362</c:v>
                </c:pt>
                <c:pt idx="2">
                  <c:v>0.93181818181818099</c:v>
                </c:pt>
                <c:pt idx="3">
                  <c:v>0.7851355441170883</c:v>
                </c:pt>
                <c:pt idx="4">
                  <c:v>0.89285714285714268</c:v>
                </c:pt>
                <c:pt idx="5">
                  <c:v>0.81042479026349989</c:v>
                </c:pt>
                <c:pt idx="6">
                  <c:v>0.28205128205128199</c:v>
                </c:pt>
                <c:pt idx="7">
                  <c:v>0.74600310399284375</c:v>
                </c:pt>
                <c:pt idx="8">
                  <c:v>0.75212986867398979</c:v>
                </c:pt>
                <c:pt idx="9">
                  <c:v>0.82140327703113236</c:v>
                </c:pt>
                <c:pt idx="10">
                  <c:v>0.67727272727272725</c:v>
                </c:pt>
                <c:pt idx="11">
                  <c:v>0.5</c:v>
                </c:pt>
                <c:pt idx="12">
                  <c:v>0.6152186046719309</c:v>
                </c:pt>
                <c:pt idx="13">
                  <c:v>0.73549382716049372</c:v>
                </c:pt>
                <c:pt idx="14">
                  <c:v>0.69990170868503909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A-404C-89BA-829C2F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31084992"/>
        <c:axId val="1531087904"/>
      </c:barChart>
      <c:catAx>
        <c:axId val="15310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7904"/>
        <c:crosses val="autoZero"/>
        <c:auto val="1"/>
        <c:lblAlgn val="ctr"/>
        <c:lblOffset val="100"/>
        <c:noMultiLvlLbl val="0"/>
      </c:catAx>
      <c:valAx>
        <c:axId val="1531087904"/>
        <c:scaling>
          <c:orientation val="minMax"/>
          <c:min val="0.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[-WORK-pollster-ratings.xlsx]Sum of polls analyzed by grade!PivotTable15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CA" b="1" i="0" baseline="0">
                <a:solidFill>
                  <a:schemeClr val="tx1"/>
                </a:solidFill>
                <a:latin typeface="Arial" panose="020B0604020202020204" pitchFamily="34" charset="0"/>
              </a:rPr>
              <a:t>Polls Analyzed by Overall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bg2">
                <a:lumMod val="5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polls analyzed by grade'!$B$3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A51-416A-B5BF-E8E716B5619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51-416A-B5BF-E8E716B5619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A51-416A-B5BF-E8E716B5619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51-416A-B5BF-E8E716B5619E}"/>
              </c:ext>
            </c:extLst>
          </c:dPt>
          <c:cat>
            <c:strRef>
              <c:f>'Sum of polls analyzed by grade'!$A$4:$A$8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'Sum of polls analyzed by grade'!$B$4:$B$8</c:f>
              <c:numCache>
                <c:formatCode>General</c:formatCode>
                <c:ptCount val="4"/>
                <c:pt idx="0">
                  <c:v>3913</c:v>
                </c:pt>
                <c:pt idx="1">
                  <c:v>5339</c:v>
                </c:pt>
                <c:pt idx="2">
                  <c:v>924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1-416A-B5BF-E8E716B5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85504"/>
        <c:axId val="2028388832"/>
      </c:barChart>
      <c:catAx>
        <c:axId val="20283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8832"/>
        <c:crosses val="autoZero"/>
        <c:auto val="1"/>
        <c:lblAlgn val="ctr"/>
        <c:lblOffset val="100"/>
        <c:noMultiLvlLbl val="0"/>
      </c:catAx>
      <c:valAx>
        <c:axId val="20283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[-WORK-pollster-ratings.xlsx]Live calling data by Misses MOE!PivotTable17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i="0" baseline="0">
                <a:solidFill>
                  <a:sysClr val="windowText" lastClr="000000"/>
                </a:solidFill>
                <a:latin typeface="Arial" panose="020B0604020202020204" pitchFamily="34" charset="0"/>
              </a:rPr>
              <a:t>Live Data Polling by Average of Misses Outside MOE and Average of Advanced Plus-Minus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'Live calling data by Misses MOE'!$B$3</c:f>
              <c:strCache>
                <c:ptCount val="1"/>
                <c:pt idx="0">
                  <c:v>Average of Misses Outside MOE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'Live calling data by Misses MOE'!$A$4:$A$6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'Live calling data by Misses MOE'!$B$4:$B$6</c:f>
              <c:numCache>
                <c:formatCode>0%</c:formatCode>
                <c:ptCount val="2"/>
                <c:pt idx="0">
                  <c:v>0.43082417611410051</c:v>
                </c:pt>
                <c:pt idx="1">
                  <c:v>0.32504883103105003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4-4187-9780-28EC16B3779B}"/>
            </c:ext>
          </c:extLst>
        </c:ser>
        <c:ser>
          <c:idx val="1"/>
          <c:order val="1"/>
          <c:tx>
            <c:strRef>
              <c:f>'Live calling data by Misses MOE'!$C$3</c:f>
              <c:strCache>
                <c:ptCount val="1"/>
                <c:pt idx="0">
                  <c:v>Average of Advanced Plus-Minus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'Live calling data by Misses MOE'!$A$4:$A$6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'Live calling data by Misses MOE'!$C$4:$C$6</c:f>
              <c:numCache>
                <c:formatCode>0.00</c:formatCode>
                <c:ptCount val="2"/>
                <c:pt idx="0">
                  <c:v>0.77744047114793913</c:v>
                </c:pt>
                <c:pt idx="1">
                  <c:v>0.45245969886790044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4-4187-9780-28EC16B3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81248"/>
        <c:axId val="1924972512"/>
      </c:barChart>
      <c:catAx>
        <c:axId val="19249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72512"/>
        <c:crossesAt val="0"/>
        <c:auto val="1"/>
        <c:lblAlgn val="ctr"/>
        <c:lblOffset val="100"/>
        <c:noMultiLvlLbl val="0"/>
      </c:catAx>
      <c:valAx>
        <c:axId val="1924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16119860017498"/>
          <c:y val="0.33073490813648287"/>
          <c:w val="0.31439435695538059"/>
          <c:h val="0.24026178545863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[-WORK-pollster-ratings.xlsx]Live calling by Grade!PivotTable13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spc="15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cap="none" spc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Races Called Correctly by Overall Grade Per Method</a:t>
            </a:r>
          </a:p>
        </c:rich>
      </c:tx>
      <c:layout>
        <c:manualLayout>
          <c:xMode val="edge"/>
          <c:yMode val="edge"/>
          <c:x val="0.1255623359580052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spc="15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solidFill>
            <a:schemeClr val="accent1">
              <a:lumMod val="5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solidFill>
            <a:schemeClr val="accent1">
              <a:lumMod val="75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'Live calling by Grade'!$B$3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'Live calling by Grade'!$A$4:$A$16</c:f>
              <c:multiLvlStrCache>
                <c:ptCount val="8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</c:lvl>
                <c:lvl>
                  <c:pt idx="0">
                    <c:v>A</c:v>
                  </c:pt>
                  <c:pt idx="2">
                    <c:v>B</c:v>
                  </c:pt>
                  <c:pt idx="4">
                    <c:v>C</c:v>
                  </c:pt>
                  <c:pt idx="6">
                    <c:v>F</c:v>
                  </c:pt>
                </c:lvl>
              </c:multiLvlStrCache>
            </c:multiLvlStrRef>
          </c:cat>
          <c:val>
            <c:numRef>
              <c:f>'Live calling by Grade'!$B$4:$B$16</c:f>
              <c:numCache>
                <c:formatCode>General</c:formatCode>
                <c:ptCount val="8"/>
                <c:pt idx="0">
                  <c:v>10</c:v>
                </c:pt>
                <c:pt idx="1">
                  <c:v>64</c:v>
                </c:pt>
                <c:pt idx="2">
                  <c:v>75</c:v>
                </c:pt>
                <c:pt idx="3">
                  <c:v>233</c:v>
                </c:pt>
                <c:pt idx="4">
                  <c:v>9</c:v>
                </c:pt>
                <c:pt idx="5">
                  <c:v>13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4ED-4509-9575-BF983571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531084992"/>
        <c:axId val="1531087904"/>
      </c:barChart>
      <c:catAx>
        <c:axId val="15310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7904"/>
        <c:crosses val="autoZero"/>
        <c:auto val="1"/>
        <c:lblAlgn val="ctr"/>
        <c:lblOffset val="100"/>
        <c:noMultiLvlLbl val="0"/>
      </c:catAx>
      <c:valAx>
        <c:axId val="153108790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Perecentage of Live Calling b</a:t>
            </a:r>
            <a:r>
              <a:rPr lang="en-US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'Live calling % per grade '!$B$1</c:f>
              <c:strCache>
                <c:ptCount val="1"/>
                <c:pt idx="0">
                  <c:v>Perecentage of Live Calling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2B-4A34-B387-F5138F404A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2B-4A34-B387-F5138F404A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2B-4A34-B387-F5138F404A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'Live calling % per grade 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'Live calling % per grade '!$B$2:$B$5</c:f>
              <c:numCache>
                <c:formatCode>0%</c:formatCode>
                <c:ptCount val="4"/>
                <c:pt idx="0">
                  <c:v>0.86486486486486491</c:v>
                </c:pt>
                <c:pt idx="1">
                  <c:v>0.75649350649350644</c:v>
                </c:pt>
                <c:pt idx="2">
                  <c:v>0.59090909090909094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B-4A34-B387-F5138F404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24982080"/>
        <c:axId val="1924969184"/>
      </c:barChart>
      <c:catAx>
        <c:axId val="19249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69184"/>
        <c:crosses val="autoZero"/>
        <c:auto val="1"/>
        <c:lblAlgn val="ctr"/>
        <c:lblOffset val="100"/>
        <c:noMultiLvlLbl val="0"/>
      </c:catAx>
      <c:valAx>
        <c:axId val="19249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34925</xdr:rowOff>
    </xdr:from>
    <xdr:to>
      <xdr:col>13</xdr:col>
      <xdr:colOff>231775</xdr:colOff>
      <xdr:row>17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33992E-8D9E-4405-A4A0-621123CDA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34925</xdr:rowOff>
    </xdr:from>
    <xdr:to>
      <xdr:col>13</xdr:col>
      <xdr:colOff>231775</xdr:colOff>
      <xdr:row>17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82EBA-97FE-484D-99CE-6F632B159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0</xdr:rowOff>
    </xdr:from>
    <xdr:to>
      <xdr:col>13</xdr:col>
      <xdr:colOff>330200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80BFE-3BA6-443C-9D2A-815E628A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0.7182</cdr:x>
      <cdr:y>0.85268</cdr:y>
    </cdr:from>
    <cdr:to>
      <cdr:x>0.98878</cdr:x>
      <cdr:y>0.98146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35671F-6B18-4012-89BE-147D87050E31}"/>
            </a:ext>
          </a:extLst>
        </cdr:cNvPr>
        <cdr:cNvSpPr txBox="1"/>
      </cdr:nvSpPr>
      <cdr:spPr>
        <a:xfrm xmlns:a="http://schemas.openxmlformats.org/drawingml/2006/main">
          <a:off x="3657600" y="2774950"/>
          <a:ext cx="13779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800"/>
            <a:t>*Mail and Landline</a:t>
          </a:r>
          <a:r>
            <a:rPr lang="en-CA" sz="800" baseline="0"/>
            <a:t> methods are both &lt; 1%</a:t>
          </a:r>
          <a:endParaRPr lang="en-CA" sz="8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34925</xdr:rowOff>
    </xdr:from>
    <xdr:to>
      <xdr:col>10</xdr:col>
      <xdr:colOff>428625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A7B1-E61D-4C55-B6FD-AB3739137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22225</xdr:rowOff>
    </xdr:from>
    <xdr:to>
      <xdr:col>11</xdr:col>
      <xdr:colOff>466725</xdr:colOff>
      <xdr:row>17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2E45E-1FE1-4192-AF58-4E737E9B5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101600</xdr:rowOff>
    </xdr:from>
    <xdr:to>
      <xdr:col>10</xdr:col>
      <xdr:colOff>323850</xdr:colOff>
      <xdr:row>19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0FD0C-6DA8-4E07-96B7-0BA9AE8A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168275</xdr:rowOff>
    </xdr:from>
    <xdr:to>
      <xdr:col>11</xdr:col>
      <xdr:colOff>12700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CF4D1-8EA4-4BD7-BCDD-14B1BB10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1663700</xdr:colOff>
      <xdr:row>0</xdr:row>
      <xdr:rowOff>0</xdr:rowOff>
    </xdr:from>
    <xdr:to>
      <xdr:col>7</xdr:col>
      <xdr:colOff>463550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B5F8E-BBFC-424A-9F5B-5136B057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101600</xdr:rowOff>
    </xdr:from>
    <xdr:to>
      <xdr:col>13</xdr:col>
      <xdr:colOff>76200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2FB4-B8AC-4A3E-842C-F93BD79D4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r" refreshedDate="44585.460879050923" createdVersion="7" refreshedVersion="7" minRefreshableVersion="3" recordCount="493" xr:uid="{00000000-000A-0000-FFFF-FFFF06000000}">
  <cacheSource type="worksheet">
    <worksheetSource ref="A1:AA494" sheet="pollster-ratings"/>
  </cacheSource>
  <cacheFields count="27">
    <cacheField name="Rank" numFmtId="0">
      <sharedItems containsSemiMixedTypes="0" containsString="0" containsNumber="1" containsInteger="1" minValue="1" maxValue="493"/>
    </cacheField>
    <cacheField name="Pollster" numFmtId="0">
      <sharedItems/>
    </cacheField>
    <cacheField name="Pollster Rating ID" numFmtId="0">
      <sharedItems containsSemiMixedTypes="0" containsString="0" containsNumber="1" containsInteger="1" minValue="1" maxValue="674"/>
    </cacheField>
    <cacheField name="Polls Analyzed" numFmtId="0">
      <sharedItems containsSemiMixedTypes="0" containsString="0" containsNumber="1" containsInteger="1" minValue="1" maxValue="834"/>
    </cacheField>
    <cacheField name="NCPP/AAPOR/Roper" numFmtId="0">
      <sharedItems count="2">
        <s v="yes"/>
        <s v="no"/>
      </sharedItems>
    </cacheField>
    <cacheField name="Banned by 538" numFmtId="0">
      <sharedItems/>
    </cacheField>
    <cacheField name="Methodology" numFmtId="0">
      <sharedItems/>
    </cacheField>
    <cacheField name="General Methodology" numFmtId="0">
      <sharedItems count="8">
        <s v="Live"/>
        <s v="Online"/>
        <s v="IVR"/>
        <s v="Mixed"/>
        <e v="#N/A"/>
        <s v="Mail"/>
        <s v="Landline"/>
        <s v="Live*"/>
      </sharedItems>
    </cacheField>
    <cacheField name="General Methodology 2" numFmtId="0">
      <sharedItems containsBlank="1" count="7">
        <s v="Live"/>
        <s v="Online"/>
        <s v="IVR"/>
        <s v="Mixed"/>
        <m/>
        <s v="Mail"/>
        <s v="Landline"/>
      </sharedItems>
    </cacheField>
    <cacheField name="Live Caller With Cellphones" numFmtId="0">
      <sharedItems/>
    </cacheField>
    <cacheField name="Uses Live Calling?" numFmtId="0">
      <sharedItems count="3">
        <s v="yes"/>
        <s v="no"/>
        <e v="#N/A"/>
      </sharedItems>
    </cacheField>
    <cacheField name="Predictive Plus-Minus" numFmtId="0">
      <sharedItems containsSemiMixedTypes="0" containsString="0" containsNumber="1" minValue="-1.1648723714745199" maxValue="2.9257669822577101"/>
    </cacheField>
    <cacheField name="538 Grade" numFmtId="0">
      <sharedItems count="13">
        <s v="A+"/>
        <s v="A/B"/>
        <s v="A"/>
        <s v="A-"/>
        <s v="B+"/>
        <s v="F"/>
        <s v="B/C"/>
        <s v="B"/>
        <s v="B-"/>
        <s v="C+"/>
        <s v="C"/>
        <s v="C/D"/>
        <s v="C-"/>
      </sharedItems>
    </cacheField>
    <cacheField name="Overall Grade" numFmtId="0">
      <sharedItems count="4">
        <s v="A"/>
        <s v="B"/>
        <s v="F"/>
        <s v="C"/>
      </sharedItems>
    </cacheField>
    <cacheField name="Mean-Reverted Bias" numFmtId="0">
      <sharedItems containsString="0" containsBlank="1" containsNumber="1" minValue="-4.3683205311834099" maxValue="4.7423228505592299"/>
    </cacheField>
    <cacheField name="Races Called Correctly" numFmtId="0">
      <sharedItems containsSemiMixedTypes="0" containsString="0" containsNumber="1" minValue="0" maxValue="1"/>
    </cacheField>
    <cacheField name="Misses Outside MOE" numFmtId="0">
      <sharedItems containsSemiMixedTypes="0" containsString="0" containsNumber="1" minValue="0" maxValue="1"/>
    </cacheField>
    <cacheField name="Simple Average Error" numFmtId="0">
      <sharedItems containsSemiMixedTypes="0" containsString="0" containsNumber="1" minValue="5.37261962890625E-2" maxValue="37.6134033203125"/>
    </cacheField>
    <cacheField name="Simple Expected Error" numFmtId="0">
      <sharedItems containsSemiMixedTypes="0" containsString="0" containsNumber="1" minValue="3.3950583190874299" maxValue="11.099834609083301"/>
    </cacheField>
    <cacheField name="Simple Plus-Minus" numFmtId="0">
      <sharedItems containsSemiMixedTypes="0" containsString="0" containsNumber="1" minValue="-9.3501557143772693" maxValue="31.796084227539499"/>
    </cacheField>
    <cacheField name="Advanced Plus-Minus" numFmtId="0">
      <sharedItems containsSemiMixedTypes="0" containsString="0" containsNumber="1" minValue="-10.1579489632785" maxValue="28.0739917048293"/>
    </cacheField>
    <cacheField name="Mean-Reverted Advanced Plus Minus" numFmtId="0">
      <sharedItems containsSemiMixedTypes="0" containsString="0" containsNumber="1" minValue="-1.23531678327566" maxValue="2.4765279109887999"/>
    </cacheField>
    <cacheField name="# of Polls for Bias Analysis" numFmtId="0">
      <sharedItems containsSemiMixedTypes="0" containsString="0" containsNumber="1" containsInteger="1" minValue="0" maxValue="673"/>
    </cacheField>
    <cacheField name="Bias" numFmtId="0">
      <sharedItems containsString="0" containsBlank="1" containsNumber="1" minValue="-23.976692199706999" maxValue="37.6134033203125"/>
    </cacheField>
    <cacheField name="House Effect" numFmtId="0">
      <sharedItems containsString="0" containsBlank="1" containsNumber="1" minValue="-27.6666666666666" maxValue="29"/>
    </cacheField>
    <cacheField name="Average Distance from Polling Average (ADPA)" numFmtId="0">
      <sharedItems containsString="0" containsBlank="1" containsNumber="1" minValue="0" maxValue="29"/>
    </cacheField>
    <cacheField name="Herding Penalty" numFmtId="0">
      <sharedItems containsSemiMixedTypes="0" containsString="0" containsNumber="1" minValue="0" maxValue="3.1381779055169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n v="1"/>
    <s v="Selzer &amp; Co."/>
    <n v="304"/>
    <n v="50"/>
    <x v="0"/>
    <s v="no"/>
    <s v="Live"/>
    <x v="0"/>
    <x v="0"/>
    <s v="yes"/>
    <x v="0"/>
    <n v="-1.1648723714745199"/>
    <x v="0"/>
    <x v="0"/>
    <n v="0.106846387550872"/>
    <n v="0.78"/>
    <n v="0.24"/>
    <n v="4.5621333312988197"/>
    <n v="5.9599771544584197"/>
    <n v="-1.39298948255301"/>
    <n v="-1.62399128680572"/>
    <n v="-1.0067640549130401"/>
    <n v="33"/>
    <n v="0.20130492701674901"/>
    <n v="-0.243631053371581"/>
    <n v="5.3390888533262704"/>
    <n v="0"/>
  </r>
  <r>
    <n v="2"/>
    <s v="ABC News/The Washington Post"/>
    <n v="3"/>
    <n v="82"/>
    <x v="0"/>
    <s v="no"/>
    <s v="Live"/>
    <x v="0"/>
    <x v="0"/>
    <s v="yes"/>
    <x v="0"/>
    <n v="-0.99196011030893405"/>
    <x v="0"/>
    <x v="0"/>
    <n v="0.919806741264664"/>
    <n v="0.73780487804878003"/>
    <n v="8.5365853658536606E-2"/>
    <n v="3.0535072698825698"/>
    <n v="4.9727450844192198"/>
    <n v="-1.91438347393006"/>
    <n v="-1.3287169768709"/>
    <n v="-0.98067612430016604"/>
    <n v="77"/>
    <n v="1.25671852409065"/>
    <n v="1.2312792799300301"/>
    <n v="3.82749167410664"/>
    <n v="0.132349271769439"/>
  </r>
  <r>
    <n v="3"/>
    <s v="Siena College/The New York Times Upshot"/>
    <n v="448"/>
    <n v="83"/>
    <x v="0"/>
    <s v="no"/>
    <s v="Live"/>
    <x v="0"/>
    <x v="0"/>
    <s v="yes"/>
    <x v="0"/>
    <n v="-0.95445210381536705"/>
    <x v="0"/>
    <x v="0"/>
    <n v="1.14294147140295"/>
    <n v="0.72891566265060204"/>
    <n v="0.20481927710843301"/>
    <n v="4.3526816540453801"/>
    <n v="5.3649200202258003"/>
    <n v="-1.00738402557383"/>
    <n v="-1.3097409019505699"/>
    <n v="-1.05539138486955"/>
    <n v="82"/>
    <n v="1.4225860921347999"/>
    <n v="0.23120399750537399"/>
    <n v="3.5745936677203898"/>
    <n v="0.225521742481611"/>
  </r>
  <r>
    <n v="5"/>
    <s v="Field Research Corp. (Field Poll)"/>
    <n v="94"/>
    <n v="25"/>
    <x v="0"/>
    <s v="no"/>
    <s v="Live"/>
    <x v="0"/>
    <x v="0"/>
    <s v="yes"/>
    <x v="0"/>
    <n v="-0.90669478814907201"/>
    <x v="1"/>
    <x v="0"/>
    <n v="-0.68286791423325"/>
    <n v="1"/>
    <n v="0.2"/>
    <n v="4.1039972686767499"/>
    <n v="5.9904974341679402"/>
    <n v="-1.8816458248846"/>
    <n v="-2.4736429914731901"/>
    <n v="-0.923133984966649"/>
    <n v="18"/>
    <n v="-2.45507632361518"/>
    <n v="0.72544089724874905"/>
    <n v="4.75257092791459"/>
    <n v="0"/>
  </r>
  <r>
    <n v="7"/>
    <s v="Marquette University Law School"/>
    <n v="195"/>
    <n v="13"/>
    <x v="0"/>
    <s v="no"/>
    <s v="Live"/>
    <x v="0"/>
    <x v="0"/>
    <s v="yes"/>
    <x v="0"/>
    <n v="-0.86970028617186201"/>
    <x v="1"/>
    <x v="0"/>
    <n v="0.38310114038302201"/>
    <n v="0.80769230769230704"/>
    <n v="7.69230769230769E-2"/>
    <n v="2.93298589266263"/>
    <n v="6.0542691106565796"/>
    <n v="-3.1164288773873601"/>
    <n v="-3.45429173654452"/>
    <n v="-1.23531678327566"/>
    <n v="9"/>
    <n v="1.4078182644314201"/>
    <n v="-0.51414750020581801"/>
    <n v="4.3476143290919698"/>
    <n v="0.153877927788133"/>
  </r>
  <r>
    <n v="10"/>
    <s v="Research &amp; Polling Inc."/>
    <n v="280"/>
    <n v="40"/>
    <x v="1"/>
    <s v="no"/>
    <s v="Live"/>
    <x v="0"/>
    <x v="0"/>
    <s v="yes"/>
    <x v="0"/>
    <n v="-0.75138338433673102"/>
    <x v="2"/>
    <x v="0"/>
    <n v="-0.60809818154458395"/>
    <n v="0.875"/>
    <n v="0.1"/>
    <n v="4.3381343841552704"/>
    <n v="5.5680080565615002"/>
    <n v="-1.2250193317996401"/>
    <n v="-1.76713007284628"/>
    <n v="-1.04551672292471"/>
    <n v="39"/>
    <n v="-1.0307727715907899"/>
    <n v="0.47934300996218598"/>
    <n v="4.6420764639438596"/>
    <n v="0.31493130281563098"/>
  </r>
  <r>
    <n v="11"/>
    <s v="AtlasIntel"/>
    <n v="546"/>
    <n v="22"/>
    <x v="0"/>
    <s v="no"/>
    <s v="Online"/>
    <x v="1"/>
    <x v="1"/>
    <s v="no"/>
    <x v="1"/>
    <n v="-0.74996851519568297"/>
    <x v="2"/>
    <x v="0"/>
    <n v="0.43546164035797102"/>
    <n v="0.75"/>
    <n v="0.22727272727272699"/>
    <n v="4.58412534540349"/>
    <n v="5.2254202566796897"/>
    <n v="-0.63644057066960802"/>
    <n v="-1.0232154821739701"/>
    <n v="-0.56276851519568305"/>
    <n v="14"/>
    <n v="0.99534089224679101"/>
    <n v="-1.7402010844117499"/>
    <n v="6.0676700315643703"/>
    <n v="0"/>
  </r>
  <r>
    <n v="13"/>
    <s v="Monmouth University"/>
    <n v="215"/>
    <n v="120"/>
    <x v="0"/>
    <s v="no"/>
    <s v="Live"/>
    <x v="0"/>
    <x v="0"/>
    <s v="yes"/>
    <x v="0"/>
    <n v="-0.70762385319710996"/>
    <x v="2"/>
    <x v="0"/>
    <n v="2.08770789512289"/>
    <n v="0.78333333333333299"/>
    <n v="0.266666666666666"/>
    <n v="5.8959355990091904"/>
    <n v="6.2815591000117399"/>
    <n v="-0.38076916039595499"/>
    <n v="-1.0369819985713999"/>
    <n v="-0.86434834651696202"/>
    <n v="83"/>
    <n v="2.7410456875720599"/>
    <n v="-0.117475519430727"/>
    <n v="4.8897767708662396"/>
    <n v="0.271113004967102"/>
  </r>
  <r>
    <n v="14"/>
    <s v="Marist College"/>
    <n v="183"/>
    <n v="189"/>
    <x v="0"/>
    <s v="no"/>
    <s v="Live"/>
    <x v="0"/>
    <x v="0"/>
    <s v="yes"/>
    <x v="0"/>
    <n v="-0.66945619464883799"/>
    <x v="2"/>
    <x v="0"/>
    <n v="0.10698755742147099"/>
    <n v="0.83333333333333304"/>
    <n v="0.26984126984126899"/>
    <n v="5.5034993489583304"/>
    <n v="6.1564188713258297"/>
    <n v="-0.64806518176091299"/>
    <n v="-0.72729753702279498"/>
    <n v="-0.63700617822610806"/>
    <n v="121"/>
    <n v="0.13143586718346401"/>
    <n v="2.9686259811230499E-2"/>
    <n v="4.9977169423318504"/>
    <n v="2.1915624551236301E-2"/>
  </r>
  <r>
    <n v="15"/>
    <s v="Fox News/Beacon Research/Shaw &amp; Co. Research"/>
    <n v="103"/>
    <n v="46"/>
    <x v="0"/>
    <s v="no"/>
    <s v="Live"/>
    <x v="0"/>
    <x v="0"/>
    <s v="yes"/>
    <x v="0"/>
    <n v="-0.65268282784593201"/>
    <x v="2"/>
    <x v="0"/>
    <n v="1.8076023344329299"/>
    <n v="0.75"/>
    <n v="0.36956521739130399"/>
    <n v="5.5625360323035196"/>
    <n v="5.9962767261777801"/>
    <n v="-0.42888635326767299"/>
    <n v="-0.76974299204799601"/>
    <n v="-0.51502065671392805"/>
    <n v="31"/>
    <n v="3.07348977365801"/>
    <n v="0.86634591008294104"/>
    <n v="4.6168630574400096"/>
    <n v="0"/>
  </r>
  <r>
    <n v="16"/>
    <s v="Stockton University"/>
    <n v="317"/>
    <n v="11"/>
    <x v="0"/>
    <s v="no"/>
    <s v="Live"/>
    <x v="0"/>
    <x v="0"/>
    <s v="yes"/>
    <x v="0"/>
    <n v="-0.59888653365660405"/>
    <x v="1"/>
    <x v="0"/>
    <n v="0.85868743395543401"/>
    <n v="0.90909090909090895"/>
    <n v="0.18181818181818099"/>
    <n v="4.2680580832741404"/>
    <n v="5.3663269154551996"/>
    <n v="-1.0934144915744599"/>
    <n v="-1.44341981180656"/>
    <n v="-0.459254255695005"/>
    <n v="11"/>
    <n v="2.6988241022283299"/>
    <n v="0.73861116833157003"/>
    <n v="6.0758256072500103"/>
    <n v="0"/>
  </r>
  <r>
    <n v="17"/>
    <s v="Data Orbital"/>
    <n v="73"/>
    <n v="13"/>
    <x v="0"/>
    <s v="no"/>
    <s v="Live"/>
    <x v="0"/>
    <x v="0"/>
    <s v="yes"/>
    <x v="0"/>
    <n v="-0.56013756500914802"/>
    <x v="1"/>
    <x v="0"/>
    <n v="0.55159157818176996"/>
    <n v="0.96153846153846101"/>
    <n v="0"/>
    <n v="2.39717454176682"/>
    <n v="4.8304617306241999"/>
    <n v="-2.4284328482507802"/>
    <n v="-1.4874506151111"/>
    <n v="-0.56590043696367098"/>
    <n v="13"/>
    <n v="1.4498402522160401"/>
    <n v="-1.1985104171118801"/>
    <n v="4.0462618100323802"/>
    <n v="0.443716858360093"/>
  </r>
  <r>
    <n v="19"/>
    <s v="Blum &amp; Weprin Associates"/>
    <n v="32"/>
    <n v="19"/>
    <x v="0"/>
    <s v="no"/>
    <s v="Live"/>
    <x v="0"/>
    <x v="0"/>
    <s v="yes"/>
    <x v="0"/>
    <n v="-0.53708055693715395"/>
    <x v="1"/>
    <x v="0"/>
    <n v="-0.69305862510443095"/>
    <n v="0.94736842105263097"/>
    <n v="0.21052631578947301"/>
    <n v="4.7400978489925896"/>
    <n v="5.2453232301437103"/>
    <n v="-0.50037104054452897"/>
    <n v="-2.15555839136286"/>
    <n v="-0.469106621850364"/>
    <n v="17"/>
    <n v="-3.4254316442152999"/>
    <n v="0.55201479394951103"/>
    <n v="4.4960079237561397"/>
    <n v="7.2994115757565606E-2"/>
  </r>
  <r>
    <n v="20"/>
    <s v="Greenberg Quinlan Rosner/American Viewpoint"/>
    <n v="127"/>
    <n v="8"/>
    <x v="0"/>
    <s v="no"/>
    <s v="Live"/>
    <x v="0"/>
    <x v="0"/>
    <s v="yes"/>
    <x v="0"/>
    <n v="-0.46315429973685801"/>
    <x v="1"/>
    <x v="0"/>
    <n v="-0.66661865273570398"/>
    <n v="1"/>
    <n v="0.5"/>
    <n v="4.3775219917297301"/>
    <n v="5.4583825143051401"/>
    <n v="-1.07600618196881"/>
    <n v="-1.6221963411231699"/>
    <n v="-0.35976608944346899"/>
    <n v="6"/>
    <n v="-4.2687238057454397"/>
    <n v="1.5122201435382501"/>
    <n v="5.4055725484048498"/>
    <n v="0"/>
  </r>
  <r>
    <n v="21"/>
    <s v="Los Angeles Times"/>
    <n v="172"/>
    <n v="36"/>
    <x v="0"/>
    <s v="no"/>
    <s v="Live"/>
    <x v="0"/>
    <x v="0"/>
    <s v="yes"/>
    <x v="0"/>
    <n v="-0.44789689877185002"/>
    <x v="1"/>
    <x v="0"/>
    <n v="-0.17038266993731399"/>
    <n v="0.84722222222222199"/>
    <n v="0.27777777777777701"/>
    <n v="5.0325784683227504"/>
    <n v="6.3454027862066598"/>
    <n v="-1.3079699772773099"/>
    <n v="-0.84792721087040601"/>
    <n v="-0.32990543317841797"/>
    <n v="23"/>
    <n v="-0.60386732350225003"/>
    <n v="0.86509915549567395"/>
    <n v="5.1760073328234704"/>
    <n v="0.124141067853203"/>
  </r>
  <r>
    <n v="22"/>
    <s v="Trafalgar Group"/>
    <n v="338"/>
    <n v="76"/>
    <x v="1"/>
    <s v="no"/>
    <s v="IVR"/>
    <x v="2"/>
    <x v="2"/>
    <s v="no"/>
    <x v="1"/>
    <n v="-0.44111500781667001"/>
    <x v="3"/>
    <x v="0"/>
    <n v="-1.32288083939139"/>
    <n v="0.65789473684210498"/>
    <n v="0.32894736842105199"/>
    <n v="4.4645040160731204"/>
    <n v="4.7852909856862604"/>
    <n v="-0.31593262900655"/>
    <n v="-0.62834620472161495"/>
    <n v="-0.49650722635400901"/>
    <n v="62"/>
    <n v="-1.73080025949785"/>
    <n v="-4.4267598766825396"/>
    <n v="5.6356913539167399"/>
    <n v="0"/>
  </r>
  <r>
    <n v="23"/>
    <s v="Public Policy Institute of California"/>
    <n v="262"/>
    <n v="17"/>
    <x v="0"/>
    <s v="no"/>
    <s v="Live"/>
    <x v="0"/>
    <x v="0"/>
    <s v="yes"/>
    <x v="0"/>
    <n v="-0.43508471605897298"/>
    <x v="1"/>
    <x v="0"/>
    <n v="-1.1427677255300499"/>
    <n v="1"/>
    <n v="0.23529411764705799"/>
    <n v="5.0583739561193104"/>
    <n v="6.3404020373481504"/>
    <n v="-1.2771737406222501"/>
    <n v="-0.67101880215118803"/>
    <n v="-0.26602163054655298"/>
    <n v="11"/>
    <n v="-4.2784697792746798"/>
    <n v="-1.42051401618477"/>
    <m/>
    <n v="0"/>
  </r>
  <r>
    <n v="24"/>
    <s v="Christopher Newport University"/>
    <n v="50"/>
    <n v="13"/>
    <x v="0"/>
    <s v="no"/>
    <s v="Live"/>
    <x v="0"/>
    <x v="0"/>
    <s v="yes"/>
    <x v="0"/>
    <n v="-0.41574771430281099"/>
    <x v="1"/>
    <x v="0"/>
    <n v="1.0353384012082301"/>
    <n v="1"/>
    <n v="0.30769230769230699"/>
    <n v="5.4219891474797102"/>
    <n v="5.3677811745488002"/>
    <n v="5.9062313537505101E-2"/>
    <n v="-0.67526887550259895"/>
    <n v="-0.25420339196499098"/>
    <n v="12"/>
    <n v="2.9719788233439099"/>
    <n v="2.0058214930744902"/>
    <n v="4.5435012550135401"/>
    <n v="0"/>
  </r>
  <r>
    <n v="27"/>
    <s v="CBS News/The New York Times"/>
    <n v="36"/>
    <n v="62"/>
    <x v="0"/>
    <s v="no"/>
    <s v="Live"/>
    <x v="0"/>
    <x v="0"/>
    <s v="yes"/>
    <x v="0"/>
    <n v="-0.39942246019829503"/>
    <x v="3"/>
    <x v="0"/>
    <n v="0.302559329196261"/>
    <n v="0.77419354838709598"/>
    <n v="0.225806451612903"/>
    <n v="4.4769059458086504"/>
    <n v="5.5036206806770398"/>
    <n v="-1.0218603942618001"/>
    <n v="-0.59901968507853298"/>
    <n v="-0.35552109890905997"/>
    <n v="51"/>
    <n v="0.53062244490081101"/>
    <n v="1.51795437139846"/>
    <n v="4.1212768027299296"/>
    <n v="0.21095128379901901"/>
  </r>
  <r>
    <n v="28"/>
    <s v="Mason-Dixon Polling &amp; Strategy"/>
    <n v="197"/>
    <n v="445"/>
    <x v="1"/>
    <s v="no"/>
    <s v="Live"/>
    <x v="0"/>
    <x v="0"/>
    <s v="yes"/>
    <x v="0"/>
    <n v="-0.394120065984287"/>
    <x v="3"/>
    <x v="0"/>
    <n v="-0.51580235223027804"/>
    <n v="0.85955056179775202"/>
    <n v="0.23146067415730301"/>
    <n v="5.1261490682537598"/>
    <n v="5.5027814572581697"/>
    <n v="-0.37177804839782702"/>
    <n v="-0.54590353047155804"/>
    <n v="-0.49878498366131901"/>
    <n v="388"/>
    <n v="-0.57114126264434395"/>
    <n v="-1.1165116994543001"/>
    <n v="5.1462370511580797"/>
    <n v="8.9613066115987294E-2"/>
  </r>
  <r>
    <n v="29"/>
    <s v="Public Policy Polling"/>
    <n v="263"/>
    <n v="454"/>
    <x v="1"/>
    <s v="no"/>
    <s v="IVR/Text"/>
    <x v="3"/>
    <x v="3"/>
    <s v="no"/>
    <x v="1"/>
    <n v="-0.391842292173541"/>
    <x v="3"/>
    <x v="0"/>
    <n v="0.93218250217043297"/>
    <n v="0.79295154185021999"/>
    <n v="0.314977973568281"/>
    <n v="5.1058270206535399"/>
    <n v="5.5501279176538496"/>
    <n v="-0.43944655639372399"/>
    <n v="-0.43264907231628802"/>
    <n v="-0.40730630466675499"/>
    <n v="327"/>
    <n v="1.0109792820175101"/>
    <n v="1.05247566824167"/>
    <n v="4.5728746649147096"/>
    <n v="0"/>
  </r>
  <r>
    <n v="30"/>
    <s v="Emerson College"/>
    <n v="88"/>
    <n v="201"/>
    <x v="0"/>
    <s v="no"/>
    <s v="IVR/Online/Text"/>
    <x v="3"/>
    <x v="3"/>
    <s v="no"/>
    <x v="1"/>
    <n v="-0.39180437923056199"/>
    <x v="3"/>
    <x v="0"/>
    <n v="0.84324652389115595"/>
    <n v="0.76368159203980102"/>
    <n v="0.21890547263681501"/>
    <n v="5.1919126178494697"/>
    <n v="5.69033281291627"/>
    <n v="-0.493565854460215"/>
    <n v="-0.61180037430613698"/>
    <n v="-0.55387792473461095"/>
    <n v="159"/>
    <n v="0.95403516517495202"/>
    <n v="-1.37364034812494"/>
    <n v="4.5571292345755303"/>
    <n v="0.22252628119329801"/>
  </r>
  <r>
    <n v="31"/>
    <s v="University of Connecticut"/>
    <n v="347"/>
    <n v="11"/>
    <x v="0"/>
    <s v="no"/>
    <s v="Live"/>
    <x v="0"/>
    <x v="0"/>
    <s v="yes"/>
    <x v="0"/>
    <n v="-0.38063358004026399"/>
    <x v="1"/>
    <x v="0"/>
    <n v="-0.16123373932235399"/>
    <n v="0.95454545454545403"/>
    <n v="9.0909090909090898E-2"/>
    <n v="3.6361631913618599"/>
    <n v="5.7027080611351799"/>
    <n v="-2.06169052916673"/>
    <n v="-1.81261660702587"/>
    <n v="-0.29867744498223497"/>
    <n v="11"/>
    <n v="-0.97849689830433195"/>
    <n v="-0.65151515151515105"/>
    <n v="8"/>
    <n v="0"/>
  </r>
  <r>
    <n v="32"/>
    <s v="Grove Insight"/>
    <n v="129"/>
    <n v="29"/>
    <x v="1"/>
    <s v="no"/>
    <s v="Live"/>
    <x v="0"/>
    <x v="0"/>
    <s v="yes"/>
    <x v="0"/>
    <n v="-0.37762624925767702"/>
    <x v="1"/>
    <x v="0"/>
    <n v="0.55175397891816302"/>
    <n v="0.89655172413793105"/>
    <n v="6.8965517241379296E-2"/>
    <n v="2.9525317488045499"/>
    <n v="5.1232288033658397"/>
    <n v="-2.1658427139546998"/>
    <n v="-1.8541062253334599"/>
    <n v="-0.850609699954613"/>
    <n v="29"/>
    <n v="1.2026790750437699"/>
    <n v="3.3141080015716802"/>
    <n v="3.84707944220346"/>
    <n v="0.64835293422859197"/>
  </r>
  <r>
    <n v="33"/>
    <s v="The Winston Group"/>
    <n v="385"/>
    <n v="10"/>
    <x v="0"/>
    <s v="no"/>
    <e v="#N/A"/>
    <x v="4"/>
    <x v="4"/>
    <e v="#N/A"/>
    <x v="2"/>
    <n v="-0.36281111845485298"/>
    <x v="1"/>
    <x v="0"/>
    <n v="1.0849355218630501"/>
    <n v="0.5"/>
    <n v="0.4"/>
    <n v="4.1753883361816397"/>
    <n v="5.2431628561325399"/>
    <n v="-1.0629201793443099"/>
    <n v="-0.90857016827954495"/>
    <n v="-0.24246861967826999"/>
    <n v="10"/>
    <n v="4.0654335021972603"/>
    <n v="0.55444446187309004"/>
    <n v="4.7330119558752299"/>
    <n v="0"/>
  </r>
  <r>
    <n v="34"/>
    <s v="National Research Inc."/>
    <n v="225"/>
    <n v="15"/>
    <x v="1"/>
    <s v="no"/>
    <s v="Live"/>
    <x v="0"/>
    <x v="0"/>
    <s v="yes"/>
    <x v="0"/>
    <n v="-0.358701788397361"/>
    <x v="1"/>
    <x v="0"/>
    <n v="-0.42350824273663401"/>
    <n v="0.76666666666666605"/>
    <n v="0.133333333333333"/>
    <n v="4.3908092498779299"/>
    <n v="6.0973939540644002"/>
    <n v="-1.7017303635798799"/>
    <n v="-1.6397515046823401"/>
    <n v="-0.65370480305787204"/>
    <n v="12"/>
    <n v="-1.213219165802"/>
    <n v="-2.9290894101226002"/>
    <n v="4.7083797488520602"/>
    <n v="0.140442468350714"/>
  </r>
  <r>
    <n v="35"/>
    <s v="Fairleigh Dickinson University (PublicMind)"/>
    <n v="92"/>
    <n v="20"/>
    <x v="0"/>
    <s v="no"/>
    <s v="Live"/>
    <x v="0"/>
    <x v="0"/>
    <s v="yes"/>
    <x v="0"/>
    <n v="-0.32795805482714102"/>
    <x v="1"/>
    <x v="0"/>
    <n v="-0.216520632750552"/>
    <n v="0.95"/>
    <n v="0.1"/>
    <n v="4.44097805023193"/>
    <n v="5.3585116890993696"/>
    <n v="-0.91267929826085603"/>
    <n v="-0.83804665131421396"/>
    <n v="-0.27209446075182597"/>
    <n v="19"/>
    <n v="-0.69076598317999505"/>
    <n v="2.4355221538410801"/>
    <n v="4.52358759616365"/>
    <n v="0.26554069540458902"/>
  </r>
  <r>
    <n v="36"/>
    <s v="Quinnipiac University"/>
    <n v="267"/>
    <n v="219"/>
    <x v="0"/>
    <s v="no"/>
    <s v="Live"/>
    <x v="0"/>
    <x v="0"/>
    <s v="yes"/>
    <x v="0"/>
    <n v="-0.31497633468681202"/>
    <x v="3"/>
    <x v="0"/>
    <n v="0.54855700130339102"/>
    <n v="0.81735159817351599"/>
    <n v="0.26940639269406302"/>
    <n v="4.7961657362985797"/>
    <n v="5.62707078970426"/>
    <n v="-0.82605071279909204"/>
    <n v="-0.30179915172876798"/>
    <n v="-0.26697574455522999"/>
    <n v="165"/>
    <n v="0.64015953757546096"/>
    <n v="0.54219319994878801"/>
    <n v="4.8959788518842204"/>
    <n v="0"/>
  </r>
  <r>
    <n v="37"/>
    <s v="Ciruli Associates"/>
    <n v="51"/>
    <n v="20"/>
    <x v="0"/>
    <s v="no"/>
    <s v="Live"/>
    <x v="0"/>
    <x v="0"/>
    <s v="yes"/>
    <x v="0"/>
    <n v="-0.30359001846077599"/>
    <x v="1"/>
    <x v="0"/>
    <n v="-0.61091276021024898"/>
    <n v="0.95"/>
    <n v="0.1"/>
    <n v="3.7744001388549799"/>
    <n v="5.2592191765946099"/>
    <n v="-1.47996469713304"/>
    <n v="-0.88945832681498005"/>
    <n v="-0.26626736074257001"/>
    <n v="20"/>
    <n v="-2.0407361984252899"/>
    <n v="-2.6586610296301001"/>
    <n v="5.2418355669629104"/>
    <n v="0.31813416880291201"/>
  </r>
  <r>
    <n v="41"/>
    <s v="YouGov"/>
    <n v="391"/>
    <n v="455"/>
    <x v="1"/>
    <s v="no"/>
    <s v="Online"/>
    <x v="1"/>
    <x v="1"/>
    <s v="no"/>
    <x v="1"/>
    <n v="-0.27350553765306801"/>
    <x v="4"/>
    <x v="1"/>
    <n v="0.67663397843703899"/>
    <n v="0.88681318681318599"/>
    <n v="0.32087912087912002"/>
    <n v="5.0388592898190598"/>
    <n v="5.1749987058981404"/>
    <n v="-0.131285075472487"/>
    <n v="-0.342871735267893"/>
    <n v="-0.32360178015761798"/>
    <n v="395"/>
    <n v="0.7261292566227"/>
    <n v="0.28036526154970498"/>
    <n v="4.2280151711154303"/>
    <n v="3.7358624674239199E-2"/>
  </r>
  <r>
    <n v="42"/>
    <s v="Suffolk University"/>
    <n v="323"/>
    <n v="90"/>
    <x v="0"/>
    <s v="no"/>
    <s v="Live"/>
    <x v="0"/>
    <x v="0"/>
    <s v="yes"/>
    <x v="0"/>
    <n v="-0.27234875934731001"/>
    <x v="4"/>
    <x v="1"/>
    <n v="0.91431037758672995"/>
    <n v="0.81111111111111101"/>
    <n v="0.24444444444444399"/>
    <n v="5.1009662840101404"/>
    <n v="6.1719144655872604"/>
    <n v="-1.0660938409705301"/>
    <n v="-0.228749966275026"/>
    <n v="-0.17548844078144399"/>
    <n v="54"/>
    <n v="1.3719310760498"/>
    <n v="1.69075444923334"/>
    <n v="5.2909996678869904"/>
    <n v="0"/>
  </r>
  <r>
    <n v="43"/>
    <s v="RKM Research and Communications Inc."/>
    <n v="272"/>
    <n v="35"/>
    <x v="1"/>
    <s v="no"/>
    <s v="Live"/>
    <x v="0"/>
    <x v="0"/>
    <s v="yes"/>
    <x v="0"/>
    <n v="-0.25025235056549799"/>
    <x v="4"/>
    <x v="1"/>
    <n v="-0.15325921562729999"/>
    <n v="0.84285714285714197"/>
    <n v="0.22857142857142801"/>
    <n v="5.2258793967110702"/>
    <n v="6.4396815863284198"/>
    <n v="-1.2089478490107499"/>
    <n v="-0.82964529575544599"/>
    <n v="-0.40978378075723498"/>
    <n v="21"/>
    <n v="-0.57481111798967599"/>
    <n v="-1.53310615416131"/>
    <n v="4.4931196620429104"/>
    <n v="4.2754932448480797E-2"/>
  </r>
  <r>
    <n v="45"/>
    <s v="National Journal"/>
    <n v="224"/>
    <n v="12"/>
    <x v="0"/>
    <s v="no"/>
    <s v="Live"/>
    <x v="0"/>
    <x v="0"/>
    <s v="yes"/>
    <x v="0"/>
    <n v="-0.24062834192876301"/>
    <x v="1"/>
    <x v="0"/>
    <n v="-0.13708330763065699"/>
    <n v="1"/>
    <n v="0"/>
    <n v="2.5888274510701499"/>
    <n v="5.18040478686257"/>
    <n v="-2.5867229951858399"/>
    <n v="-1.5252821796429199"/>
    <n v="-0.33278364700724899"/>
    <n v="12"/>
    <n v="-0.62830829620361295"/>
    <n v="0.33309945149292203"/>
    <n v="3.4692111183333001"/>
    <n v="0.89005316855879901"/>
  </r>
  <r>
    <n v="47"/>
    <s v="Michigan State University"/>
    <n v="463"/>
    <n v="2"/>
    <x v="0"/>
    <s v="no"/>
    <s v="Live"/>
    <x v="0"/>
    <x v="0"/>
    <s v="yes"/>
    <x v="0"/>
    <n v="-0.228314569838518"/>
    <x v="1"/>
    <x v="0"/>
    <n v="-4.7025568304069697E-2"/>
    <n v="1"/>
    <n v="0"/>
    <n v="1.0307655334472601"/>
    <n v="7.3541185953208901"/>
    <n v="-6.3184987212670398"/>
    <n v="-4.0473554064981903"/>
    <n v="-0.35484978976779102"/>
    <n v="2"/>
    <n v="-0.53636550903320301"/>
    <n v="-1.52342686953244"/>
    <m/>
    <n v="0"/>
  </r>
  <r>
    <n v="48"/>
    <s v="Abt Associates"/>
    <n v="7"/>
    <n v="10"/>
    <x v="0"/>
    <s v="no"/>
    <s v="Live"/>
    <x v="0"/>
    <x v="0"/>
    <s v="yes"/>
    <x v="0"/>
    <n v="-0.223092213943584"/>
    <x v="1"/>
    <x v="0"/>
    <n v="0.81333715549399799"/>
    <n v="0.9"/>
    <n v="0.3"/>
    <n v="3.86266555786132"/>
    <n v="5.52278232564798"/>
    <n v="-1.65526242718006"/>
    <n v="-0.78314791464437605"/>
    <n v="-0.199387794214817"/>
    <n v="9"/>
    <n v="3.32323116726345"/>
    <n v="0.238162766109458"/>
    <n v="4.0720072218674304"/>
    <n v="0.361449918852977"/>
  </r>
  <r>
    <n v="49"/>
    <s v="Muhlenberg College"/>
    <n v="219"/>
    <n v="32"/>
    <x v="0"/>
    <s v="no"/>
    <s v="Live"/>
    <x v="0"/>
    <x v="0"/>
    <s v="yes"/>
    <x v="0"/>
    <n v="-0.221008328384147"/>
    <x v="4"/>
    <x v="1"/>
    <n v="-0.14196933894746999"/>
    <n v="0.859375"/>
    <n v="9.375E-2"/>
    <n v="3.76975309848785"/>
    <n v="5.3688561937382104"/>
    <n v="-1.59424875464377"/>
    <n v="-1.1234256042749"/>
    <n v="-0.59911366730490401"/>
    <n v="31"/>
    <n v="-0.27235621790732101"/>
    <n v="0.28321793368842402"/>
    <n v="3.6456880366089202"/>
    <n v="1.07306345977407"/>
  </r>
  <r>
    <n v="50"/>
    <s v="Florida Atlantic University"/>
    <n v="97"/>
    <n v="9"/>
    <x v="1"/>
    <s v="no"/>
    <s v="IVR/Online"/>
    <x v="3"/>
    <x v="3"/>
    <s v="no"/>
    <x v="1"/>
    <n v="-0.21615112065249001"/>
    <x v="1"/>
    <x v="0"/>
    <n v="0.65140531498113996"/>
    <n v="0.66666666666666596"/>
    <n v="0"/>
    <n v="3.6365216573079402"/>
    <n v="6.6613594028239698"/>
    <n v="-3.0199834049094401"/>
    <n v="-2.2795517764124802"/>
    <n v="-0.69218031832403004"/>
    <n v="5"/>
    <n v="3.4341354370117099"/>
    <n v="0.33000300265791999"/>
    <n v="3.6683432399362901"/>
    <n v="0.45013046260649198"/>
  </r>
  <r>
    <n v="51"/>
    <s v="Gallup"/>
    <n v="112"/>
    <n v="84"/>
    <x v="0"/>
    <s v="no"/>
    <s v="Live"/>
    <x v="0"/>
    <x v="0"/>
    <s v="yes"/>
    <x v="0"/>
    <n v="-0.21548089281420901"/>
    <x v="4"/>
    <x v="1"/>
    <n v="-0.57557740822871595"/>
    <n v="0.69047619047619002"/>
    <n v="0.29761904761904701"/>
    <n v="4.2662286758422798"/>
    <n v="5.1177344807804497"/>
    <n v="-0.846651464331584"/>
    <n v="-9.6501672301949004E-2"/>
    <n v="-6.0565040547599001E-2"/>
    <n v="69"/>
    <n v="-0.97803688049316395"/>
    <n v="-1.51896519411187"/>
    <n v="4.1542848652190498"/>
    <n v="0"/>
  </r>
  <r>
    <n v="52"/>
    <s v="RT Strategies"/>
    <n v="275"/>
    <n v="45"/>
    <x v="0"/>
    <s v="no"/>
    <s v="Live"/>
    <x v="0"/>
    <x v="0"/>
    <s v="yes"/>
    <x v="0"/>
    <n v="-0.202131465294836"/>
    <x v="4"/>
    <x v="1"/>
    <n v="1.0020588008789799"/>
    <n v="0.66666666666666596"/>
    <n v="0.37777777777777699"/>
    <n v="5.9219102647569404"/>
    <n v="5.5541560422612397"/>
    <n v="0.37260856310229401"/>
    <n v="-7.3572794398960003E-3"/>
    <n v="-3.4954131741795E-3"/>
    <n v="45"/>
    <n v="2.1091717190212602"/>
    <n v="3.2999789562289501"/>
    <n v="7.4714955892396802"/>
    <n v="0"/>
  </r>
  <r>
    <n v="54"/>
    <s v="University of Massachusetts Lowell"/>
    <n v="355"/>
    <n v="26"/>
    <x v="0"/>
    <s v="no"/>
    <s v="Online"/>
    <x v="1"/>
    <x v="1"/>
    <s v="no"/>
    <x v="1"/>
    <n v="-0.195423236858637"/>
    <x v="4"/>
    <x v="1"/>
    <n v="0.81861574190189801"/>
    <n v="0.78846153846153799"/>
    <n v="0.30769230769230699"/>
    <n v="6.2189449163583603"/>
    <n v="6.2658968102687904"/>
    <n v="-4.2097553303847797E-2"/>
    <n v="-0.12596197584841801"/>
    <n v="-7.0322727057397699E-2"/>
    <n v="17"/>
    <n v="1.8595130022834301"/>
    <n v="-0.32859671556375297"/>
    <n v="4.4011216239225597"/>
    <n v="0.105058782729315"/>
  </r>
  <r>
    <n v="56"/>
    <s v="Market Shares Corp."/>
    <n v="187"/>
    <n v="25"/>
    <x v="0"/>
    <s v="no"/>
    <s v="Live"/>
    <x v="0"/>
    <x v="0"/>
    <s v="yes"/>
    <x v="0"/>
    <n v="-0.19048703559028601"/>
    <x v="1"/>
    <x v="0"/>
    <n v="-1.1164635523790001"/>
    <n v="0.84"/>
    <n v="0.28000000000000003"/>
    <n v="5.8334368896484303"/>
    <n v="5.4591753396750597"/>
    <n v="0.37911589057996398"/>
    <n v="-0.51810102313706696"/>
    <n v="-0.17098314727804301"/>
    <n v="22"/>
    <n v="-4.0905957655473104"/>
    <n v="-1.9106744971848799"/>
    <n v="4.5680935188418399"/>
    <n v="0.37750328249952803"/>
  </r>
  <r>
    <n v="57"/>
    <s v="Angus Reid Global"/>
    <n v="13"/>
    <n v="31"/>
    <x v="1"/>
    <s v="no"/>
    <s v="Online"/>
    <x v="1"/>
    <x v="1"/>
    <s v="no"/>
    <x v="1"/>
    <n v="-0.189157611330391"/>
    <x v="4"/>
    <x v="1"/>
    <n v="-1.1569684369320601"/>
    <n v="0.93548387096774099"/>
    <n v="6.4516129032258104E-2"/>
    <n v="3.1888569247338001"/>
    <n v="4.89240179654107"/>
    <n v="-1.6986905312006699"/>
    <n v="-1.4022202057044699"/>
    <n v="-0.69964658850999595"/>
    <n v="31"/>
    <n v="-2.3187771458779598"/>
    <n v="0.78561673748848104"/>
    <n v="2.9993213706914101"/>
    <n v="0.756352462775847"/>
  </r>
  <r>
    <n v="58"/>
    <s v="Tarrance Group"/>
    <n v="333"/>
    <n v="31"/>
    <x v="1"/>
    <s v="no"/>
    <s v="Live"/>
    <x v="0"/>
    <x v="0"/>
    <s v="yes"/>
    <x v="0"/>
    <n v="-0.18778882081148399"/>
    <x v="4"/>
    <x v="1"/>
    <n v="-0.93212079606234499"/>
    <n v="0.83870967741935398"/>
    <n v="0.225806451612903"/>
    <n v="5.7272740640947797"/>
    <n v="6.2697534788046898"/>
    <n v="-0.53762507410331395"/>
    <n v="-0.62424942079685397"/>
    <n v="-0.31751094130863899"/>
    <n v="27"/>
    <n v="-2.0745281643337599"/>
    <n v="-5.39117434287449"/>
    <n v="6.2345948813926402"/>
    <n v="0"/>
  </r>
  <r>
    <n v="59"/>
    <s v="Pharos Research Group"/>
    <n v="254"/>
    <n v="33"/>
    <x v="1"/>
    <s v="yes"/>
    <s v="Live"/>
    <x v="0"/>
    <x v="0"/>
    <s v="yes"/>
    <x v="0"/>
    <n v="-0.18109121800720099"/>
    <x v="5"/>
    <x v="2"/>
    <n v="0.78376838353765899"/>
    <n v="0.939393939393939"/>
    <n v="0.15151515151515099"/>
    <n v="3.7272442326401198"/>
    <n v="4.9960013967170704"/>
    <n v="-1.26390282347036"/>
    <n v="-0.84237393348947098"/>
    <n v="-0.42657160366971297"/>
    <n v="33"/>
    <n v="1.5477496638442501"/>
    <n v="0.88055772640408303"/>
    <n v="4.0201830787487003"/>
    <n v="0.22742831955533299"/>
  </r>
  <r>
    <n v="62"/>
    <s v="Castleton University"/>
    <n v="45"/>
    <n v="3"/>
    <x v="0"/>
    <s v="no"/>
    <s v="Live"/>
    <x v="0"/>
    <x v="0"/>
    <s v="yes"/>
    <x v="0"/>
    <n v="-0.156304288988281"/>
    <x v="1"/>
    <x v="0"/>
    <m/>
    <n v="1"/>
    <n v="0.33333333333333298"/>
    <n v="9.9562708536783795"/>
    <n v="10.8890926601989"/>
    <n v="-0.92796746591400803"/>
    <n v="-0.93407943877979704"/>
    <n v="-9.71842088293806E-2"/>
    <n v="0"/>
    <m/>
    <m/>
    <m/>
    <n v="0"/>
  </r>
  <r>
    <n v="64"/>
    <s v="Columbus Dispatch"/>
    <n v="57"/>
    <n v="22"/>
    <x v="0"/>
    <s v="no"/>
    <s v="Mail"/>
    <x v="5"/>
    <x v="5"/>
    <s v="no"/>
    <x v="1"/>
    <n v="-0.14754646568343699"/>
    <x v="1"/>
    <x v="0"/>
    <n v="0.97833725101569902"/>
    <n v="0.93181818181818099"/>
    <n v="0.45454545454545398"/>
    <n v="5.3985252380370996"/>
    <n v="5.2054288656551302"/>
    <n v="0.19795071298856501"/>
    <n v="2.48458562544853E-2"/>
    <n v="9.0245301346491991E-3"/>
    <n v="17"/>
    <n v="2.96465391271254"/>
    <n v="2.6930817491238002"/>
    <n v="5.5317287864973803"/>
    <n v="0"/>
  </r>
  <r>
    <n v="68"/>
    <s v="Western New England University"/>
    <n v="380"/>
    <n v="11"/>
    <x v="0"/>
    <s v="no"/>
    <s v="Live"/>
    <x v="0"/>
    <x v="0"/>
    <s v="yes"/>
    <x v="0"/>
    <n v="-0.11077333693685899"/>
    <x v="1"/>
    <x v="0"/>
    <n v="-0.37969606237109099"/>
    <n v="1"/>
    <n v="9.0909090909090898E-2"/>
    <n v="4.2449614784934298"/>
    <n v="5.7678538756084503"/>
    <n v="-1.5180380565084299"/>
    <n v="-1.3973993279552399"/>
    <n v="-0.40065467072017802"/>
    <n v="10"/>
    <n v="-1.3623527526855399"/>
    <n v="2.0193941730774898"/>
    <n v="2.6320729388772999"/>
    <n v="1.4568009970189899"/>
  </r>
  <r>
    <n v="72"/>
    <s v="Indiana University"/>
    <n v="149"/>
    <n v="2"/>
    <x v="0"/>
    <s v="no"/>
    <s v="Live"/>
    <x v="0"/>
    <x v="0"/>
    <s v="yes"/>
    <x v="0"/>
    <n v="-9.5039951833327099E-2"/>
    <x v="1"/>
    <x v="0"/>
    <n v="2.7441175424012101E-2"/>
    <n v="1"/>
    <n v="0"/>
    <n v="0.86887359619140603"/>
    <n v="5.8107705068279101"/>
    <n v="-4.9370425700299201"/>
    <n v="-4.4914946586224698"/>
    <n v="-0.14185250119641199"/>
    <n v="2"/>
    <n v="0.86887359619140603"/>
    <n v="4.125"/>
    <m/>
    <n v="0"/>
  </r>
  <r>
    <n v="73"/>
    <s v="Baruch College"/>
    <n v="22"/>
    <n v="2"/>
    <x v="0"/>
    <s v="no"/>
    <s v="Live"/>
    <x v="0"/>
    <x v="0"/>
    <s v="yes"/>
    <x v="0"/>
    <n v="-9.3791638467306093E-2"/>
    <x v="1"/>
    <x v="0"/>
    <m/>
    <n v="1"/>
    <n v="0"/>
    <n v="5.4868354797363201"/>
    <n v="9.2830687461606303"/>
    <n v="-3.79137892581771"/>
    <n v="-0.58559721525568298"/>
    <n v="-4.4937919234841701E-2"/>
    <n v="0"/>
    <m/>
    <m/>
    <n v="9.1507575950824993"/>
    <n v="0"/>
  </r>
  <r>
    <n v="74"/>
    <s v="Knowledge Networks"/>
    <n v="164"/>
    <n v="3"/>
    <x v="0"/>
    <s v="no"/>
    <s v="Online"/>
    <x v="1"/>
    <x v="1"/>
    <s v="no"/>
    <x v="1"/>
    <n v="-9.3515737866562101E-2"/>
    <x v="1"/>
    <x v="0"/>
    <n v="0.216354991345209"/>
    <n v="1"/>
    <n v="0.33333333333333298"/>
    <n v="4.1625709533691397"/>
    <n v="4.7998241242413897"/>
    <n v="-0.63239883026566901"/>
    <n v="-1.11887137136421"/>
    <n v="-6.0750346704633099E-2"/>
    <n v="3"/>
    <n v="3.9847246805826799"/>
    <n v="0.75367002519292903"/>
    <n v="3.1383538127278601"/>
    <n v="0.140893017240033"/>
  </r>
  <r>
    <n v="75"/>
    <s v="Princeton Survey Research Associates International"/>
    <n v="258"/>
    <n v="35"/>
    <x v="0"/>
    <s v="no"/>
    <s v="Live"/>
    <x v="0"/>
    <x v="0"/>
    <s v="yes"/>
    <x v="0"/>
    <n v="-8.8723920650041102E-2"/>
    <x v="1"/>
    <x v="0"/>
    <n v="0.44590619721258401"/>
    <n v="0.65714285714285703"/>
    <n v="0.314285714285714"/>
    <n v="4.9654527391706198"/>
    <n v="5.25008134348605"/>
    <n v="-0.279774263708848"/>
    <n v="0.21790244592657099"/>
    <n v="9.4720696288270095E-2"/>
    <n v="33"/>
    <n v="1.0726476727109899"/>
    <n v="7.1797612345616796E-2"/>
    <n v="4.7613079927850297"/>
    <n v="0"/>
  </r>
  <r>
    <n v="76"/>
    <s v="GfK Group"/>
    <n v="115"/>
    <n v="21"/>
    <x v="0"/>
    <s v="no"/>
    <s v="Online"/>
    <x v="1"/>
    <x v="1"/>
    <s v="no"/>
    <x v="1"/>
    <n v="-8.8418016591616702E-2"/>
    <x v="1"/>
    <x v="0"/>
    <n v="0.19946391234907501"/>
    <n v="0.92857142857142805"/>
    <n v="0.14285714285714199"/>
    <n v="3.8101679484049402"/>
    <n v="4.9061377334997003"/>
    <n v="-1.0911154444881599"/>
    <n v="-2.7949680621663801E-2"/>
    <n v="-1.02266942597903E-2"/>
    <n v="21"/>
    <n v="0.54513731456938197"/>
    <n v="1.27808715300271"/>
    <n v="4.6217992795414"/>
    <n v="0.21696240360663799"/>
  </r>
  <r>
    <n v="77"/>
    <s v="Vox Populi Polling"/>
    <n v="372"/>
    <n v="19"/>
    <x v="1"/>
    <s v="no"/>
    <s v="IVR/Online"/>
    <x v="3"/>
    <x v="3"/>
    <s v="no"/>
    <x v="1"/>
    <n v="-8.2472248663773506E-2"/>
    <x v="1"/>
    <x v="0"/>
    <n v="0.39372786799427001"/>
    <n v="0.76315789473684204"/>
    <n v="0.157894736842105"/>
    <n v="3.9568913108424102"/>
    <n v="5.1679599127117903"/>
    <n v="-1.20621426126279"/>
    <n v="-0.79800577439905196"/>
    <n v="-0.35117857845269501"/>
    <n v="19"/>
    <n v="0.89469327424701794"/>
    <n v="-1.3009012249202401"/>
    <n v="4.7989892898252"/>
    <n v="0.166838110655712"/>
  </r>
  <r>
    <n v="78"/>
    <s v="Fleming &amp; Associates"/>
    <n v="96"/>
    <n v="18"/>
    <x v="1"/>
    <s v="no"/>
    <s v="Live"/>
    <x v="0"/>
    <x v="0"/>
    <s v="yes"/>
    <x v="0"/>
    <n v="-7.5807238807739694E-2"/>
    <x v="1"/>
    <x v="0"/>
    <n v="-0.58794861694355705"/>
    <n v="1"/>
    <n v="0.11111111111111099"/>
    <n v="5.1329496171739297"/>
    <n v="5.8047798065345599"/>
    <n v="-0.66697584875403804"/>
    <n v="-1.6344956284574199"/>
    <n v="-0.56526535903464004"/>
    <n v="16"/>
    <n v="-1.82119488716125"/>
    <n v="-0.22802197802197699"/>
    <n v="4.1211589324467797"/>
    <n v="0.56286884928860403"/>
  </r>
  <r>
    <n v="79"/>
    <s v="NBC News/The Wall Street Journal"/>
    <n v="221"/>
    <n v="34"/>
    <x v="0"/>
    <s v="no"/>
    <s v="Live"/>
    <x v="0"/>
    <x v="0"/>
    <s v="yes"/>
    <x v="0"/>
    <n v="-7.4224876190926006E-2"/>
    <x v="4"/>
    <x v="1"/>
    <n v="0.76410215615908905"/>
    <n v="0.77941176470588203"/>
    <n v="0.11764705882352899"/>
    <n v="4.0581291423124402"/>
    <n v="5.1466966358904704"/>
    <n v="-1.0837131529714401"/>
    <n v="-0.25872234260089599"/>
    <n v="-0.139355755040453"/>
    <n v="29"/>
    <n v="1.4365535604542701"/>
    <n v="0.62175596216709705"/>
    <n v="3.05372105684109"/>
    <n v="0.477248420472072"/>
  </r>
  <r>
    <n v="81"/>
    <s v="KRC Research"/>
    <n v="160"/>
    <n v="22"/>
    <x v="0"/>
    <s v="no"/>
    <e v="#N/A"/>
    <x v="4"/>
    <x v="4"/>
    <e v="#N/A"/>
    <x v="2"/>
    <n v="-7.0286044138998305E-2"/>
    <x v="1"/>
    <x v="0"/>
    <n v="8.5092129669247604E-2"/>
    <n v="0.90909090909090895"/>
    <n v="0.40909090909090901"/>
    <n v="7.1303568753329101"/>
    <n v="6.7847759676167696"/>
    <n v="0.35043524832272899"/>
    <n v="0.162473339984023"/>
    <n v="3.8262863968535898E-2"/>
    <n v="11"/>
    <n v="0.72484762018377102"/>
    <n v="2.4765151457352998"/>
    <n v="6.4978507840810202"/>
    <n v="0"/>
  </r>
  <r>
    <n v="82"/>
    <s v="Harris Insights &amp; Analytics"/>
    <n v="133"/>
    <n v="182"/>
    <x v="0"/>
    <s v="no"/>
    <s v="Online"/>
    <x v="1"/>
    <x v="1"/>
    <s v="no"/>
    <x v="1"/>
    <n v="-6.2205463745722597E-2"/>
    <x v="4"/>
    <x v="1"/>
    <n v="-1.06504146432677"/>
    <n v="0.83241758241758201"/>
    <n v="0.48351648351648302"/>
    <n v="5.0430522541423404"/>
    <n v="4.15518905504209"/>
    <n v="0.89271753970684098"/>
    <n v="-5.2398861622841002E-3"/>
    <n v="-4.5132013366394001E-3"/>
    <n v="182"/>
    <n v="-1.2365271599738099"/>
    <n v="0.53032805309235898"/>
    <n v="3.9273877205350001"/>
    <n v="0"/>
  </r>
  <r>
    <n v="83"/>
    <s v="Georgetown University (Battleground)"/>
    <n v="114"/>
    <n v="35"/>
    <x v="0"/>
    <s v="no"/>
    <s v="Live"/>
    <x v="0"/>
    <x v="0"/>
    <s v="yes"/>
    <x v="0"/>
    <n v="-5.8401321246994202E-2"/>
    <x v="1"/>
    <x v="0"/>
    <n v="-0.53076528901023401"/>
    <n v="0.55714285714285705"/>
    <n v="0.14285714285714199"/>
    <n v="3.3551026480538502"/>
    <n v="4.7171549752037603"/>
    <n v="-1.3571979865433199"/>
    <n v="-0.18701241530983501"/>
    <n v="-8.1939305375360094E-2"/>
    <n v="35"/>
    <n v="-1.2113807678222599"/>
    <n v="-1.4157224246948199"/>
    <n v="3.1729501284206201"/>
    <n v="0.47536798380542999"/>
  </r>
  <r>
    <n v="84"/>
    <s v="Behavior Research Center (Rocky Mountain Poll)"/>
    <n v="27"/>
    <n v="7"/>
    <x v="0"/>
    <s v="no"/>
    <s v="Live"/>
    <x v="0"/>
    <x v="0"/>
    <s v="yes"/>
    <x v="0"/>
    <n v="-5.8067329474641202E-2"/>
    <x v="1"/>
    <x v="0"/>
    <n v="0.43918349697873099"/>
    <n v="1"/>
    <n v="0.28571428571428498"/>
    <n v="5.2860848563058003"/>
    <n v="6.0956069470307703"/>
    <n v="-0.80466775011837899"/>
    <n v="-0.59488313782095803"/>
    <n v="-6.5393134285208807E-2"/>
    <n v="6"/>
    <n v="5.3005994160969996"/>
    <n v="2.95"/>
    <n v="4.6482091707491904"/>
    <n v="0.62458359653316597"/>
  </r>
  <r>
    <n v="85"/>
    <s v="Escalent"/>
    <n v="189"/>
    <n v="1"/>
    <x v="0"/>
    <s v="no"/>
    <e v="#N/A"/>
    <x v="4"/>
    <x v="4"/>
    <e v="#N/A"/>
    <x v="2"/>
    <n v="-5.52193460940959E-2"/>
    <x v="1"/>
    <x v="0"/>
    <n v="-1.6648232743247299E-2"/>
    <n v="1"/>
    <n v="0"/>
    <n v="1.1231384277343699"/>
    <n v="5.4869262660728397"/>
    <n v="-4.3589334977318801"/>
    <n v="-3.8758525036765201"/>
    <n v="-5.7451595427883702E-2"/>
    <n v="1"/>
    <n v="-1.1231384277343699"/>
    <n v="-4.6416667302449497"/>
    <n v="3.6"/>
    <n v="1.2652657413852899"/>
  </r>
  <r>
    <n v="86"/>
    <s v="St. Pete Polls"/>
    <n v="314"/>
    <n v="26"/>
    <x v="1"/>
    <s v="no"/>
    <s v="IVR"/>
    <x v="2"/>
    <x v="2"/>
    <s v="no"/>
    <x v="1"/>
    <n v="-5.0121308967787701E-2"/>
    <x v="4"/>
    <x v="1"/>
    <n v="-0.12131598920466501"/>
    <n v="0.55769230769230704"/>
    <n v="0.34615384615384598"/>
    <n v="4.8869160872239297"/>
    <n v="5.2328161077739201"/>
    <n v="-0.34104567994339802"/>
    <n v="-0.31487659130927298"/>
    <n v="-0.170864478734017"/>
    <n v="25"/>
    <n v="-0.23000732421875"/>
    <n v="-1.43883243254266"/>
    <n v="3.3870951966629801"/>
    <n v="0"/>
  </r>
  <r>
    <n v="87"/>
    <s v="Lauer, Lalley, Victoria"/>
    <n v="168"/>
    <n v="1"/>
    <x v="0"/>
    <s v="no"/>
    <e v="#N/A"/>
    <x v="4"/>
    <x v="4"/>
    <e v="#N/A"/>
    <x v="2"/>
    <n v="-4.6444663252789099E-2"/>
    <x v="1"/>
    <x v="0"/>
    <n v="-1.8463971131620099E-2"/>
    <n v="1"/>
    <n v="0"/>
    <n v="1.6589508056640601"/>
    <n v="6.2848451126441596"/>
    <n v="-4.6210399663735098"/>
    <n v="-4.4234423512587897"/>
    <n v="-4.9232509847291397E-2"/>
    <n v="1"/>
    <n v="-1.6589508056640601"/>
    <n v="4"/>
    <m/>
    <n v="0"/>
  </r>
  <r>
    <n v="89"/>
    <s v="University of Florida"/>
    <n v="349"/>
    <n v="1"/>
    <x v="0"/>
    <s v="no"/>
    <s v="Live"/>
    <x v="0"/>
    <x v="0"/>
    <s v="yes"/>
    <x v="0"/>
    <n v="-4.1136094707556699E-2"/>
    <x v="1"/>
    <x v="0"/>
    <n v="3.73956668765794E-2"/>
    <n v="0.5"/>
    <n v="0"/>
    <n v="1.07778549194335"/>
    <n v="4.8543398254198804"/>
    <n v="-3.7716999928699302"/>
    <n v="-1.4054681702368499"/>
    <n v="-4.8765194830229897E-2"/>
    <n v="1"/>
    <n v="1.07778549194335"/>
    <n v="-0.14705882352941099"/>
    <n v="1.4142853873116601"/>
    <n v="1.17230197172169"/>
  </r>
  <r>
    <n v="90"/>
    <s v="University of Cincinnati (Ohio Poll)"/>
    <n v="346"/>
    <n v="39"/>
    <x v="1"/>
    <s v="no"/>
    <s v="Live"/>
    <x v="0"/>
    <x v="0"/>
    <s v="yes"/>
    <x v="0"/>
    <n v="-3.7059428956883203E-2"/>
    <x v="1"/>
    <x v="0"/>
    <n v="-1.3060651468842099"/>
    <n v="0.93589743589743501"/>
    <n v="0.23076923076923"/>
    <n v="4.1993609697390797"/>
    <n v="5.6880448586536998"/>
    <n v="-1.4838295483080299"/>
    <n v="-0.872325854860862"/>
    <n v="-0.407999628271426"/>
    <n v="30"/>
    <n v="-3.2060295104980399"/>
    <n v="-2.5640630419214299"/>
    <n v="3.4262296511619499"/>
    <n v="0.43797409932171899"/>
  </r>
  <r>
    <n v="91"/>
    <s v="New England College"/>
    <n v="228"/>
    <n v="19"/>
    <x v="1"/>
    <s v="no"/>
    <s v="IVR"/>
    <x v="2"/>
    <x v="2"/>
    <s v="no"/>
    <x v="1"/>
    <n v="-3.3915669247816103E-2"/>
    <x v="1"/>
    <x v="0"/>
    <n v="-1.2338239133520501"/>
    <n v="0.73684210526315697"/>
    <n v="0.157894736842105"/>
    <n v="4.1861389561703302"/>
    <n v="5.1307623881567803"/>
    <n v="-0.93976909137986497"/>
    <n v="-0.70221282877999103"/>
    <n v="-0.27714306087471002"/>
    <n v="19"/>
    <n v="-3.12620845593904"/>
    <n v="-3.27566894762306"/>
    <n v="5.5065842168561803"/>
    <n v="0"/>
  </r>
  <r>
    <n v="94"/>
    <s v="Global Strategy Group/National Research (Philadelphia Inquirer)"/>
    <n v="119"/>
    <n v="4"/>
    <x v="0"/>
    <s v="no"/>
    <s v="Live"/>
    <x v="0"/>
    <x v="0"/>
    <s v="yes"/>
    <x v="0"/>
    <n v="-2.4162948133387398E-2"/>
    <x v="1"/>
    <x v="0"/>
    <n v="-0.29577878467480401"/>
    <n v="1"/>
    <n v="0.25"/>
    <n v="2.9818077087402299"/>
    <n v="4.9604179182465504"/>
    <n v="-1.9737558688997301"/>
    <n v="-1.6023006147607699"/>
    <n v="-0.17721193398286"/>
    <n v="4"/>
    <n v="-2.6743488311767498"/>
    <n v="0.20302086671193401"/>
    <n v="2.24833479742433"/>
    <n v="1.94066040507834"/>
  </r>
  <r>
    <n v="95"/>
    <s v="Voter/Consumer Research"/>
    <n v="371"/>
    <n v="8"/>
    <x v="0"/>
    <s v="no"/>
    <s v="Live"/>
    <x v="0"/>
    <x v="0"/>
    <s v="yes"/>
    <x v="0"/>
    <n v="-2.05286453863129E-2"/>
    <x v="1"/>
    <x v="0"/>
    <n v="-9.3870663826740294E-2"/>
    <n v="1"/>
    <n v="0.375"/>
    <n v="4.9665563106536803"/>
    <n v="5.5445273883156503"/>
    <n v="-0.57311673705537503"/>
    <n v="-0.99947587213769395"/>
    <n v="-0.16150457142182401"/>
    <n v="8"/>
    <n v="-0.580921411514282"/>
    <n v="-2.9064799696852099"/>
    <n v="2.0576476501175698"/>
    <n v="1.37220433434848"/>
  </r>
  <r>
    <n v="96"/>
    <s v="Saint Anselm College"/>
    <n v="494"/>
    <n v="5"/>
    <x v="1"/>
    <s v="no"/>
    <e v="#N/A"/>
    <x v="4"/>
    <x v="4"/>
    <e v="#N/A"/>
    <x v="2"/>
    <n v="-4.3478260869565001E-3"/>
    <x v="1"/>
    <x v="0"/>
    <n v="0.49839202217433698"/>
    <n v="1"/>
    <n v="0.2"/>
    <n v="2.5933494567871"/>
    <n v="5.0252101110076604"/>
    <n v="-2.4270063136139601"/>
    <n v="-2.98321061004191"/>
    <n v="-0.64852404566128496"/>
    <n v="5"/>
    <n v="2.2926033020019498"/>
    <n v="3.3333333333333201E-2"/>
    <n v="2.6666666666666599"/>
    <n v="0.92576760346169995"/>
  </r>
  <r>
    <n v="97"/>
    <s v="Star Tribune (Minnesota Poll)"/>
    <n v="315"/>
    <n v="14"/>
    <x v="0"/>
    <s v="no"/>
    <e v="#N/A"/>
    <x v="4"/>
    <x v="4"/>
    <e v="#N/A"/>
    <x v="2"/>
    <n v="-2.7021768417726001E-3"/>
    <x v="1"/>
    <x v="0"/>
    <n v="0.78665310818692302"/>
    <n v="0.57142857142857095"/>
    <n v="0.42857142857142799"/>
    <n v="5.3311781202043802"/>
    <n v="4.3998710065041102"/>
    <n v="0.93616145430685105"/>
    <n v="0.467665240928402"/>
    <n v="8.82514522723825E-2"/>
    <n v="12"/>
    <n v="4.41575781504313"/>
    <n v="3.1033202085545399"/>
    <n v="4.9485277762778699"/>
    <n v="0"/>
  </r>
  <r>
    <n v="98"/>
    <s v="co/efficient"/>
    <n v="514"/>
    <n v="5"/>
    <x v="1"/>
    <s v="no"/>
    <s v="IVR/Text"/>
    <x v="3"/>
    <x v="3"/>
    <s v="no"/>
    <x v="1"/>
    <n v="2.5374719739618E-3"/>
    <x v="6"/>
    <x v="1"/>
    <n v="-0.14582005466425901"/>
    <n v="0.8"/>
    <n v="0"/>
    <n v="2.65122528076171"/>
    <n v="4.8916784809288902"/>
    <n v="-2.23559885956058"/>
    <n v="-3.3908155934887398"/>
    <n v="-0.72949417282893303"/>
    <n v="5"/>
    <n v="-0.67779693603515601"/>
    <n v="-7.7215000152587798"/>
    <n v="3"/>
    <n v="0.20867636220677199"/>
  </r>
  <r>
    <n v="99"/>
    <s v="Pew Research Center"/>
    <n v="253"/>
    <n v="25"/>
    <x v="0"/>
    <s v="no"/>
    <s v="Online"/>
    <x v="1"/>
    <x v="1"/>
    <s v="no"/>
    <x v="1"/>
    <n v="5.0416989092536999E-3"/>
    <x v="6"/>
    <x v="1"/>
    <n v="0.74680372574204801"/>
    <n v="0.5"/>
    <n v="0.36"/>
    <n v="4.3174607849121003"/>
    <n v="4.5290087094846498"/>
    <n v="-0.206693583965954"/>
    <n v="0.44413906068917303"/>
    <n v="0.16322497726159901"/>
    <n v="25"/>
    <n v="2.0320707702636698"/>
    <n v="1.0056571656858699"/>
    <n v="3.8183919349279298"/>
    <n v="0"/>
  </r>
  <r>
    <n v="100"/>
    <s v="American Viewpoint"/>
    <n v="10"/>
    <n v="8"/>
    <x v="1"/>
    <s v="no"/>
    <s v="Live"/>
    <x v="0"/>
    <x v="0"/>
    <s v="yes"/>
    <x v="0"/>
    <n v="5.1543406263753998E-3"/>
    <x v="6"/>
    <x v="1"/>
    <n v="-0.76214506281577299"/>
    <n v="0.6875"/>
    <n v="0"/>
    <n v="4.1624093055725098"/>
    <n v="5.7122939766933003"/>
    <n v="-1.5450303305141999"/>
    <n v="-2.0790175441215499"/>
    <n v="-0.44549594716283097"/>
    <n v="8"/>
    <n v="-3.5567393302917401"/>
    <n v="-3.3339938816723498"/>
    <n v="6.2524381548635297"/>
    <n v="0"/>
  </r>
  <r>
    <n v="102"/>
    <s v="EPIC-MRA"/>
    <n v="84"/>
    <n v="54"/>
    <x v="1"/>
    <s v="no"/>
    <s v="Live"/>
    <x v="0"/>
    <x v="0"/>
    <s v="yes"/>
    <x v="0"/>
    <n v="1.0777332802499999E-2"/>
    <x v="7"/>
    <x v="1"/>
    <n v="0.115735045363567"/>
    <n v="0.79629629629629595"/>
    <n v="0.22222222222222199"/>
    <n v="5.4690577189127598"/>
    <n v="5.6895119435039998"/>
    <n v="-0.21559988398465299"/>
    <n v="-0.59459724588689"/>
    <n v="-0.384074283814268"/>
    <n v="47"/>
    <n v="0.19198007786527499"/>
    <n v="0.410154619058264"/>
    <n v="3.9697502652752301"/>
    <n v="0.46657542391930201"/>
  </r>
  <r>
    <n v="104"/>
    <s v="NPR"/>
    <n v="222"/>
    <n v="3"/>
    <x v="0"/>
    <s v="no"/>
    <s v="Live"/>
    <x v="0"/>
    <x v="0"/>
    <s v="yes"/>
    <x v="0"/>
    <n v="1.8790639229297499E-2"/>
    <x v="6"/>
    <x v="1"/>
    <n v="6.2800774907585594E-2"/>
    <n v="0.16666666666666599"/>
    <n v="0.33333333333333298"/>
    <n v="4.7157249450683496"/>
    <n v="5.2103558430907597"/>
    <n v="-0.48977655741581599"/>
    <n v="0.262493664678706"/>
    <n v="2.0315539353245201E-2"/>
    <n v="3"/>
    <n v="0.811438242594401"/>
    <n v="0.67361118982708601"/>
    <n v="2.09217268485749"/>
    <n v="0.61471365595791605"/>
  </r>
  <r>
    <n v="106"/>
    <s v="Rasmussen Reports/Pulse Opinion Research"/>
    <n v="277"/>
    <n v="748"/>
    <x v="1"/>
    <s v="no"/>
    <s v="IVR/Online"/>
    <x v="3"/>
    <x v="3"/>
    <s v="no"/>
    <x v="1"/>
    <n v="3.4939605456721999E-2"/>
    <x v="7"/>
    <x v="1"/>
    <n v="-1.4666567289938599"/>
    <n v="0.78141711229946498"/>
    <n v="0.27941176470588203"/>
    <n v="5.1245493378868696"/>
    <n v="5.4997605093625399"/>
    <n v="-0.37035683086908899"/>
    <n v="-4.4896508753917298E-2"/>
    <n v="-4.2935106237087697E-2"/>
    <n v="609"/>
    <n v="-1.5469239270941499"/>
    <n v="-1.25905632488852"/>
    <n v="4.6325340837739599"/>
    <n v="6.9371958564156705E-2"/>
  </r>
  <r>
    <n v="107"/>
    <s v="Harstad Strategic Research Inc."/>
    <n v="134"/>
    <n v="11"/>
    <x v="1"/>
    <s v="no"/>
    <s v="Live"/>
    <x v="0"/>
    <x v="0"/>
    <s v="yes"/>
    <x v="0"/>
    <n v="3.97295118765566E-2"/>
    <x v="6"/>
    <x v="1"/>
    <n v="0.61712012326761401"/>
    <n v="0.77272727272727204"/>
    <n v="9.0909090909090898E-2"/>
    <n v="3.7149724093350498"/>
    <n v="5.6694056261065997"/>
    <n v="-1.94957887616496"/>
    <n v="-1.64974955932997"/>
    <n v="-0.38021533454774198"/>
    <n v="11"/>
    <n v="2.6776764609596899"/>
    <n v="3.6140097698798499"/>
    <n v="5.2420270522711396"/>
    <n v="1.44037048440678E-2"/>
  </r>
  <r>
    <n v="109"/>
    <s v="Opinion Savvy/InsiderAdvantage"/>
    <n v="243"/>
    <n v="140"/>
    <x v="1"/>
    <s v="no"/>
    <s v="IVR/Online"/>
    <x v="3"/>
    <x v="3"/>
    <s v="no"/>
    <x v="1"/>
    <n v="4.30876567634524E-2"/>
    <x v="7"/>
    <x v="1"/>
    <n v="1.1341724368658399"/>
    <n v="0.66785714285714204"/>
    <n v="0.35714285714285698"/>
    <n v="6.63667308262416"/>
    <n v="6.6363001532438197"/>
    <n v="5.2272699869320002E-3"/>
    <n v="-1.7218215880020001E-3"/>
    <n v="-1.4314655806875001E-3"/>
    <n v="63"/>
    <n v="1.51506154499356"/>
    <n v="-0.43396513024404199"/>
    <n v="5.8424774163177"/>
    <n v="0"/>
  </r>
  <r>
    <n v="110"/>
    <s v="North Star Opinion Research/Ayres, McHenry &amp; Associates"/>
    <n v="233"/>
    <n v="9"/>
    <x v="1"/>
    <s v="no"/>
    <s v="Live"/>
    <x v="0"/>
    <x v="0"/>
    <s v="yes"/>
    <x v="0"/>
    <n v="5.0435679651728203E-2"/>
    <x v="6"/>
    <x v="1"/>
    <n v="-0.59126182708880604"/>
    <n v="0.94444444444444398"/>
    <n v="0.22222222222222199"/>
    <n v="4.9706842634412904"/>
    <n v="6.4915193981646402"/>
    <n v="-1.51598079411676"/>
    <n v="-2.9298271249841399"/>
    <n v="-0.58439727754544901"/>
    <n v="7"/>
    <n v="-3.1213607788085902"/>
    <n v="-4.6666666666666599"/>
    <n v="4.4142135623730896"/>
    <n v="0.32957158131109798"/>
  </r>
  <r>
    <n v="111"/>
    <s v="CNN/Opinion Research Corp."/>
    <n v="37"/>
    <n v="103"/>
    <x v="0"/>
    <s v="no"/>
    <s v="Live"/>
    <x v="0"/>
    <x v="0"/>
    <s v="yes"/>
    <x v="0"/>
    <n v="5.2434308491043101E-2"/>
    <x v="7"/>
    <x v="1"/>
    <n v="-4.1707186079351297E-2"/>
    <n v="0.73786407766990203"/>
    <n v="0.25242718446601897"/>
    <n v="5.5554285142028199"/>
    <n v="6.1271099264584397"/>
    <n v="-0.56682707164903101"/>
    <n v="8.6324234235495803E-2"/>
    <n v="6.5756729439963496E-2"/>
    <n v="71"/>
    <n v="-6.2062169464541198E-2"/>
    <n v="0.17101356687254601"/>
    <n v="4.9141457898545999"/>
    <n v="0.11262777622060199"/>
  </r>
  <r>
    <n v="113"/>
    <s v="University of Arkansas"/>
    <n v="345"/>
    <n v="8"/>
    <x v="0"/>
    <s v="no"/>
    <s v="Live"/>
    <x v="0"/>
    <x v="0"/>
    <s v="yes"/>
    <x v="0"/>
    <n v="8.9489807487073594E-2"/>
    <x v="6"/>
    <x v="1"/>
    <n v="0.57076285814055505"/>
    <n v="1"/>
    <n v="0.125"/>
    <n v="6.4959428310394198"/>
    <n v="5.21241179880034"/>
    <n v="1.28838537284567"/>
    <n v="0.80643439011626405"/>
    <n v="0.205133112391265"/>
    <n v="7"/>
    <n v="2.7525637490408701"/>
    <n v="-4.8839286940438402"/>
    <n v="6.9375"/>
    <n v="0"/>
  </r>
  <r>
    <n v="119"/>
    <s v="Data for Progress"/>
    <n v="522"/>
    <n v="73"/>
    <x v="0"/>
    <s v="no"/>
    <s v="Online/Text"/>
    <x v="3"/>
    <x v="3"/>
    <s v="no"/>
    <x v="1"/>
    <n v="0.14021833987829099"/>
    <x v="7"/>
    <x v="1"/>
    <n v="3.33974187387282"/>
    <n v="0.77397260273972601"/>
    <n v="0.42465753424657499"/>
    <n v="6.6349295785982303"/>
    <n v="5.6654926156182199"/>
    <n v="0.97429130358659699"/>
    <n v="0.16858723063748299"/>
    <n v="0.13519243383885099"/>
    <n v="42"/>
    <n v="4.7775648207891503"/>
    <n v="0.76307629784312203"/>
    <n v="4.0636136110050103"/>
    <n v="0.109026360649988"/>
  </r>
  <r>
    <n v="120"/>
    <s v="SEA Polling &amp; Strategic Design"/>
    <n v="302"/>
    <n v="12"/>
    <x v="1"/>
    <s v="no"/>
    <s v="Live"/>
    <x v="0"/>
    <x v="0"/>
    <s v="yes"/>
    <x v="0"/>
    <n v="0.14516009551102099"/>
    <x v="6"/>
    <x v="1"/>
    <n v="0.55455602297475004"/>
    <n v="0.83333333333333304"/>
    <n v="0"/>
    <n v="3.0214117368062299"/>
    <n v="5.6036948303217304"/>
    <n v="-2.5774287529089102"/>
    <n v="-1.2017090976462601"/>
    <n v="-0.33283605219054901"/>
    <n v="10"/>
    <n v="2.1691108703613202"/>
    <n v="1.1592312749097101E-2"/>
    <n v="3.7516909932409499"/>
    <n v="0.39887261348576902"/>
  </r>
  <r>
    <n v="122"/>
    <s v="Ward Research/The Honolulu Star-Advertiser"/>
    <n v="375"/>
    <n v="15"/>
    <x v="1"/>
    <s v="no"/>
    <e v="#N/A"/>
    <x v="4"/>
    <x v="4"/>
    <e v="#N/A"/>
    <x v="2"/>
    <n v="0.15112114308340299"/>
    <x v="6"/>
    <x v="1"/>
    <n v="-0.40597512303878902"/>
    <n v="0.8"/>
    <n v="0.33333333333333298"/>
    <n v="5.8499842325846299"/>
    <n v="5.7847697244571599"/>
    <n v="7.0068848734059302E-2"/>
    <n v="-1.16489385886745"/>
    <n v="-0.34237015199982901"/>
    <n v="15"/>
    <n v="-1.38130594889322"/>
    <n v="4.18333333333333"/>
    <n v="3.8576770389399799"/>
    <n v="0.48946414203300398"/>
  </r>
  <r>
    <n v="124"/>
    <s v="Strategic National"/>
    <n v="318"/>
    <n v="4"/>
    <x v="1"/>
    <s v="no"/>
    <s v="IVR"/>
    <x v="2"/>
    <x v="2"/>
    <s v="no"/>
    <x v="1"/>
    <n v="0.15435867580868001"/>
    <x v="6"/>
    <x v="1"/>
    <n v="0.43981943258140099"/>
    <n v="0.375"/>
    <n v="0.25"/>
    <n v="3.0242738723754798"/>
    <n v="5.3468638232113301"/>
    <n v="-2.3177356102292501"/>
    <n v="-3.10877277653075"/>
    <n v="-0.51437303119598599"/>
    <n v="4"/>
    <n v="2.6581850051879798"/>
    <n v="-4.7527777353922502"/>
    <n v="5.3887627564304204"/>
    <n v="1.46684532680748E-2"/>
  </r>
  <r>
    <n v="126"/>
    <s v="Victory Research"/>
    <n v="437"/>
    <n v="11"/>
    <x v="1"/>
    <s v="no"/>
    <s v="Live"/>
    <x v="0"/>
    <x v="0"/>
    <s v="yes"/>
    <x v="0"/>
    <n v="0.160673687590772"/>
    <x v="6"/>
    <x v="1"/>
    <n v="0.31706682214549398"/>
    <n v="0.90909090909090895"/>
    <n v="0.36363636363636298"/>
    <n v="6.0088246085427004"/>
    <n v="4.9603317744278197"/>
    <n v="1.05334717472146"/>
    <n v="-0.40837800921224199"/>
    <n v="-0.14264492268544399"/>
    <n v="10"/>
    <n v="1.00341091156005"/>
    <n v="-1.35357224146525"/>
    <n v="4.9887673843757598"/>
    <n v="3.4857199287349198E-2"/>
  </r>
  <r>
    <n v="127"/>
    <s v="Winthrop University"/>
    <n v="386"/>
    <n v="2"/>
    <x v="0"/>
    <s v="no"/>
    <s v="Live"/>
    <x v="0"/>
    <x v="0"/>
    <s v="yes"/>
    <x v="0"/>
    <n v="0.171105835464024"/>
    <x v="6"/>
    <x v="1"/>
    <n v="6.1413156523675997E-3"/>
    <n v="1"/>
    <n v="0.5"/>
    <n v="12.0286455154418"/>
    <n v="7.0583434765773196"/>
    <n v="4.9751563794711497"/>
    <n v="2.2199622635038101"/>
    <n v="0.200219915186021"/>
    <n v="1"/>
    <n v="0.178802490234375"/>
    <n v="-1.1666666666666601"/>
    <n v="3.625"/>
    <n v="0.27494655069351898"/>
  </r>
  <r>
    <n v="129"/>
    <s v="Middle Tennessee State University"/>
    <n v="208"/>
    <n v="5"/>
    <x v="0"/>
    <s v="no"/>
    <s v="Live"/>
    <x v="0"/>
    <x v="0"/>
    <s v="yes"/>
    <x v="0"/>
    <n v="0.18419764174931799"/>
    <x v="6"/>
    <x v="1"/>
    <n v="0.55202283683411102"/>
    <n v="1"/>
    <n v="0.6"/>
    <n v="9.3062385559081999"/>
    <n v="6.18982694821909"/>
    <n v="3.1212659482956902"/>
    <n v="1.5818175024434999"/>
    <n v="0.22520818360445199"/>
    <n v="4"/>
    <n v="4.5887989997863698"/>
    <n v="-6.125"/>
    <n v="4.4142135623730896"/>
    <n v="0.22842613163362999"/>
  </r>
  <r>
    <n v="130"/>
    <s v="St. Norbert College"/>
    <n v="313"/>
    <n v="12"/>
    <x v="1"/>
    <s v="no"/>
    <s v="Live"/>
    <x v="0"/>
    <x v="0"/>
    <s v="yes"/>
    <x v="0"/>
    <n v="0.200805946397344"/>
    <x v="6"/>
    <x v="1"/>
    <n v="-1.0914668964264899E-2"/>
    <n v="0.875"/>
    <n v="8.3333333333333301E-2"/>
    <n v="4.7968330383300701"/>
    <n v="6.0293037558861498"/>
    <n v="-1.2276163769494901"/>
    <n v="-1.0420186430543901"/>
    <n v="-0.25421765013421999"/>
    <n v="11"/>
    <n v="-4.9624009565873602E-2"/>
    <n v="1.5003613731218399"/>
    <n v="5.2742918851774299"/>
    <n v="0.21581744899467201"/>
  </r>
  <r>
    <n v="131"/>
    <s v="CVOTER"/>
    <n v="40"/>
    <n v="6"/>
    <x v="1"/>
    <s v="no"/>
    <s v="Online"/>
    <x v="1"/>
    <x v="1"/>
    <s v="no"/>
    <x v="1"/>
    <n v="0.20746421110364999"/>
    <x v="6"/>
    <x v="1"/>
    <n v="-0.238940261486428"/>
    <n v="1"/>
    <n v="0"/>
    <n v="1.8653214772542299"/>
    <n v="3.7418842296727699"/>
    <n v="-1.87170841181195"/>
    <n v="-1.43447997232909"/>
    <n v="-0.261048932978167"/>
    <n v="6"/>
    <n v="-1.31299146016438"/>
    <n v="-0.392521052476836"/>
    <n v="3.22170893333328"/>
    <n v="3.7679274717714998E-3"/>
  </r>
  <r>
    <n v="136"/>
    <s v="ROI Rocket"/>
    <n v="554"/>
    <n v="3"/>
    <x v="1"/>
    <s v="no"/>
    <s v="Online"/>
    <x v="1"/>
    <x v="1"/>
    <s v="no"/>
    <x v="1"/>
    <n v="0.223428571428571"/>
    <x v="6"/>
    <x v="1"/>
    <m/>
    <n v="1"/>
    <n v="0.33333333333333298"/>
    <n v="2.5994834899902299"/>
    <n v="8.2321820477009702"/>
    <n v="-5.6278442171041503"/>
    <n v="-5.2387682984621504"/>
    <n v="-0.74839547120887895"/>
    <n v="0"/>
    <m/>
    <m/>
    <n v="4"/>
    <n v="0.42498555474357702"/>
  </r>
  <r>
    <n v="138"/>
    <s v="Pan Atlantic Research"/>
    <n v="249"/>
    <n v="17"/>
    <x v="1"/>
    <s v="no"/>
    <s v="Online"/>
    <x v="1"/>
    <x v="1"/>
    <s v="no"/>
    <x v="1"/>
    <n v="0.23774772153009299"/>
    <x v="6"/>
    <x v="1"/>
    <n v="0.75747791553867605"/>
    <n v="0.94117647058823495"/>
    <n v="0.23529411764705799"/>
    <n v="6.2689161861644003"/>
    <n v="6.0810141447311397"/>
    <n v="0.19275638203984899"/>
    <n v="-0.28439796611301499"/>
    <n v="-8.9591070875515502E-2"/>
    <n v="15"/>
    <n v="2.6476779937744102"/>
    <n v="1.37690510946606"/>
    <n v="7.3000011444091797"/>
    <n v="0"/>
  </r>
  <r>
    <n v="139"/>
    <s v="University of South Alabama"/>
    <n v="361"/>
    <n v="9"/>
    <x v="1"/>
    <s v="no"/>
    <s v="Live"/>
    <x v="0"/>
    <x v="0"/>
    <s v="yes"/>
    <x v="0"/>
    <n v="0.239042712546745"/>
    <x v="6"/>
    <x v="1"/>
    <n v="-0.42701723433580502"/>
    <n v="1"/>
    <n v="0.11111111111111099"/>
    <n v="3.6837713453504701"/>
    <n v="5.09883893347026"/>
    <n v="-1.4102132475131901"/>
    <n v="-1.91859403625147"/>
    <n v="-0.27692301344790698"/>
    <n v="9"/>
    <n v="-2.9584854973687"/>
    <n v="-0.82291666666666596"/>
    <n v="5.7443139943684303"/>
    <n v="5.8093413321705402E-2"/>
  </r>
  <r>
    <n v="142"/>
    <s v="Insights West"/>
    <n v="151"/>
    <n v="9"/>
    <x v="1"/>
    <s v="no"/>
    <s v="Online"/>
    <x v="1"/>
    <x v="1"/>
    <s v="no"/>
    <x v="1"/>
    <n v="0.253849105917274"/>
    <x v="6"/>
    <x v="1"/>
    <n v="-0.11312777681338899"/>
    <n v="0.94444444444444398"/>
    <n v="0"/>
    <n v="2.4550391303168402"/>
    <n v="4.6390684375297697"/>
    <n v="-2.17917496660634"/>
    <n v="-1.6948113047537801"/>
    <n v="-0.46134752853232602"/>
    <n v="8"/>
    <n v="-0.45339488983154302"/>
    <n v="-0.99343616415411795"/>
    <n v="3.12069885074381"/>
    <n v="1.25877095738899"/>
  </r>
  <r>
    <n v="144"/>
    <s v="Morning Consult"/>
    <n v="218"/>
    <n v="66"/>
    <x v="1"/>
    <s v="no"/>
    <s v="Online"/>
    <x v="1"/>
    <x v="1"/>
    <s v="no"/>
    <x v="1"/>
    <n v="0.26104331691206401"/>
    <x v="7"/>
    <x v="1"/>
    <n v="2.9206091374906902"/>
    <n v="0.83333333333333304"/>
    <n v="0.53030303030303005"/>
    <n v="4.4869100397283299"/>
    <n v="4.31610763193674"/>
    <n v="0.17565674839817899"/>
    <n v="0.260211038103697"/>
    <n v="0.203053394758648"/>
    <n v="66"/>
    <n v="3.74273346409653"/>
    <n v="0.15267819979727701"/>
    <n v="2.9824585609930501"/>
    <n v="0"/>
  </r>
  <r>
    <n v="148"/>
    <s v="RBI Strategies &amp; Research"/>
    <n v="271"/>
    <n v="4"/>
    <x v="1"/>
    <s v="no"/>
    <s v="Live"/>
    <x v="0"/>
    <x v="0"/>
    <s v="yes"/>
    <x v="0"/>
    <n v="0.290902975697931"/>
    <x v="6"/>
    <x v="1"/>
    <n v="0.36060073211160798"/>
    <n v="1"/>
    <n v="0"/>
    <n v="2.36889553070068"/>
    <n v="5.3771895978581901"/>
    <n v="-3.0034397265509098"/>
    <n v="-1.39504102373294"/>
    <n v="-0.21761617861094201"/>
    <n v="3"/>
    <n v="2.5162010192871"/>
    <n v="3.8023807707286998"/>
    <n v="5.1366465496900302"/>
    <n v="8.49233300678187E-2"/>
  </r>
  <r>
    <n v="149"/>
    <s v="East Carolina University"/>
    <n v="523"/>
    <n v="11"/>
    <x v="0"/>
    <s v="no"/>
    <s v="IVR/Online"/>
    <x v="3"/>
    <x v="3"/>
    <s v="no"/>
    <x v="1"/>
    <n v="0.29832679131893097"/>
    <x v="6"/>
    <x v="1"/>
    <n v="1.5953812232384299"/>
    <n v="0.63636363636363602"/>
    <n v="0.54545454545454497"/>
    <n v="8.9702006253329198"/>
    <n v="5.6772849005758603"/>
    <n v="3.2977700653636401"/>
    <n v="0.96252116535951704"/>
    <n v="0.36509423513636802"/>
    <n v="8"/>
    <n v="5.1849889755248997"/>
    <n v="0.25227405569780498"/>
    <n v="3.5755120068887498"/>
    <n v="0.25270401175402901"/>
  </r>
  <r>
    <n v="150"/>
    <s v="Ogden &amp; Fry"/>
    <n v="425"/>
    <n v="3"/>
    <x v="1"/>
    <s v="no"/>
    <s v="IVR"/>
    <x v="2"/>
    <x v="2"/>
    <s v="no"/>
    <x v="1"/>
    <n v="0.30012347588330002"/>
    <x v="6"/>
    <x v="1"/>
    <n v="-1.3063635689901199E-2"/>
    <n v="1"/>
    <n v="0"/>
    <n v="2.53595415751139"/>
    <n v="5.9443714492131798"/>
    <n v="-3.4035629510951901"/>
    <n v="-3.9674925695303198"/>
    <n v="-0.46721447492847001"/>
    <n v="2"/>
    <n v="-0.227836608886718"/>
    <n v="-5.8166681925455697"/>
    <n v="5.9500015258788999"/>
    <n v="0"/>
  </r>
  <r>
    <n v="152"/>
    <s v="Kiley &amp; Company"/>
    <n v="162"/>
    <n v="5"/>
    <x v="1"/>
    <s v="no"/>
    <s v="Live"/>
    <x v="0"/>
    <x v="0"/>
    <s v="yes"/>
    <x v="0"/>
    <n v="0.307882229348999"/>
    <x v="6"/>
    <x v="1"/>
    <n v="0.39940228365473601"/>
    <n v="1"/>
    <n v="0.4"/>
    <n v="4.3528007507324196"/>
    <n v="5.4964754986126696"/>
    <n v="-1.1388204072736601"/>
    <n v="-1.5330210490757501"/>
    <n v="-0.20849732154719799"/>
    <n v="5"/>
    <n v="2.9366905212402301"/>
    <n v="7.0150427924262102"/>
    <n v="5.4992783849243301"/>
    <n v="0"/>
  </r>
  <r>
    <n v="154"/>
    <s v="University of California, Berkeley"/>
    <n v="457"/>
    <n v="4"/>
    <x v="0"/>
    <s v="no"/>
    <s v="Online"/>
    <x v="1"/>
    <x v="1"/>
    <s v="no"/>
    <x v="1"/>
    <n v="0.31510564675910002"/>
    <x v="6"/>
    <x v="1"/>
    <n v="4.43195435297263E-2"/>
    <n v="1"/>
    <n v="0.75"/>
    <n v="7.7081875801086399"/>
    <n v="5.5844544474472002"/>
    <n v="2.1285874732680199"/>
    <n v="2.31988120194679"/>
    <n v="0.39992428025132798"/>
    <n v="2"/>
    <n v="0.46985816955566401"/>
    <n v="4.6649999618530202"/>
    <n v="8.5820887390252896"/>
    <n v="0"/>
  </r>
  <r>
    <n v="155"/>
    <s v="Praecones Analytica"/>
    <n v="257"/>
    <n v="3"/>
    <x v="1"/>
    <s v="no"/>
    <s v="IVR/Online"/>
    <x v="3"/>
    <x v="3"/>
    <s v="no"/>
    <x v="1"/>
    <n v="0.32122861246885898"/>
    <x v="6"/>
    <x v="1"/>
    <n v="-0.19900789030295701"/>
    <n v="0.33333333333333298"/>
    <n v="0"/>
    <n v="1.7952168782552"/>
    <n v="5.4731293765087399"/>
    <n v="-3.6730581576469401"/>
    <n v="-3.7609358546908198"/>
    <n v="-0.41691670743102899"/>
    <n v="3"/>
    <n v="-1.7952168782552"/>
    <n v="-5.1997428013728202"/>
    <n v="4.8813982350571496"/>
    <n v="0.76162299204726303"/>
  </r>
  <r>
    <n v="157"/>
    <s v="Civiqs"/>
    <n v="471"/>
    <n v="25"/>
    <x v="1"/>
    <s v="no"/>
    <s v="Online"/>
    <x v="1"/>
    <x v="1"/>
    <s v="no"/>
    <x v="1"/>
    <n v="0.32745331263062599"/>
    <x v="8"/>
    <x v="1"/>
    <n v="2.9278029918670598"/>
    <n v="0.76"/>
    <n v="0.4"/>
    <n v="5.4824256134033202"/>
    <n v="5.0935282786379696"/>
    <n v="0.39375167537194"/>
    <n v="0.37313969772467798"/>
    <n v="0.21694168472365"/>
    <n v="22"/>
    <n v="5.3232781670310203"/>
    <n v="1.4723292538850199"/>
    <n v="5.5201124412268099"/>
    <n v="0"/>
  </r>
  <r>
    <n v="159"/>
    <s v="Iowa State University"/>
    <n v="153"/>
    <n v="3"/>
    <x v="1"/>
    <s v="no"/>
    <s v="Live"/>
    <x v="0"/>
    <x v="0"/>
    <s v="yes"/>
    <x v="0"/>
    <n v="0.34204530594254701"/>
    <x v="6"/>
    <x v="1"/>
    <m/>
    <n v="0.66666666666666596"/>
    <n v="0.33333333333333298"/>
    <n v="6.24629783630371"/>
    <n v="10.6354799117032"/>
    <n v="-4.3843277347929099"/>
    <n v="-5.0246091900128"/>
    <n v="-0.522774240107586"/>
    <n v="0"/>
    <m/>
    <m/>
    <m/>
    <n v="0"/>
  </r>
  <r>
    <n v="160"/>
    <s v="Ipsos"/>
    <n v="154"/>
    <n v="104"/>
    <x v="0"/>
    <s v="no"/>
    <s v="Online"/>
    <x v="1"/>
    <x v="1"/>
    <s v="no"/>
    <x v="1"/>
    <n v="0.34219527434508901"/>
    <x v="8"/>
    <x v="1"/>
    <n v="1.5925257065993501"/>
    <n v="0.75"/>
    <n v="0.18269230769230699"/>
    <n v="4.5823778922741196"/>
    <n v="4.8601495384425304"/>
    <n v="-0.27291730556182098"/>
    <n v="1.8280929152400201E-2"/>
    <n v="1.49901542650309E-2"/>
    <n v="97"/>
    <n v="1.9540969612672101"/>
    <n v="0.61175080947805505"/>
    <n v="3.1281803003782902"/>
    <n v="0.49036026192067"/>
  </r>
  <r>
    <n v="161"/>
    <s v="DFM Research"/>
    <n v="69"/>
    <n v="10"/>
    <x v="1"/>
    <s v="no"/>
    <s v="Live"/>
    <x v="0"/>
    <x v="0"/>
    <s v="yes"/>
    <x v="0"/>
    <n v="0.34598955695893202"/>
    <x v="6"/>
    <x v="1"/>
    <n v="1.5154756501931601"/>
    <n v="0.75"/>
    <n v="0.4"/>
    <n v="6.4392177581787102"/>
    <n v="5.6242888794640304"/>
    <n v="0.81978321932126197"/>
    <n v="-0.54377967966678198"/>
    <n v="-0.15156337576902301"/>
    <n v="10"/>
    <n v="5.4372295379638604"/>
    <n v="3.8383332917184498"/>
    <n v="2.4987213306922098"/>
    <n v="0.47317176886703699"/>
  </r>
  <r>
    <n v="162"/>
    <s v="McKeon &amp; Associates"/>
    <n v="202"/>
    <n v="3"/>
    <x v="1"/>
    <s v="no"/>
    <s v="Live"/>
    <x v="0"/>
    <x v="0"/>
    <s v="yes"/>
    <x v="0"/>
    <n v="0.34726262877577901"/>
    <x v="6"/>
    <x v="1"/>
    <n v="0.19406860701377401"/>
    <n v="0.66666666666666596"/>
    <n v="0.33333333333333298"/>
    <n v="2.90810267130533"/>
    <n v="5.7739950986741002"/>
    <n v="-2.8610380867621701"/>
    <n v="-5.2104486991426198"/>
    <n v="-0.53321401474755303"/>
    <n v="2"/>
    <n v="3.0342350006103498"/>
    <n v="0.59285736083984297"/>
    <n v="12.7525748128751"/>
    <n v="0"/>
  </r>
  <r>
    <n v="164"/>
    <s v="Lucid"/>
    <n v="175"/>
    <n v="25"/>
    <x v="1"/>
    <s v="no"/>
    <s v="Online"/>
    <x v="1"/>
    <x v="1"/>
    <s v="no"/>
    <x v="1"/>
    <n v="0.35414738439827298"/>
    <x v="8"/>
    <x v="1"/>
    <n v="1.9231441227863"/>
    <n v="0.88"/>
    <n v="0.32"/>
    <n v="4.2004031372070303"/>
    <n v="4.4851417875545403"/>
    <n v="-0.27988430974092698"/>
    <n v="0.440295754880696"/>
    <n v="0.22514161325675699"/>
    <n v="25"/>
    <n v="3.7609759521484301"/>
    <n v="2.2670859019103302"/>
    <n v="3.8345816016358198"/>
    <n v="0"/>
  </r>
  <r>
    <n v="165"/>
    <s v="Echelon Insights"/>
    <n v="407"/>
    <n v="2"/>
    <x v="1"/>
    <s v="no"/>
    <e v="#N/A"/>
    <x v="4"/>
    <x v="4"/>
    <e v="#N/A"/>
    <x v="2"/>
    <n v="0.35439999999999899"/>
    <x v="6"/>
    <x v="1"/>
    <n v="0.14882106781005799"/>
    <n v="1"/>
    <n v="0"/>
    <n v="1.4882106781005799"/>
    <n v="5.0220685754526002"/>
    <n v="-3.5290035567454199"/>
    <n v="-3.2858482090215499"/>
    <n v="-0.32858482090215502"/>
    <n v="2"/>
    <n v="1.4882106781005799"/>
    <n v="-2.8321864972405102"/>
    <n v="3.10272692285871"/>
    <n v="0.37854949228080198"/>
  </r>
  <r>
    <n v="166"/>
    <s v="John Zogby Strategies/EMI Research Solutions"/>
    <n v="583"/>
    <n v="2"/>
    <x v="1"/>
    <s v="no"/>
    <e v="#N/A"/>
    <x v="4"/>
    <x v="4"/>
    <e v="#N/A"/>
    <x v="2"/>
    <n v="0.35439999999999899"/>
    <x v="6"/>
    <x v="1"/>
    <n v="3.3821105957031299E-2"/>
    <n v="1"/>
    <n v="0"/>
    <n v="1.10881423950195"/>
    <n v="4.11468580798942"/>
    <n v="-3.00101722788088"/>
    <n v="-2.6687577740729802"/>
    <n v="-0.26687577740729801"/>
    <n v="2"/>
    <n v="0.338211059570312"/>
    <n v="-4.0168934096287296"/>
    <n v="4.5385578450082704"/>
    <n v="0"/>
  </r>
  <r>
    <n v="167"/>
    <s v="El Nuevo DÃ­a/The Research Office"/>
    <n v="599"/>
    <n v="2"/>
    <x v="1"/>
    <s v="no"/>
    <e v="#N/A"/>
    <x v="4"/>
    <x v="4"/>
    <e v="#N/A"/>
    <x v="2"/>
    <n v="0.35439999999999899"/>
    <x v="6"/>
    <x v="1"/>
    <m/>
    <n v="1"/>
    <n v="0"/>
    <n v="1.73841476440429"/>
    <n v="4.7436614135359303"/>
    <n v="-3.0003923085250399"/>
    <n v="-2.2527554315614302"/>
    <n v="-0.22527554315614301"/>
    <n v="0"/>
    <m/>
    <m/>
    <n v="4.4166666666666599"/>
    <n v="0"/>
  </r>
  <r>
    <n v="168"/>
    <s v="Alabama State University"/>
    <n v="8"/>
    <n v="4"/>
    <x v="1"/>
    <s v="no"/>
    <s v="Landline"/>
    <x v="6"/>
    <x v="6"/>
    <s v="no"/>
    <x v="1"/>
    <n v="0.35481304829523203"/>
    <x v="6"/>
    <x v="1"/>
    <m/>
    <n v="0.5"/>
    <n v="0.5"/>
    <n v="6.3847446441650302"/>
    <n v="9.4122578129267396"/>
    <n v="-3.0226588281551101"/>
    <n v="-4.20847872894515"/>
    <n v="-0.42027905582497599"/>
    <n v="0"/>
    <m/>
    <m/>
    <n v="5"/>
    <n v="2.98356183924002E-2"/>
  </r>
  <r>
    <n v="169"/>
    <s v="Frederick Polls"/>
    <n v="108"/>
    <n v="7"/>
    <x v="1"/>
    <s v="no"/>
    <s v="Live"/>
    <x v="0"/>
    <x v="0"/>
    <s v="yes"/>
    <x v="0"/>
    <n v="0.37033141454298701"/>
    <x v="6"/>
    <x v="1"/>
    <n v="0.81539980776436405"/>
    <n v="0.5"/>
    <n v="0"/>
    <n v="3.6508731842040998"/>
    <n v="4.7371259698547004"/>
    <n v="-1.0813984450440099"/>
    <n v="-0.79507310015326704"/>
    <n v="-0.20915083010115301"/>
    <n v="6"/>
    <n v="3.20039558410644"/>
    <n v="0.23711461055830299"/>
    <n v="2.9392376647119698"/>
    <n v="0.74991705814791998"/>
  </r>
  <r>
    <n v="170"/>
    <s v="USC Dornsife/Los Angeles Times"/>
    <n v="343"/>
    <n v="10"/>
    <x v="0"/>
    <s v="no"/>
    <s v="Online"/>
    <x v="1"/>
    <x v="1"/>
    <s v="no"/>
    <x v="1"/>
    <n v="0.37721020665850302"/>
    <x v="6"/>
    <x v="1"/>
    <n v="0.92042661169620599"/>
    <n v="0.8"/>
    <n v="0.8"/>
    <n v="5.2166336059570302"/>
    <n v="4.3895637499145597"/>
    <n v="0.83192419664905704"/>
    <n v="1.57084613930879"/>
    <n v="0.52220624823252104"/>
    <n v="10"/>
    <n v="2.7687309265136699"/>
    <n v="1.51019742725728"/>
    <n v="6.7139717389640303"/>
    <n v="0"/>
  </r>
  <r>
    <n v="171"/>
    <s v="University of Washington"/>
    <n v="364"/>
    <n v="9"/>
    <x v="1"/>
    <s v="no"/>
    <s v="Live"/>
    <x v="0"/>
    <x v="0"/>
    <s v="yes"/>
    <x v="0"/>
    <n v="0.38004814499227202"/>
    <x v="6"/>
    <x v="1"/>
    <n v="5.3253373096198701E-2"/>
    <n v="1"/>
    <n v="0"/>
    <n v="3.62242168850368"/>
    <n v="5.0630468541464202"/>
    <n v="-1.4357708250361401"/>
    <n v="-1.1910548991468399"/>
    <n v="-0.22960409340725399"/>
    <n v="9"/>
    <n v="0.276248084174262"/>
    <n v="3.3562177495130299"/>
    <n v="4.6063476774531802"/>
    <n v="0.79482456873729801"/>
  </r>
  <r>
    <n v="173"/>
    <s v="Orion Strategies"/>
    <n v="246"/>
    <n v="4"/>
    <x v="1"/>
    <s v="no"/>
    <s v="Live"/>
    <x v="0"/>
    <x v="0"/>
    <s v="yes"/>
    <x v="0"/>
    <n v="0.38961809206896503"/>
    <x v="6"/>
    <x v="1"/>
    <n v="0.106173068577845"/>
    <n v="1"/>
    <n v="0.25"/>
    <n v="3.20546054840087"/>
    <n v="6.3588084649013004"/>
    <n v="-3.1484935758938302"/>
    <n v="-4.25917241008157"/>
    <n v="-0.37683349556448897"/>
    <n v="3"/>
    <n v="1.5278383890787699"/>
    <n v="6.49285712469191"/>
    <n v="2.6666666666666599"/>
    <n v="0.34875727859308098"/>
  </r>
  <r>
    <n v="175"/>
    <s v="GS Strategy Group"/>
    <n v="478"/>
    <n v="2"/>
    <x v="1"/>
    <s v="no"/>
    <e v="#N/A"/>
    <x v="4"/>
    <x v="4"/>
    <e v="#N/A"/>
    <x v="2"/>
    <n v="0.39856052165589401"/>
    <x v="6"/>
    <x v="1"/>
    <n v="-0.437889356618411"/>
    <n v="1"/>
    <n v="0.5"/>
    <n v="5.1185455322265598"/>
    <n v="6.0800139981708101"/>
    <n v="-0.95661412533765999"/>
    <n v="-2.7012672723893298"/>
    <n v="-0.23109224691147601"/>
    <n v="2"/>
    <n v="-5.1185455322265598"/>
    <n v="-5.80625295639038"/>
    <m/>
    <n v="0"/>
  </r>
  <r>
    <n v="176"/>
    <s v="IVR Polls"/>
    <n v="146"/>
    <n v="4"/>
    <x v="1"/>
    <s v="no"/>
    <s v="IVR"/>
    <x v="2"/>
    <x v="2"/>
    <s v="no"/>
    <x v="1"/>
    <n v="0.39991964216446801"/>
    <x v="6"/>
    <x v="1"/>
    <m/>
    <n v="1"/>
    <n v="0.25"/>
    <n v="4.1522579193115199"/>
    <n v="8.5390926434935093"/>
    <n v="-4.3819803835754003"/>
    <n v="-2.93069652847548"/>
    <n v="-0.24941642730145699"/>
    <n v="0"/>
    <m/>
    <m/>
    <n v="7.9778185190662496"/>
    <n v="0"/>
  </r>
  <r>
    <n v="177"/>
    <s v="Richard Day Research"/>
    <n v="287"/>
    <n v="11"/>
    <x v="1"/>
    <s v="no"/>
    <e v="#N/A"/>
    <x v="4"/>
    <x v="4"/>
    <e v="#N/A"/>
    <x v="2"/>
    <n v="0.40145179603078501"/>
    <x v="6"/>
    <x v="1"/>
    <n v="-0.44058870380861098"/>
    <n v="1"/>
    <n v="0.36363636363636298"/>
    <n v="5.4930551702325996"/>
    <n v="5.32572448415804"/>
    <n v="0.172185026681139"/>
    <n v="-0.62871717474729105"/>
    <n v="-9.6487231668362303E-2"/>
    <n v="11"/>
    <n v="-2.8709050958806799"/>
    <n v="-0.44767855871291401"/>
    <n v="5.53080890738104"/>
    <n v="0"/>
  </r>
  <r>
    <n v="178"/>
    <s v="University of Massachusetts"/>
    <n v="354"/>
    <n v="11"/>
    <x v="1"/>
    <s v="no"/>
    <e v="#N/A"/>
    <x v="4"/>
    <x v="4"/>
    <e v="#N/A"/>
    <x v="2"/>
    <n v="0.40593163866985399"/>
    <x v="6"/>
    <x v="1"/>
    <n v="-0.15384093480226099"/>
    <n v="1"/>
    <n v="0.36363636363636298"/>
    <n v="6.4111657576127401"/>
    <n v="8.0121605948950805"/>
    <n v="-1.59614049667575"/>
    <n v="-0.97295833211274796"/>
    <n v="-0.121834896838414"/>
    <n v="2"/>
    <n v="-6.0647659301757804"/>
    <n v="-0.83333333333333304"/>
    <n v="7.6655432452376404"/>
    <n v="0"/>
  </r>
  <r>
    <n v="179"/>
    <s v="University of Georgia School of Public and International Affairs"/>
    <n v="350"/>
    <n v="4"/>
    <x v="1"/>
    <s v="no"/>
    <e v="#N/A"/>
    <x v="4"/>
    <x v="4"/>
    <e v="#N/A"/>
    <x v="2"/>
    <n v="0.40783038322842002"/>
    <x v="6"/>
    <x v="1"/>
    <n v="0.52463149537306997"/>
    <n v="0.5"/>
    <n v="0.25"/>
    <n v="2.95907402038574"/>
    <n v="4.8196154612634503"/>
    <n v="-1.8556871002711199"/>
    <n v="-1.4865055200897901"/>
    <n v="-0.263551235458236"/>
    <n v="4"/>
    <n v="2.95907402038574"/>
    <n v="0.44489824105822801"/>
    <n v="2.0738384349163899"/>
    <n v="1.1201956353414699"/>
  </r>
  <r>
    <n v="180"/>
    <s v="MWR Strategies"/>
    <n v="617"/>
    <n v="2"/>
    <x v="1"/>
    <s v="no"/>
    <e v="#N/A"/>
    <x v="4"/>
    <x v="4"/>
    <e v="#N/A"/>
    <x v="2"/>
    <n v="0.41027542772425402"/>
    <x v="6"/>
    <x v="1"/>
    <n v="-3.4306708113923799E-2"/>
    <n v="0.5"/>
    <n v="0"/>
    <n v="1.7861976623535101"/>
    <n v="4.8161199891949602"/>
    <n v="-3.0250679862348502"/>
    <n v="-1.7923153347705001"/>
    <n v="-0.15714031901418199"/>
    <n v="2"/>
    <n v="-0.39129638671875"/>
    <n v="-3.0421610286529002"/>
    <n v="5.0164640857462199"/>
    <n v="0"/>
  </r>
  <r>
    <n v="181"/>
    <s v="Keating Research"/>
    <n v="161"/>
    <n v="5"/>
    <x v="1"/>
    <s v="no"/>
    <s v="Live"/>
    <x v="0"/>
    <x v="0"/>
    <s v="yes"/>
    <x v="0"/>
    <n v="0.41157746591023198"/>
    <x v="6"/>
    <x v="1"/>
    <n v="0.144502822325321"/>
    <n v="0.8"/>
    <n v="0"/>
    <n v="2.4208473205566401"/>
    <n v="4.5179172282955404"/>
    <n v="-2.0922155671323099"/>
    <n v="-1.13900748339856"/>
    <n v="-0.177222613047607"/>
    <n v="5"/>
    <n v="0.92871780395507797"/>
    <n v="2.7740698381454201"/>
    <n v="3.7587562902323399"/>
    <n v="0.59839901167340004"/>
  </r>
  <r>
    <n v="183"/>
    <s v="Maine People's Resource Center"/>
    <n v="180"/>
    <n v="14"/>
    <x v="1"/>
    <s v="no"/>
    <s v="IVR/Online"/>
    <x v="3"/>
    <x v="3"/>
    <s v="no"/>
    <x v="1"/>
    <n v="0.41590452960291002"/>
    <x v="6"/>
    <x v="1"/>
    <n v="0.126887726901768"/>
    <n v="0.92857142857142805"/>
    <n v="0.214285714285714"/>
    <n v="5.7559232711791903"/>
    <n v="4.8032065075913701"/>
    <n v="0.95757110419441005"/>
    <n v="0.31391442665103197"/>
    <n v="0.10325640652467299"/>
    <n v="12"/>
    <n v="0.41456445058186803"/>
    <n v="-0.99583382076687199"/>
    <n v="6.71633577962952"/>
    <n v="0"/>
  </r>
  <r>
    <n v="185"/>
    <s v="OnPoint"/>
    <n v="240"/>
    <n v="6"/>
    <x v="1"/>
    <s v="no"/>
    <s v="IVR"/>
    <x v="2"/>
    <x v="2"/>
    <s v="no"/>
    <x v="1"/>
    <n v="0.41951044867117598"/>
    <x v="6"/>
    <x v="1"/>
    <n v="2.4774089371651799E-2"/>
    <n v="1"/>
    <n v="0"/>
    <n v="2.5697072347005201"/>
    <n v="5.0680540225072601"/>
    <n v="-2.4934924472001501"/>
    <n v="-1.9218038856222599"/>
    <n v="-0.20695072970894099"/>
    <n v="6"/>
    <n v="0.23005930582682199"/>
    <n v="2.0542823959279901"/>
    <n v="3.4886471992432599"/>
    <n v="0.74454887441599504"/>
  </r>
  <r>
    <n v="186"/>
    <s v="RMG Research"/>
    <n v="555"/>
    <n v="25"/>
    <x v="1"/>
    <s v="no"/>
    <s v="IVR/Online"/>
    <x v="3"/>
    <x v="3"/>
    <s v="no"/>
    <x v="1"/>
    <n v="0.42357168262496298"/>
    <x v="8"/>
    <x v="1"/>
    <n v="3.4924718280171199"/>
    <n v="0.76"/>
    <n v="0.48"/>
    <n v="6.0071003723144498"/>
    <n v="4.6561991062003898"/>
    <n v="1.35575560672064"/>
    <n v="0.23179041967417199"/>
    <n v="0.13476187190358799"/>
    <n v="25"/>
    <n v="6.0070515441894496"/>
    <n v="0.20641415802600299"/>
    <n v="2.8765744580958001"/>
    <n v="0.30667287444076502"/>
  </r>
  <r>
    <n v="187"/>
    <s v="Master Image"/>
    <n v="200"/>
    <n v="2"/>
    <x v="1"/>
    <s v="no"/>
    <s v="IVR"/>
    <x v="2"/>
    <x v="2"/>
    <s v="no"/>
    <x v="1"/>
    <n v="0.425486792621247"/>
    <x v="6"/>
    <x v="1"/>
    <m/>
    <n v="1"/>
    <n v="0"/>
    <n v="1.1632156372070299"/>
    <n v="9.1481908440360407"/>
    <n v="-7.9801208662224203"/>
    <n v="-6.4502107866934502"/>
    <n v="-0.49498024209964298"/>
    <n v="0"/>
    <m/>
    <m/>
    <m/>
    <n v="0"/>
  </r>
  <r>
    <n v="191"/>
    <s v="Basswood Research"/>
    <n v="24"/>
    <n v="4"/>
    <x v="1"/>
    <s v="no"/>
    <s v="Live"/>
    <x v="0"/>
    <x v="0"/>
    <s v="yes"/>
    <x v="0"/>
    <n v="0.43434576053080898"/>
    <x v="6"/>
    <x v="1"/>
    <n v="-0.21086261159238801"/>
    <n v="0.75"/>
    <n v="0.5"/>
    <n v="8.0424199104308993"/>
    <n v="7.1892199797782101"/>
    <n v="0.85805427125928302"/>
    <n v="-1.0932096580630399"/>
    <n v="-0.114780516198179"/>
    <n v="2"/>
    <n v="-8.7100257873535103"/>
    <m/>
    <m/>
    <n v="0"/>
  </r>
  <r>
    <n v="194"/>
    <s v="Marshall Marketing"/>
    <n v="196"/>
    <n v="4"/>
    <x v="1"/>
    <s v="no"/>
    <e v="#N/A"/>
    <x v="4"/>
    <x v="4"/>
    <e v="#N/A"/>
    <x v="2"/>
    <n v="0.45191251796424797"/>
    <x v="6"/>
    <x v="1"/>
    <n v="-0.21239716418527299"/>
    <n v="1"/>
    <n v="0"/>
    <n v="3.4517526626586901"/>
    <n v="6.1633253625067601"/>
    <n v="-2.7067183592414801"/>
    <n v="-1.5075148463420001"/>
    <n v="-0.122369085926865"/>
    <n v="3"/>
    <n v="-3.0650583902994701"/>
    <n v="-1.32835250796029"/>
    <m/>
    <n v="0"/>
  </r>
  <r>
    <n v="195"/>
    <s v="Missouri State University"/>
    <n v="212"/>
    <n v="3"/>
    <x v="1"/>
    <s v="no"/>
    <s v="Live"/>
    <x v="0"/>
    <x v="0"/>
    <s v="yes"/>
    <x v="0"/>
    <n v="0.45266169423115699"/>
    <x v="6"/>
    <x v="1"/>
    <n v="0.30712725534352198"/>
    <n v="0.66666666666666596"/>
    <n v="0"/>
    <n v="4.3624827067057197"/>
    <n v="6.3114023071601197"/>
    <n v="-1.9440652598478001"/>
    <n v="-1.98086169407013"/>
    <n v="-0.14785697546361801"/>
    <n v="3"/>
    <n v="4.1146291097005196"/>
    <n v="1.1583347320556601"/>
    <n v="4.0999984741210902"/>
    <n v="0.25911985048724501"/>
  </r>
  <r>
    <n v="197"/>
    <s v="APC Research"/>
    <n v="4"/>
    <n v="2"/>
    <x v="1"/>
    <s v="no"/>
    <s v="Live"/>
    <x v="0"/>
    <x v="0"/>
    <s v="yes"/>
    <x v="0"/>
    <n v="0.455044675798223"/>
    <x v="6"/>
    <x v="1"/>
    <n v="0.16996235476229801"/>
    <n v="1"/>
    <n v="0"/>
    <n v="2.5342350006103498"/>
    <n v="5.3537942514598997"/>
    <n v="-2.81470491024296"/>
    <n v="-3.20523495603641"/>
    <n v="-0.21496399527398799"/>
    <n v="2"/>
    <n v="2.5342350006103498"/>
    <n v="0.40238117036365301"/>
    <m/>
    <n v="0"/>
  </r>
  <r>
    <n v="198"/>
    <s v="Fabrizio, Lee &amp; Associates"/>
    <n v="90"/>
    <n v="4"/>
    <x v="1"/>
    <s v="no"/>
    <s v="Live"/>
    <x v="0"/>
    <x v="0"/>
    <s v="yes"/>
    <x v="0"/>
    <n v="0.46368910187243101"/>
    <x v="6"/>
    <x v="1"/>
    <n v="0.25017843360431802"/>
    <n v="0.5"/>
    <n v="0.25"/>
    <n v="4.5737533569335902"/>
    <n v="5.5632141175011096"/>
    <n v="-0.98460641996093301"/>
    <n v="-0.62279113009343201"/>
    <n v="-8.3344717681585301E-2"/>
    <n v="4"/>
    <n v="1.86945152282714"/>
    <n v="-2.9225805754302598"/>
    <n v="3.2222222222222201"/>
    <n v="0.21186329716685801"/>
  </r>
  <r>
    <n v="199"/>
    <s v="Virginia Commonwealth University"/>
    <n v="370"/>
    <n v="7"/>
    <x v="1"/>
    <s v="no"/>
    <s v="Live"/>
    <x v="0"/>
    <x v="0"/>
    <s v="yes"/>
    <x v="0"/>
    <n v="0.474958178283585"/>
    <x v="6"/>
    <x v="1"/>
    <n v="-8.7163255349526E-2"/>
    <n v="1"/>
    <n v="0.14285714285714199"/>
    <n v="4.4602214268275597"/>
    <n v="5.0367814900207"/>
    <n v="-0.57170572258654495"/>
    <n v="-0.29450467102528999"/>
    <n v="-6.3650087804617395E-2"/>
    <n v="7"/>
    <n v="-0.40329851422990998"/>
    <n v="-1.3917415662161401"/>
    <n v="4.3142366854122596"/>
    <n v="0.494328619897206"/>
  </r>
  <r>
    <n v="200"/>
    <s v="Ragnar Research Partners"/>
    <n v="517"/>
    <n v="2"/>
    <x v="1"/>
    <s v="no"/>
    <e v="#N/A"/>
    <x v="4"/>
    <x v="4"/>
    <e v="#N/A"/>
    <x v="2"/>
    <n v="0.47570840107571799"/>
    <x v="6"/>
    <x v="1"/>
    <n v="0.32571849822998"/>
    <n v="1"/>
    <n v="0.5"/>
    <n v="4.8022823333740199"/>
    <n v="4.9234676734498803"/>
    <n v="-0.116330999469274"/>
    <n v="-0.78691598924281103"/>
    <n v="-7.8691598924281195E-2"/>
    <n v="2"/>
    <n v="3.2571849822997998"/>
    <n v="-2.3249998092651301"/>
    <m/>
    <n v="0"/>
  </r>
  <r>
    <n v="201"/>
    <s v="Research Co."/>
    <n v="449"/>
    <n v="35"/>
    <x v="1"/>
    <s v="no"/>
    <s v="Online"/>
    <x v="1"/>
    <x v="1"/>
    <s v="no"/>
    <x v="1"/>
    <n v="0.47697870547496501"/>
    <x v="8"/>
    <x v="1"/>
    <n v="0.94969606405237905"/>
    <n v="0.91428571428571404"/>
    <n v="0.114285714285714"/>
    <n v="4.5139958517891996"/>
    <n v="4.85232477859266"/>
    <n v="-0.33347458619687698"/>
    <n v="-0.33595459279380901"/>
    <n v="-0.215803315475152"/>
    <n v="34"/>
    <n v="1.49210913041058"/>
    <n v="0.45024057025820902"/>
    <n v="3.7450428013244399"/>
    <n v="0.93151193756422801"/>
  </r>
  <r>
    <n v="202"/>
    <s v="MFour Mobile Research"/>
    <n v="177"/>
    <n v="2"/>
    <x v="1"/>
    <s v="no"/>
    <e v="#N/A"/>
    <x v="4"/>
    <x v="4"/>
    <e v="#N/A"/>
    <x v="2"/>
    <n v="0.48111330344938102"/>
    <x v="6"/>
    <x v="1"/>
    <n v="-0.16440335271506901"/>
    <n v="1"/>
    <n v="0.5"/>
    <n v="2.8085746765136701"/>
    <n v="4.21615565697262"/>
    <n v="-1.4027266398523599"/>
    <n v="-4.3911962478392503"/>
    <n v="-0.25704404145334903"/>
    <n v="2"/>
    <n v="-2.8085746765136701"/>
    <n v="5.1083329518636003"/>
    <n v="6.9055301314375903"/>
    <n v="0"/>
  </r>
  <r>
    <n v="203"/>
    <s v="University of New Hampshire"/>
    <n v="357"/>
    <n v="122"/>
    <x v="0"/>
    <s v="no"/>
    <s v="Live"/>
    <x v="0"/>
    <x v="0"/>
    <s v="yes"/>
    <x v="0"/>
    <n v="0.48341992749437601"/>
    <x v="8"/>
    <x v="1"/>
    <n v="2.3527688231896602"/>
    <n v="0.84836065573770403"/>
    <n v="0.26229508196721302"/>
    <n v="5.9616040245431297"/>
    <n v="5.5695501498675499"/>
    <n v="0.39690821528217402"/>
    <n v="0.53481758693287196"/>
    <n v="0.43114238887476097"/>
    <n v="109"/>
    <n v="2.98509631025681"/>
    <n v="2.4445729681105699"/>
    <n v="5.4442111787346397"/>
    <n v="0.16488248727534899"/>
  </r>
  <r>
    <n v="205"/>
    <s v="Zogby Interactive/JZ Analytics"/>
    <n v="395"/>
    <n v="477"/>
    <x v="1"/>
    <s v="no"/>
    <s v="Online"/>
    <x v="1"/>
    <x v="1"/>
    <s v="no"/>
    <x v="1"/>
    <n v="0.49143654899640599"/>
    <x v="8"/>
    <x v="1"/>
    <n v="-0.68770635073856801"/>
    <n v="0.77253668763102701"/>
    <n v="0.30398322851152998"/>
    <n v="5.5425200272406103"/>
    <n v="5.3722567912477404"/>
    <n v="0.175117576599467"/>
    <n v="0.51564889126297497"/>
    <n v="0.46603584754171801"/>
    <n v="380"/>
    <n v="-0.78113357644332004"/>
    <n v="0.110294180114446"/>
    <n v="5.035142159606"/>
    <n v="0"/>
  </r>
  <r>
    <n v="206"/>
    <s v="Merrill Poll"/>
    <n v="206"/>
    <n v="2"/>
    <x v="1"/>
    <s v="no"/>
    <s v="Live"/>
    <x v="0"/>
    <x v="0"/>
    <s v="yes"/>
    <x v="0"/>
    <n v="0.49747663495150302"/>
    <x v="6"/>
    <x v="1"/>
    <m/>
    <n v="1"/>
    <n v="0.5"/>
    <n v="8.7171659469604403"/>
    <n v="9.7416414328097698"/>
    <n v="-1.01962114524273"/>
    <n v="-1.0618824388600401"/>
    <n v="-8.1487387629660499E-2"/>
    <n v="0"/>
    <m/>
    <m/>
    <m/>
    <n v="0"/>
  </r>
  <r>
    <n v="207"/>
    <s v="Amber Integrated"/>
    <n v="556"/>
    <n v="1"/>
    <x v="1"/>
    <s v="no"/>
    <e v="#N/A"/>
    <x v="4"/>
    <x v="4"/>
    <e v="#N/A"/>
    <x v="2"/>
    <n v="0.49915789473684202"/>
    <x v="6"/>
    <x v="1"/>
    <n v="-1.9750093158922701E-2"/>
    <n v="1"/>
    <n v="0"/>
    <n v="0.37525177001953097"/>
    <n v="5.8216655449957297"/>
    <n v="-5.4415594343696103"/>
    <n v="-4.5822400644736296"/>
    <n v="-0.24117052970913799"/>
    <n v="1"/>
    <n v="-0.37525177001953097"/>
    <n v="-5.3999996185302699"/>
    <n v="6.2999992370605398"/>
    <n v="0.19610964246534099"/>
  </r>
  <r>
    <n v="208"/>
    <s v="Park Street Strategies"/>
    <n v="534"/>
    <n v="1"/>
    <x v="1"/>
    <s v="no"/>
    <s v="Live"/>
    <x v="0"/>
    <x v="0"/>
    <s v="yes"/>
    <x v="0"/>
    <n v="0.49915789473684202"/>
    <x v="6"/>
    <x v="1"/>
    <m/>
    <n v="1"/>
    <n v="0"/>
    <n v="2.4074287414550701"/>
    <n v="8.39259380656123"/>
    <n v="-5.9803107244995601"/>
    <n v="-3.8342121579167698"/>
    <n v="-0.20180063989035599"/>
    <n v="0"/>
    <m/>
    <m/>
    <n v="4.9399999618530197"/>
    <n v="0"/>
  </r>
  <r>
    <n v="209"/>
    <s v="Data Targeting"/>
    <n v="406"/>
    <n v="1"/>
    <x v="1"/>
    <s v="no"/>
    <e v="#N/A"/>
    <x v="4"/>
    <x v="4"/>
    <e v="#N/A"/>
    <x v="2"/>
    <n v="0.49915789473684202"/>
    <x v="6"/>
    <x v="1"/>
    <n v="-0.21049619975842901"/>
    <n v="1"/>
    <n v="0"/>
    <n v="3.99942779541015"/>
    <n v="6.1903546535964704"/>
    <n v="-2.18607251757973"/>
    <n v="-3.5310597312897198"/>
    <n v="-0.18584524901524799"/>
    <n v="1"/>
    <n v="-3.99942779541015"/>
    <m/>
    <m/>
    <n v="0"/>
  </r>
  <r>
    <n v="211"/>
    <s v="Wiese Research Associates"/>
    <n v="382"/>
    <n v="7"/>
    <x v="1"/>
    <s v="no"/>
    <e v="#N/A"/>
    <x v="4"/>
    <x v="4"/>
    <e v="#N/A"/>
    <x v="2"/>
    <n v="0.50483585930137698"/>
    <x v="6"/>
    <x v="1"/>
    <n v="0.94676066166227302"/>
    <n v="1"/>
    <n v="0.42857142857142799"/>
    <n v="7.3233609880719799"/>
    <n v="5.8472936052051203"/>
    <n v="1.48092172347345"/>
    <n v="0.17546846248983"/>
    <n v="3.0920429356715299E-2"/>
    <n v="7"/>
    <n v="5.37271445138113"/>
    <n v="6.6644442664252397"/>
    <m/>
    <n v="0"/>
  </r>
  <r>
    <n v="212"/>
    <s v="RAND (American Life Panel)"/>
    <n v="270"/>
    <n v="4"/>
    <x v="1"/>
    <s v="no"/>
    <s v="Online"/>
    <x v="1"/>
    <x v="1"/>
    <s v="no"/>
    <x v="1"/>
    <n v="0.50953959362921797"/>
    <x v="6"/>
    <x v="1"/>
    <n v="0.17365142750354201"/>
    <n v="1"/>
    <n v="0.25"/>
    <n v="2.67491149902343"/>
    <n v="3.5791103895953"/>
    <n v="-0.89934454996528002"/>
    <n v="-0.19061861586013601"/>
    <n v="-2.3006679059066601E-2"/>
    <n v="4"/>
    <n v="1.43876457214355"/>
    <n v="3.7218053803853199"/>
    <n v="4.0485934956788601"/>
    <n v="0"/>
  </r>
  <r>
    <n v="214"/>
    <s v="Moore Information"/>
    <n v="217"/>
    <n v="12"/>
    <x v="1"/>
    <s v="no"/>
    <s v="Live"/>
    <x v="0"/>
    <x v="0"/>
    <s v="yes"/>
    <x v="0"/>
    <n v="0.51187826903842004"/>
    <x v="6"/>
    <x v="1"/>
    <n v="-0.69519482028354795"/>
    <n v="0.75"/>
    <n v="0.16666666666666599"/>
    <n v="6.4628314971923801"/>
    <n v="5.8186902092419404"/>
    <n v="0.64899562855702797"/>
    <n v="0.38529769956981003"/>
    <n v="0.114428860724251"/>
    <n v="12"/>
    <n v="-2.3408164978027299"/>
    <n v="-4.3554870055557799"/>
    <n v="5.2412244837400204"/>
    <n v="0.17195607649177699"/>
  </r>
  <r>
    <n v="215"/>
    <s v="OnMessage Inc."/>
    <n v="239"/>
    <n v="12"/>
    <x v="1"/>
    <s v="no"/>
    <s v="Live"/>
    <x v="0"/>
    <x v="0"/>
    <s v="yes"/>
    <x v="0"/>
    <n v="0.51683666608952905"/>
    <x v="6"/>
    <x v="1"/>
    <n v="-1.63856802614994"/>
    <n v="0.75"/>
    <n v="0.33333333333333298"/>
    <n v="6.7624591191609698"/>
    <n v="5.6385997122948996"/>
    <n v="1.1287137474726401"/>
    <n v="0.57635895384306302"/>
    <n v="0.17203171000991899"/>
    <n v="12"/>
    <n v="-5.4897050857543901"/>
    <n v="-5.8567123568863497"/>
    <n v="7.7062836085557596"/>
    <n v="0"/>
  </r>
  <r>
    <n v="217"/>
    <s v="Dittman Research"/>
    <n v="79"/>
    <n v="6"/>
    <x v="1"/>
    <s v="no"/>
    <s v="Live"/>
    <x v="0"/>
    <x v="0"/>
    <s v="yes"/>
    <x v="0"/>
    <n v="0.51851057590631999"/>
    <x v="6"/>
    <x v="1"/>
    <n v="0.47802325580429"/>
    <n v="1"/>
    <n v="0.33333333333333298"/>
    <n v="5.3684215545654297"/>
    <n v="5.2183446333960699"/>
    <n v="0.15493126177593999"/>
    <n v="-5.1498694047848702E-2"/>
    <n v="-6.5792588303421997E-3"/>
    <n v="5"/>
    <n v="4.5856269836425696"/>
    <n v="-1.0838088989257799"/>
    <n v="8.5114976391727009"/>
    <n v="0"/>
  </r>
  <r>
    <n v="218"/>
    <s v="Mason Strategies"/>
    <n v="464"/>
    <n v="1"/>
    <x v="1"/>
    <s v="no"/>
    <s v="Live"/>
    <x v="0"/>
    <x v="0"/>
    <s v="yes"/>
    <x v="0"/>
    <n v="0.51989141739420797"/>
    <x v="6"/>
    <x v="1"/>
    <n v="8.6658765327770698E-2"/>
    <n v="1"/>
    <n v="0"/>
    <n v="1.89017105102539"/>
    <n v="5.7081926793848199"/>
    <n v="-3.8131672877528402"/>
    <n v="-4.6043480995649002"/>
    <n v="-0.211095774232234"/>
    <n v="1"/>
    <n v="1.89017105102539"/>
    <n v="-4.0500001907348597"/>
    <m/>
    <n v="0"/>
  </r>
  <r>
    <n v="220"/>
    <s v="Braun Research"/>
    <n v="33"/>
    <n v="6"/>
    <x v="1"/>
    <s v="no"/>
    <s v="Live"/>
    <x v="0"/>
    <x v="0"/>
    <s v="yes"/>
    <x v="0"/>
    <n v="0.52184979830016098"/>
    <x v="6"/>
    <x v="1"/>
    <n v="1.16839514033018"/>
    <n v="1"/>
    <n v="0.5"/>
    <n v="6.57904052734375"/>
    <n v="5.3332756490572404"/>
    <n v="1.25061921889309"/>
    <n v="8.4193314818257994E-2"/>
    <n v="1.4952189376717301E-2"/>
    <n v="6"/>
    <n v="6.57904052734375"/>
    <n v="2.7500003178914301"/>
    <n v="2.25"/>
    <n v="0.193905661400436"/>
  </r>
  <r>
    <n v="221"/>
    <s v="Big Data Poll"/>
    <n v="251"/>
    <n v="4"/>
    <x v="1"/>
    <s v="yes"/>
    <s v="IVR/Online"/>
    <x v="3"/>
    <x v="3"/>
    <s v="no"/>
    <x v="1"/>
    <n v="0.52275863873240302"/>
    <x v="5"/>
    <x v="2"/>
    <n v="-0.43424545686865801"/>
    <n v="0.25"/>
    <n v="0.25"/>
    <n v="3.0465030670165998"/>
    <n v="3.6964866588407199"/>
    <n v="-0.64512925121752995"/>
    <n v="9.3166143226393605E-2"/>
    <n v="1.3279807549859199E-2"/>
    <n v="4"/>
    <n v="-3.0465030670165998"/>
    <n v="-4.8510800954457798"/>
    <n v="6.7317418588227298"/>
    <n v="0"/>
  </r>
  <r>
    <n v="222"/>
    <s v="Blumenthal Research Daily"/>
    <n v="447"/>
    <n v="2"/>
    <x v="1"/>
    <s v="yes"/>
    <s v="Live"/>
    <x v="0"/>
    <x v="0"/>
    <s v="yes"/>
    <x v="0"/>
    <n v="0.52637448412832299"/>
    <x v="5"/>
    <x v="2"/>
    <n v="-0.157599116011199"/>
    <n v="1"/>
    <n v="0"/>
    <n v="2.46761131286621"/>
    <n v="5.6383410358071204"/>
    <n v="-3.16587538233432"/>
    <n v="-2.0517344848235401"/>
    <n v="-0.17988475868218401"/>
    <n v="2"/>
    <n v="-1.7975482940673799"/>
    <n v="-3.2916666666666599"/>
    <n v="1"/>
    <n v="1.5836249328262"/>
  </r>
  <r>
    <n v="223"/>
    <s v="Southern Media &amp; Opinion Research"/>
    <n v="310"/>
    <n v="7"/>
    <x v="1"/>
    <s v="no"/>
    <s v="Live"/>
    <x v="0"/>
    <x v="0"/>
    <s v="yes"/>
    <x v="0"/>
    <n v="0.52660916780163303"/>
    <x v="6"/>
    <x v="1"/>
    <n v="9.3067367006511303E-2"/>
    <n v="1"/>
    <n v="0.28571428571428498"/>
    <n v="6.9423111506870798"/>
    <n v="5.2981493370560999"/>
    <n v="1.6490161542375601"/>
    <n v="0.34526157998527501"/>
    <n v="6.4798423981926395E-2"/>
    <n v="7"/>
    <n v="0.49588530404227099"/>
    <n v="0.46047606695265902"/>
    <m/>
    <n v="0"/>
  </r>
  <r>
    <n v="224"/>
    <s v="Edgewater Research/My People Vote"/>
    <n v="530"/>
    <n v="2"/>
    <x v="1"/>
    <s v="no"/>
    <s v="IVR"/>
    <x v="2"/>
    <x v="2"/>
    <s v="no"/>
    <x v="1"/>
    <n v="0.528029146896702"/>
    <x v="6"/>
    <x v="1"/>
    <n v="-6.2298915897611398E-2"/>
    <n v="1"/>
    <n v="0"/>
    <n v="1.70000076293945"/>
    <n v="5.3289227812186697"/>
    <n v="-3.6240676776726302"/>
    <n v="-1.3801891541715701"/>
    <n v="-0.12926242833630999"/>
    <n v="2"/>
    <n v="-0.665191650390625"/>
    <n v="0.68333244323730402"/>
    <n v="1.23333485921224"/>
    <n v="1.0270810129718499"/>
  </r>
  <r>
    <n v="225"/>
    <s v="The Polling Company Inc./National Research Inc."/>
    <n v="644"/>
    <n v="1"/>
    <x v="1"/>
    <s v="no"/>
    <e v="#N/A"/>
    <x v="4"/>
    <x v="4"/>
    <e v="#N/A"/>
    <x v="2"/>
    <n v="0.529279497724915"/>
    <x v="6"/>
    <x v="1"/>
    <n v="-0.11230747035706801"/>
    <n v="0"/>
    <n v="0"/>
    <n v="2.62553787231445"/>
    <n v="5.5136082981802899"/>
    <n v="-2.8832160852592499"/>
    <n v="-3.7023855819331701"/>
    <n v="-0.15836966717484699"/>
    <n v="1"/>
    <n v="-2.62553787231445"/>
    <n v="1.8061112297905799"/>
    <n v="3.5500011444091801"/>
    <n v="0.83074057674762203"/>
  </r>
  <r>
    <n v="229"/>
    <s v="Bendixen &amp; Amandi International"/>
    <n v="29"/>
    <n v="2"/>
    <x v="1"/>
    <s v="no"/>
    <s v="Live"/>
    <x v="0"/>
    <x v="0"/>
    <s v="yes"/>
    <x v="0"/>
    <n v="0.53158422282148199"/>
    <x v="6"/>
    <x v="1"/>
    <n v="0.12103082132281801"/>
    <n v="1"/>
    <n v="0"/>
    <n v="3.0056877136230402"/>
    <n v="4.9840138913478604"/>
    <n v="-1.97347183711823"/>
    <n v="-0.61741796841205898"/>
    <n v="-4.7379799759681103E-2"/>
    <n v="2"/>
    <n v="1.57718276977539"/>
    <n v="3.18166662851969"/>
    <m/>
    <n v="0"/>
  </r>
  <r>
    <n v="230"/>
    <s v="Forward Strategies"/>
    <n v="102"/>
    <n v="2"/>
    <x v="1"/>
    <s v="no"/>
    <s v="IVR"/>
    <x v="2"/>
    <x v="2"/>
    <s v="no"/>
    <x v="1"/>
    <n v="0.53257822796284604"/>
    <x v="6"/>
    <x v="1"/>
    <n v="6.6486101095685299E-2"/>
    <n v="1"/>
    <n v="0"/>
    <n v="1.3028430938720701"/>
    <n v="4.8862517829150498"/>
    <n v="-3.57855434843639"/>
    <n v="-2.3474934268892"/>
    <n v="-0.119796225681907"/>
    <n v="2"/>
    <n v="1.3028430938720701"/>
    <n v="3.6160714285714199"/>
    <n v="4"/>
    <n v="0.90657192041332402"/>
  </r>
  <r>
    <n v="231"/>
    <s v="CSP Polling"/>
    <n v="39"/>
    <n v="1"/>
    <x v="1"/>
    <s v="yes"/>
    <s v="Online"/>
    <x v="1"/>
    <x v="1"/>
    <s v="no"/>
    <x v="1"/>
    <n v="0.53481045982290498"/>
    <x v="5"/>
    <x v="2"/>
    <n v="0.109746457515789"/>
    <n v="1"/>
    <n v="0"/>
    <n v="2.5656661987304599"/>
    <n v="5.4413426180513698"/>
    <n v="-2.8708220787143102"/>
    <n v="-2.7666294864396699"/>
    <n v="-0.118342668873184"/>
    <n v="1"/>
    <n v="2.5656661987304599"/>
    <n v="-2.55444463094075"/>
    <n v="4.1666666666666599"/>
    <n v="0.89593299948681604"/>
  </r>
  <r>
    <n v="232"/>
    <s v="Market Decisions Research"/>
    <n v="184"/>
    <n v="4"/>
    <x v="1"/>
    <s v="no"/>
    <e v="#N/A"/>
    <x v="4"/>
    <x v="4"/>
    <e v="#N/A"/>
    <x v="2"/>
    <n v="0.53660165437823004"/>
    <x v="6"/>
    <x v="1"/>
    <n v="-6.9105824041203606E-2"/>
    <n v="1"/>
    <n v="0.25"/>
    <n v="4.6643466949462802"/>
    <n v="5.00556178146803"/>
    <n v="-0.33636074591515802"/>
    <n v="-1.2975826042985401"/>
    <n v="-9.4247454603112901E-2"/>
    <n v="4"/>
    <n v="-0.95143699645996005"/>
    <n v="-0.39999999999999902"/>
    <n v="5.5"/>
    <n v="0.654655589746167"/>
  </r>
  <r>
    <n v="233"/>
    <s v="Targeted Persuasion"/>
    <n v="579"/>
    <n v="1"/>
    <x v="1"/>
    <s v="no"/>
    <s v="Live"/>
    <x v="0"/>
    <x v="0"/>
    <s v="yes"/>
    <x v="0"/>
    <n v="0.53806482821038404"/>
    <x v="6"/>
    <x v="1"/>
    <m/>
    <n v="1"/>
    <n v="0"/>
    <n v="0.94740295410156194"/>
    <n v="9.6721304213299604"/>
    <n v="-8.7198731266218097"/>
    <n v="-10.1579489632785"/>
    <n v="-0.40530472901423997"/>
    <n v="0"/>
    <m/>
    <m/>
    <m/>
    <n v="0"/>
  </r>
  <r>
    <n v="234"/>
    <s v="University of Houston"/>
    <n v="351"/>
    <n v="1"/>
    <x v="1"/>
    <s v="no"/>
    <s v="Live"/>
    <x v="0"/>
    <x v="0"/>
    <s v="yes"/>
    <x v="0"/>
    <n v="0.53806482821038404"/>
    <x v="6"/>
    <x v="1"/>
    <m/>
    <n v="1"/>
    <n v="0"/>
    <n v="2.0053958892822199"/>
    <n v="9.5463413002886792"/>
    <n v="-7.5360910703998698"/>
    <n v="-8.8589199499509004"/>
    <n v="-0.353473143314043"/>
    <n v="0"/>
    <m/>
    <m/>
    <m/>
    <n v="0"/>
  </r>
  <r>
    <n v="235"/>
    <s v="Singularis Group"/>
    <n v="306"/>
    <n v="1"/>
    <x v="1"/>
    <s v="no"/>
    <s v="IVR"/>
    <x v="2"/>
    <x v="2"/>
    <s v="no"/>
    <x v="1"/>
    <n v="0.53806482821038404"/>
    <x v="6"/>
    <x v="1"/>
    <n v="-3.1860658510429699E-2"/>
    <n v="1"/>
    <n v="0"/>
    <n v="0.79850769042968694"/>
    <n v="5.2947394823785503"/>
    <n v="-4.4913774513422702"/>
    <n v="-4.4717930645316697"/>
    <n v="-0.178425672621492"/>
    <n v="1"/>
    <n v="-0.79850769042968694"/>
    <n v="2"/>
    <m/>
    <n v="0"/>
  </r>
  <r>
    <n v="236"/>
    <s v="Change Research"/>
    <n v="48"/>
    <n v="109"/>
    <x v="0"/>
    <s v="no"/>
    <s v="Online"/>
    <x v="1"/>
    <x v="1"/>
    <s v="no"/>
    <x v="1"/>
    <n v="0.542956925999725"/>
    <x v="8"/>
    <x v="1"/>
    <n v="2.8766226652439699"/>
    <n v="0.74770642201834803"/>
    <n v="0.34862385321100903"/>
    <n v="6.36146440418488"/>
    <n v="5.11923918151607"/>
    <n v="1.2470795632753899"/>
    <n v="0.50898717938378601"/>
    <n v="0.4322299068123"/>
    <n v="101"/>
    <n v="3.43352625629689"/>
    <n v="0.88432366471443602"/>
    <n v="4.2558628390574302"/>
    <n v="0.20426550124366999"/>
  </r>
  <r>
    <n v="239"/>
    <s v="Tufts University"/>
    <n v="666"/>
    <n v="1"/>
    <x v="1"/>
    <s v="no"/>
    <e v="#N/A"/>
    <x v="4"/>
    <x v="4"/>
    <e v="#N/A"/>
    <x v="2"/>
    <n v="0.54756423257749198"/>
    <x v="6"/>
    <x v="1"/>
    <n v="0.13405388279965"/>
    <n v="1"/>
    <n v="0"/>
    <n v="2.54702377319335"/>
    <n v="3.7991372452157899"/>
    <n v="-1.2472591314158401"/>
    <n v="-1.3373848286971599"/>
    <n v="-7.03886751945874E-2"/>
    <n v="1"/>
    <n v="2.54702377319335"/>
    <n v="-1.2934409931141799"/>
    <n v="3.0345832506815502"/>
    <n v="0.25710524766950998"/>
  </r>
  <r>
    <n v="240"/>
    <s v="Mercyhurst University"/>
    <n v="422"/>
    <n v="1"/>
    <x v="1"/>
    <s v="no"/>
    <s v="Live"/>
    <x v="0"/>
    <x v="0"/>
    <s v="yes"/>
    <x v="0"/>
    <n v="0.55396669483018701"/>
    <x v="6"/>
    <x v="1"/>
    <n v="-2.56045861832137E-2"/>
    <n v="1"/>
    <n v="0"/>
    <n v="0.73795318603515603"/>
    <n v="6.0102154351910198"/>
    <n v="-5.26740790854927"/>
    <n v="-6.7303608368534702"/>
    <n v="-0.233521729226779"/>
    <n v="1"/>
    <n v="-0.73795318603515603"/>
    <m/>
    <m/>
    <n v="0"/>
  </r>
  <r>
    <n v="241"/>
    <s v="Odney"/>
    <n v="524"/>
    <n v="1"/>
    <x v="1"/>
    <s v="no"/>
    <s v="Live"/>
    <x v="0"/>
    <x v="0"/>
    <s v="yes"/>
    <x v="0"/>
    <n v="0.55396669483018701"/>
    <x v="6"/>
    <x v="1"/>
    <n v="7.1460024217644205E-2"/>
    <n v="1"/>
    <n v="0"/>
    <n v="2.0595588684082"/>
    <n v="6.0737179098548602"/>
    <n v="-4.0093047008400697"/>
    <n v="-5.1552347846762503"/>
    <n v="-0.17886995521780399"/>
    <n v="1"/>
    <n v="2.0595588684082"/>
    <n v="-8"/>
    <n v="8"/>
    <n v="0"/>
  </r>
  <r>
    <n v="242"/>
    <s v="Diamond State Consulting Group"/>
    <n v="78"/>
    <n v="1"/>
    <x v="1"/>
    <s v="no"/>
    <s v="IVR"/>
    <x v="2"/>
    <x v="2"/>
    <s v="no"/>
    <x v="1"/>
    <n v="0.55396669483018701"/>
    <x v="6"/>
    <x v="1"/>
    <n v="0.13117979307712199"/>
    <n v="1"/>
    <n v="0"/>
    <n v="3.7807502746582"/>
    <n v="5.6352565786715596"/>
    <n v="-1.8496519634067601"/>
    <n v="-2.8701608772034599"/>
    <n v="-9.9585289325579598E-2"/>
    <n v="1"/>
    <n v="3.7807502746582"/>
    <n v="-5.4000015258789"/>
    <n v="5.4000015258789"/>
    <n v="0.41949751896881698"/>
  </r>
  <r>
    <n v="245"/>
    <s v="Overtime Politics"/>
    <n v="247"/>
    <n v="12"/>
    <x v="1"/>
    <s v="yes"/>
    <s v="Live"/>
    <x v="0"/>
    <x v="0"/>
    <s v="yes"/>
    <x v="0"/>
    <n v="0.56065758231094498"/>
    <x v="5"/>
    <x v="2"/>
    <m/>
    <n v="0.66666666666666596"/>
    <n v="0.41666666666666602"/>
    <n v="9.8190320332845005"/>
    <n v="8.8002319152951998"/>
    <n v="1.02365445859589"/>
    <n v="0.75745535500380701"/>
    <n v="0.25204754973434101"/>
    <n v="0"/>
    <m/>
    <m/>
    <n v="6.6347530522431102"/>
    <n v="0"/>
  </r>
  <r>
    <n v="246"/>
    <s v="Reconnect Research/Probolsky Research"/>
    <n v="651"/>
    <n v="2"/>
    <x v="1"/>
    <s v="no"/>
    <e v="#N/A"/>
    <x v="4"/>
    <x v="4"/>
    <e v="#N/A"/>
    <x v="2"/>
    <n v="0.56128571848478404"/>
    <x v="6"/>
    <x v="1"/>
    <n v="-0.165237808227539"/>
    <n v="0.5"/>
    <n v="0"/>
    <n v="1.65237808227539"/>
    <n v="5.3087320915185403"/>
    <n v="-3.6514996686365602"/>
    <n v="-1.9456145513791101"/>
    <n v="-0.19456145513791101"/>
    <n v="2"/>
    <n v="-1.65237808227539"/>
    <n v="-1.2156246900558401"/>
    <n v="2.20000076293945"/>
    <n v="2.01447173622695"/>
  </r>
  <r>
    <n v="249"/>
    <s v="Richmond Times-Dispatch"/>
    <n v="288"/>
    <n v="4"/>
    <x v="1"/>
    <s v="no"/>
    <s v="Live"/>
    <x v="0"/>
    <x v="0"/>
    <s v="yes"/>
    <x v="0"/>
    <n v="0.56512376427403299"/>
    <x v="6"/>
    <x v="1"/>
    <n v="0.160821386139681"/>
    <n v="1"/>
    <n v="0"/>
    <n v="3.31916332244873"/>
    <n v="4.5815927944196702"/>
    <n v="-1.25757513136435"/>
    <n v="-0.83144254527213302"/>
    <n v="-4.58175309691152E-2"/>
    <n v="4"/>
    <n v="2.9183969497680602"/>
    <n v="2.4111111111111101"/>
    <n v="4.9641091237049597"/>
    <n v="0.16574045331499901"/>
  </r>
  <r>
    <n v="251"/>
    <s v="War Room Logistics"/>
    <n v="374"/>
    <n v="1"/>
    <x v="1"/>
    <s v="no"/>
    <s v="IVR"/>
    <x v="2"/>
    <x v="2"/>
    <s v="no"/>
    <x v="1"/>
    <n v="0.567859884566697"/>
    <x v="6"/>
    <x v="1"/>
    <m/>
    <n v="1"/>
    <n v="1"/>
    <n v="4.4704685211181596"/>
    <n v="7.4904212178878202"/>
    <n v="-3.0150983561630702"/>
    <n v="-2.5612145177905998"/>
    <n v="-7.7222055405326298E-2"/>
    <n v="0"/>
    <m/>
    <m/>
    <n v="11.5555555555555"/>
    <n v="0"/>
  </r>
  <r>
    <n v="253"/>
    <s v="Franklin Pierce University"/>
    <n v="107"/>
    <n v="17"/>
    <x v="1"/>
    <s v="no"/>
    <s v="Live"/>
    <x v="0"/>
    <x v="0"/>
    <s v="yes"/>
    <x v="0"/>
    <n v="0.57294755815015597"/>
    <x v="6"/>
    <x v="1"/>
    <n v="0.74433533154766196"/>
    <n v="0.85294117647058798"/>
    <n v="0.47058823529411697"/>
    <n v="6.7279214298023797"/>
    <n v="5.8959604442496696"/>
    <n v="0.83681532615930798"/>
    <n v="0.55205880974060795"/>
    <n v="0.115343462341085"/>
    <n v="12"/>
    <n v="4.4651282628377196"/>
    <n v="5.2135790857494397"/>
    <n v="5.8538755977855299"/>
    <n v="8.7289336246856405E-2"/>
  </r>
  <r>
    <n v="254"/>
    <s v="Alaska Survey Research"/>
    <n v="155"/>
    <n v="9"/>
    <x v="1"/>
    <s v="no"/>
    <s v="Live"/>
    <x v="0"/>
    <x v="0"/>
    <s v="yes"/>
    <x v="0"/>
    <n v="0.57409764218360904"/>
    <x v="6"/>
    <x v="1"/>
    <n v="1.8641773032362601"/>
    <n v="0.44444444444444398"/>
    <n v="0.44444444444444398"/>
    <n v="7.4103372361924897"/>
    <n v="5.66692875245122"/>
    <n v="1.74826282434785"/>
    <n v="0.71702768143302498"/>
    <n v="0.181709139894107"/>
    <n v="9"/>
    <n v="7.3560786777072398"/>
    <n v="3.5120232324751601"/>
    <n v="11.226454196471"/>
    <n v="0"/>
  </r>
  <r>
    <n v="255"/>
    <s v="Crantford Research"/>
    <n v="62"/>
    <n v="1"/>
    <x v="1"/>
    <s v="no"/>
    <s v="Online"/>
    <x v="1"/>
    <x v="1"/>
    <s v="no"/>
    <x v="1"/>
    <n v="0.57998207387563605"/>
    <x v="6"/>
    <x v="1"/>
    <n v="6.4489821491685195E-2"/>
    <n v="1"/>
    <n v="0"/>
    <n v="2.4629592895507799"/>
    <n v="5.4323489987034197"/>
    <n v="-2.9645353685460498"/>
    <n v="-3.6573239936315902"/>
    <n v="-9.5762919219658404E-2"/>
    <n v="1"/>
    <n v="2.4629592895507799"/>
    <n v="9"/>
    <m/>
    <n v="0"/>
  </r>
  <r>
    <n v="257"/>
    <s v="Belden Russonello"/>
    <n v="28"/>
    <n v="3"/>
    <x v="1"/>
    <s v="no"/>
    <s v="Live"/>
    <x v="0"/>
    <x v="0"/>
    <s v="yes"/>
    <x v="0"/>
    <n v="0.58541525967703001"/>
    <x v="6"/>
    <x v="1"/>
    <n v="6.1229884092092499E-2"/>
    <n v="1"/>
    <n v="0.33333333333333298"/>
    <n v="4.1361160278320304"/>
    <n v="5.4842291985646403"/>
    <n v="-1.34325883012602"/>
    <n v="-0.44772237341180698"/>
    <n v="-2.2207062652088501E-2"/>
    <n v="3"/>
    <n v="1.23447163899739"/>
    <n v="2.10303023367217"/>
    <m/>
    <n v="0"/>
  </r>
  <r>
    <n v="258"/>
    <s v="PSB Research"/>
    <n v="250"/>
    <n v="19"/>
    <x v="1"/>
    <s v="no"/>
    <s v="Online"/>
    <x v="1"/>
    <x v="1"/>
    <s v="no"/>
    <x v="1"/>
    <n v="0.58657849860232003"/>
    <x v="6"/>
    <x v="1"/>
    <n v="2.31279334927217"/>
    <n v="0.63157894736842102"/>
    <n v="0.42105263157894701"/>
    <n v="7.7507924531635402"/>
    <n v="6.1790246974268301"/>
    <n v="1.5766220963433"/>
    <n v="0.81991377893408901"/>
    <n v="0.27284001722658902"/>
    <n v="19"/>
    <n v="6.9501943086322902"/>
    <n v="1.04861115349663"/>
    <n v="5.39171372532011"/>
    <n v="1.54466635775686E-2"/>
  </r>
  <r>
    <n v="259"/>
    <s v="Rivercity Polling"/>
    <n v="291"/>
    <n v="1"/>
    <x v="1"/>
    <s v="no"/>
    <s v="IVR"/>
    <x v="2"/>
    <x v="2"/>
    <s v="no"/>
    <x v="1"/>
    <n v="0.58670956179960598"/>
    <x v="6"/>
    <x v="1"/>
    <n v="-0.17470034443091001"/>
    <n v="1"/>
    <n v="0"/>
    <n v="6.67205810546875"/>
    <n v="6.5679566560915896"/>
    <n v="0.10895578998374"/>
    <n v="-1.7430675338461099"/>
    <n v="-4.5640264775220901E-2"/>
    <n v="1"/>
    <n v="-6.67205810546875"/>
    <n v="-11.2500009536743"/>
    <m/>
    <n v="0"/>
  </r>
  <r>
    <n v="260"/>
    <s v="JMC Analytics/Bold Blue Campaigns"/>
    <n v="503"/>
    <n v="5"/>
    <x v="1"/>
    <s v="no"/>
    <s v="Live"/>
    <x v="0"/>
    <x v="0"/>
    <s v="yes"/>
    <x v="0"/>
    <n v="0.58744161067099998"/>
    <x v="6"/>
    <x v="1"/>
    <n v="-1.0709489149952101"/>
    <n v="0.8"/>
    <n v="0.2"/>
    <n v="6.7146629333496097"/>
    <n v="5.7441016561675697"/>
    <n v="0.97541561778862396"/>
    <n v="0.68142958432760903"/>
    <n v="0.13200036898585599"/>
    <n v="5"/>
    <n v="-5.5285926818847599"/>
    <n v="-6.84166653951009"/>
    <n v="26"/>
    <n v="0"/>
  </r>
  <r>
    <n v="261"/>
    <s v="AYTM"/>
    <n v="635"/>
    <n v="4"/>
    <x v="1"/>
    <s v="no"/>
    <e v="#N/A"/>
    <x v="4"/>
    <x v="4"/>
    <e v="#N/A"/>
    <x v="2"/>
    <n v="0.58744286099731702"/>
    <x v="6"/>
    <x v="1"/>
    <n v="0.65931476246226906"/>
    <n v="0.75"/>
    <n v="0"/>
    <n v="3.62623119354248"/>
    <n v="4.2884564216920698"/>
    <n v="-0.65737088754300699"/>
    <n v="-0.62183440914687504"/>
    <n v="-0.11306080166306801"/>
    <n v="4"/>
    <n v="3.62623119354248"/>
    <n v="0.226991945375353"/>
    <n v="3.0516999406866501"/>
    <n v="1.27877014463212"/>
  </r>
  <r>
    <n v="263"/>
    <s v="Florida International University/Univision"/>
    <n v="98"/>
    <n v="1"/>
    <x v="1"/>
    <s v="no"/>
    <s v="Live"/>
    <x v="0"/>
    <x v="0"/>
    <s v="yes"/>
    <x v="0"/>
    <n v="0.59054680908164403"/>
    <x v="6"/>
    <x v="1"/>
    <n v="4.0943561002531902E-2"/>
    <n v="1"/>
    <n v="0"/>
    <n v="1.80155181884765"/>
    <n v="6.27567539355364"/>
    <n v="-4.4692692340993903"/>
    <n v="-6.7483382243806096"/>
    <n v="-0.15336833215953699"/>
    <n v="1"/>
    <n v="1.80155181884765"/>
    <n v="-13"/>
    <m/>
    <n v="0"/>
  </r>
  <r>
    <n v="265"/>
    <s v="Google Surveys"/>
    <n v="122"/>
    <n v="24"/>
    <x v="0"/>
    <s v="no"/>
    <s v="Online"/>
    <x v="1"/>
    <x v="1"/>
    <s v="no"/>
    <x v="1"/>
    <n v="0.59105409891820804"/>
    <x v="8"/>
    <x v="1"/>
    <n v="-0.132022518973683"/>
    <n v="0.875"/>
    <n v="0.375"/>
    <n v="5.3954373995463003"/>
    <n v="4.0421968570999098"/>
    <n v="1.35809488305297"/>
    <n v="1.6737355557364999"/>
    <n v="0.78809813549224905"/>
    <n v="24"/>
    <n v="-0.2803848584493"/>
    <n v="-0.75340107663925004"/>
    <n v="3.6228111504412901"/>
    <n v="0"/>
  </r>
  <r>
    <n v="266"/>
    <s v="Drake Research &amp; Strategy, Inc."/>
    <n v="329"/>
    <n v="8"/>
    <x v="1"/>
    <s v="no"/>
    <e v="#N/A"/>
    <x v="4"/>
    <x v="4"/>
    <e v="#N/A"/>
    <x v="2"/>
    <n v="0.59303471650112505"/>
    <x v="6"/>
    <x v="1"/>
    <n v="-8.4243407434823007E-3"/>
    <n v="0.375"/>
    <n v="0.25"/>
    <n v="6.7634615898132298"/>
    <n v="5.4626385288830699"/>
    <n v="1.3056774015367401"/>
    <n v="0.30303440807627802"/>
    <n v="3.0269556408960299E-2"/>
    <n v="8"/>
    <n v="-8.4337711334228502E-2"/>
    <n v="3.4479166666666599"/>
    <n v="6.0772657551147704"/>
    <n v="8.2563133011753997E-2"/>
  </r>
  <r>
    <n v="267"/>
    <s v="Myers Research &amp; Strategic Services"/>
    <n v="319"/>
    <n v="2"/>
    <x v="1"/>
    <s v="no"/>
    <e v="#N/A"/>
    <x v="4"/>
    <x v="4"/>
    <e v="#N/A"/>
    <x v="2"/>
    <n v="0.59317624703807204"/>
    <x v="6"/>
    <x v="1"/>
    <n v="0.14019584241651001"/>
    <n v="0.5"/>
    <n v="0"/>
    <n v="4.1864070892333896"/>
    <n v="5.4201984719701501"/>
    <n v="-1.22893704213016"/>
    <n v="-0.93943316197548599"/>
    <n v="-3.1460061272081501E-2"/>
    <n v="2"/>
    <n v="4.1864070892333896"/>
    <n v="3.4"/>
    <m/>
    <n v="0"/>
  </r>
  <r>
    <n v="269"/>
    <s v="Strategy Research"/>
    <n v="322"/>
    <n v="2"/>
    <x v="1"/>
    <s v="no"/>
    <s v="IVR"/>
    <x v="2"/>
    <x v="2"/>
    <s v="no"/>
    <x v="1"/>
    <n v="0.59641852809073403"/>
    <x v="6"/>
    <x v="1"/>
    <n v="-0.50254384518650597"/>
    <n v="0"/>
    <n v="1"/>
    <n v="6.1255378723144496"/>
    <n v="4.7955729966465404"/>
    <n v="1.3348192162745001"/>
    <n v="0.28100152397019401"/>
    <n v="2.3053581465474302E-2"/>
    <n v="2"/>
    <n v="-6.1255378723144496"/>
    <n v="-1.9994116390452601"/>
    <n v="3.18333371480306"/>
    <n v="0"/>
  </r>
  <r>
    <n v="270"/>
    <s v="Thirty-Ninth Street Strategies"/>
    <n v="460"/>
    <n v="1"/>
    <x v="1"/>
    <s v="no"/>
    <s v="Live"/>
    <x v="0"/>
    <x v="0"/>
    <s v="yes"/>
    <x v="0"/>
    <n v="0.59740596068604102"/>
    <x v="6"/>
    <x v="1"/>
    <n v="-9.3048816748426605E-2"/>
    <n v="0"/>
    <n v="0"/>
    <n v="2.0295486450195299"/>
    <n v="6.3528321152910996"/>
    <n v="-4.3184291296649802"/>
    <n v="-2.8891763870629701"/>
    <n v="-0.132460212202066"/>
    <n v="1"/>
    <n v="-2.0295486450195299"/>
    <n v="-2.3666661580403598"/>
    <n v="3"/>
    <n v="2.57989682612657"/>
  </r>
  <r>
    <n v="271"/>
    <s v="LÃ©ger"/>
    <n v="572"/>
    <n v="3"/>
    <x v="1"/>
    <s v="no"/>
    <e v="#N/A"/>
    <x v="4"/>
    <x v="4"/>
    <e v="#N/A"/>
    <x v="2"/>
    <n v="0.59864327518546001"/>
    <x v="6"/>
    <x v="1"/>
    <n v="0.55433672950381296"/>
    <n v="1"/>
    <n v="0"/>
    <n v="3.8803571065266902"/>
    <n v="4.0674164407903"/>
    <n v="-0.182204993657022"/>
    <n v="-0.208778750857985"/>
    <n v="-2.9825535836854999E-2"/>
    <n v="3"/>
    <n v="3.8803571065266902"/>
    <n v="5.5421109601254501E-2"/>
    <n v="2.4816828819013699"/>
    <n v="0.83528167715620505"/>
  </r>
  <r>
    <n v="272"/>
    <s v="Jorge BenÃ­tez"/>
    <n v="600"/>
    <n v="4"/>
    <x v="1"/>
    <s v="no"/>
    <e v="#N/A"/>
    <x v="4"/>
    <x v="4"/>
    <e v="#N/A"/>
    <x v="2"/>
    <n v="0.602381189569697"/>
    <x v="6"/>
    <x v="1"/>
    <m/>
    <n v="0.5"/>
    <n v="0"/>
    <n v="5.1310997009277299"/>
    <n v="5.2970562088210604"/>
    <n v="-0.16110216728674101"/>
    <n v="0.73909654263333502"/>
    <n v="0.134381189569697"/>
    <n v="0"/>
    <m/>
    <m/>
    <n v="9.25"/>
    <n v="0"/>
  </r>
  <r>
    <n v="273"/>
    <s v="Morningside College"/>
    <n v="536"/>
    <n v="1"/>
    <x v="1"/>
    <s v="no"/>
    <s v="Live"/>
    <x v="0"/>
    <x v="0"/>
    <s v="yes"/>
    <x v="0"/>
    <n v="0.60341621890166197"/>
    <x v="6"/>
    <x v="1"/>
    <m/>
    <n v="0"/>
    <n v="0"/>
    <n v="6.4074287414550701"/>
    <n v="9.7296779812604708"/>
    <n v="-3.3173948991988"/>
    <n v="-1.1032539283187699"/>
    <n v="-5.8065996227304101E-2"/>
    <n v="0"/>
    <m/>
    <m/>
    <n v="3.6999998092651301"/>
    <n v="1.0841620874503599"/>
  </r>
  <r>
    <n v="274"/>
    <s v="Strategic Research Associates"/>
    <n v="462"/>
    <n v="5"/>
    <x v="1"/>
    <s v="no"/>
    <s v="Live"/>
    <x v="0"/>
    <x v="0"/>
    <s v="yes"/>
    <x v="0"/>
    <n v="0.60366416360761899"/>
    <x v="6"/>
    <x v="1"/>
    <n v="0.374789416407942"/>
    <n v="0.8"/>
    <n v="0.2"/>
    <n v="5.0419738769531204"/>
    <n v="5.6983487438821099"/>
    <n v="-0.65152052632240298"/>
    <n v="0.40617353277353502"/>
    <n v="7.8680259019425103E-2"/>
    <n v="5"/>
    <n v="1.9347869873046799"/>
    <n v="5.1638156122489703E-2"/>
    <n v="3.2499980926513601"/>
    <n v="0.359002237941761"/>
  </r>
  <r>
    <n v="275"/>
    <s v="Pasquines"/>
    <n v="552"/>
    <n v="1"/>
    <x v="1"/>
    <s v="no"/>
    <s v="Online"/>
    <x v="1"/>
    <x v="1"/>
    <s v="no"/>
    <x v="1"/>
    <n v="0.60503886663677398"/>
    <x v="6"/>
    <x v="1"/>
    <m/>
    <n v="1"/>
    <n v="0"/>
    <n v="10.3876609802246"/>
    <n v="9.4571993693862897"/>
    <n v="0.93531595144490498"/>
    <n v="-0.32146329539614199"/>
    <n v="-1.28264666715264E-2"/>
    <n v="0"/>
    <m/>
    <m/>
    <m/>
    <n v="0"/>
  </r>
  <r>
    <n v="280"/>
    <s v="Clarus Research Group"/>
    <n v="53"/>
    <n v="3"/>
    <x v="1"/>
    <s v="no"/>
    <s v="Live"/>
    <x v="0"/>
    <x v="0"/>
    <s v="yes"/>
    <x v="0"/>
    <n v="0.60794023245940498"/>
    <x v="6"/>
    <x v="1"/>
    <n v="0.30419511395939097"/>
    <n v="1"/>
    <n v="0.33333333333333298"/>
    <n v="6.7746493021647103"/>
    <n v="5.2563468214507401"/>
    <n v="1.52315682132056"/>
    <n v="0.36193025398647399"/>
    <n v="2.71471347031992E-2"/>
    <n v="3"/>
    <n v="4.0555814107259103"/>
    <n v="2.2307692307692299"/>
    <m/>
    <n v="0"/>
  </r>
  <r>
    <n v="284"/>
    <s v="Purple Strategies"/>
    <n v="265"/>
    <n v="4"/>
    <x v="1"/>
    <s v="no"/>
    <s v="Online"/>
    <x v="1"/>
    <x v="1"/>
    <s v="no"/>
    <x v="1"/>
    <n v="0.61055767030663299"/>
    <x v="6"/>
    <x v="1"/>
    <n v="-0.33353626142007797"/>
    <n v="0.875"/>
    <n v="0"/>
    <n v="3.0157413482665998"/>
    <n v="4.3337026580601901"/>
    <n v="-1.3131069691870001"/>
    <n v="-0.68592823250930501"/>
    <n v="-7.5862586294125095E-2"/>
    <n v="4"/>
    <n v="-3.0157413482665998"/>
    <n v="-0.15184574787750901"/>
    <n v="2.24081627987692"/>
    <n v="1.29488455163311"/>
  </r>
  <r>
    <n v="285"/>
    <s v="Triumph Campaigns"/>
    <n v="339"/>
    <n v="1"/>
    <x v="1"/>
    <s v="no"/>
    <s v="IVR"/>
    <x v="2"/>
    <x v="2"/>
    <s v="no"/>
    <x v="1"/>
    <n v="0.61132715150441896"/>
    <x v="6"/>
    <x v="1"/>
    <n v="-0.15736673550333799"/>
    <n v="1"/>
    <n v="0"/>
    <n v="4.2290191650390598"/>
    <n v="5.0543688364025599"/>
    <n v="-0.82049533075691405"/>
    <n v="-0.25201727853397299"/>
    <n v="-9.3778568660047006E-3"/>
    <n v="1"/>
    <n v="-4.2290191650390598"/>
    <n v="-5"/>
    <m/>
    <n v="0"/>
  </r>
  <r>
    <n v="286"/>
    <s v="BIGresearch"/>
    <n v="19"/>
    <n v="1"/>
    <x v="1"/>
    <s v="no"/>
    <s v="Online"/>
    <x v="1"/>
    <x v="1"/>
    <s v="no"/>
    <x v="1"/>
    <n v="0.61134572804724796"/>
    <x v="6"/>
    <x v="1"/>
    <n v="-3.0082991666130598E-2"/>
    <n v="1"/>
    <n v="0"/>
    <n v="1.8895282745361299"/>
    <n v="4.3443905650090997"/>
    <n v="-2.45000794986638"/>
    <n v="-3.72070448053395"/>
    <n v="-5.9236965854620897E-2"/>
    <n v="1"/>
    <n v="-1.8895282745361299"/>
    <n v="-7.5"/>
    <n v="6.4"/>
    <n v="0"/>
  </r>
  <r>
    <n v="289"/>
    <s v="OurProgress (The Progress Campaign)"/>
    <n v="561"/>
    <n v="1"/>
    <x v="1"/>
    <s v="yes"/>
    <s v="Online/Text"/>
    <x v="3"/>
    <x v="3"/>
    <s v="no"/>
    <x v="1"/>
    <n v="0.61616549420436195"/>
    <x v="5"/>
    <x v="2"/>
    <m/>
    <n v="1"/>
    <n v="1"/>
    <n v="9.39239501953125"/>
    <n v="8.36591820290157"/>
    <n v="1.03133115723626"/>
    <n v="0.22314438988288901"/>
    <n v="1.17444415727837E-2"/>
    <n v="0"/>
    <m/>
    <m/>
    <m/>
    <n v="0"/>
  </r>
  <r>
    <n v="290"/>
    <s v="Meeting Street Insights"/>
    <n v="204"/>
    <n v="4"/>
    <x v="1"/>
    <s v="no"/>
    <e v="#N/A"/>
    <x v="4"/>
    <x v="4"/>
    <e v="#N/A"/>
    <x v="2"/>
    <n v="0.61809097052899498"/>
    <x v="6"/>
    <x v="1"/>
    <n v="0.71257852995987003"/>
    <n v="0.5"/>
    <n v="0"/>
    <n v="4.0575461387634197"/>
    <n v="5.0642391962810196"/>
    <n v="-1.0018387169109999"/>
    <n v="-0.44780947378950398"/>
    <n v="-7.8643447448825898E-2"/>
    <n v="4"/>
    <n v="4.0575461387634197"/>
    <n v="1.2809548182091199"/>
    <n v="2.5898682773858601"/>
    <n v="1.26517216778061"/>
  </r>
  <r>
    <n v="293"/>
    <s v="Dynamics Marketing"/>
    <n v="83"/>
    <n v="1"/>
    <x v="1"/>
    <s v="no"/>
    <e v="#N/A"/>
    <x v="4"/>
    <x v="4"/>
    <e v="#N/A"/>
    <x v="2"/>
    <n v="0.62074231543896097"/>
    <x v="6"/>
    <x v="1"/>
    <n v="3.87765602878785E-2"/>
    <n v="1"/>
    <n v="0"/>
    <n v="3.0185470581054599"/>
    <n v="6.1546175479935101"/>
    <n v="-3.1312161492814501"/>
    <n v="-4.6576316601398604"/>
    <n v="-5.9832406582224898E-2"/>
    <n v="1"/>
    <n v="3.0185470581054599"/>
    <n v="-7.5"/>
    <m/>
    <n v="0"/>
  </r>
  <r>
    <n v="296"/>
    <s v="Gotham Research Group"/>
    <n v="576"/>
    <n v="1"/>
    <x v="1"/>
    <s v="no"/>
    <s v="Live"/>
    <x v="0"/>
    <x v="0"/>
    <s v="yes"/>
    <x v="0"/>
    <n v="0.62288184804373503"/>
    <x v="6"/>
    <x v="1"/>
    <n v="-0.17344497318090901"/>
    <n v="1"/>
    <n v="0"/>
    <n v="5.7526283264160103"/>
    <n v="5.8041649142431702"/>
    <n v="-4.6682247220565E-2"/>
    <n v="-1.56305609937891"/>
    <n v="-4.7127018791067003E-2"/>
    <n v="1"/>
    <n v="-5.7526283264160103"/>
    <n v="1.7700000762939401"/>
    <n v="4"/>
    <n v="1.3879628687604399"/>
  </r>
  <r>
    <n v="298"/>
    <s v="Centre College"/>
    <n v="47"/>
    <n v="1"/>
    <x v="1"/>
    <s v="no"/>
    <s v="Live"/>
    <x v="0"/>
    <x v="0"/>
    <s v="yes"/>
    <x v="0"/>
    <n v="0.629096494687858"/>
    <x v="6"/>
    <x v="1"/>
    <n v="0.15375533339455"/>
    <n v="1"/>
    <n v="0"/>
    <n v="3.8534927368164"/>
    <n v="4.8925291488847096"/>
    <n v="-1.03418207146171"/>
    <n v="-7.0056662216349097E-2"/>
    <n v="-2.7952785151694002E-3"/>
    <n v="1"/>
    <n v="3.8534927368164"/>
    <n v="2.3275291641037099"/>
    <n v="4.75"/>
    <n v="0.35153762191145799"/>
  </r>
  <r>
    <n v="301"/>
    <s v="Schoen Cooperman Research"/>
    <n v="301"/>
    <n v="1"/>
    <x v="1"/>
    <s v="no"/>
    <e v="#N/A"/>
    <x v="4"/>
    <x v="4"/>
    <e v="#N/A"/>
    <x v="2"/>
    <n v="0.63035374726382498"/>
    <x v="6"/>
    <x v="1"/>
    <n v="-6.24973442065987E-2"/>
    <n v="1"/>
    <n v="0"/>
    <n v="2.3868637084960902"/>
    <n v="5.3702434364405001"/>
    <n v="-2.9785253873378101"/>
    <n v="-1.04981413759485"/>
    <n v="-2.7488203568841001E-2"/>
    <n v="1"/>
    <n v="-2.3868637084960902"/>
    <n v="-2.0887096774193501"/>
    <n v="1.94444444444444"/>
    <n v="0.97358098997563103"/>
  </r>
  <r>
    <n v="302"/>
    <s v="Neighborhood Research and Media"/>
    <n v="227"/>
    <n v="3"/>
    <x v="1"/>
    <s v="no"/>
    <s v="Live"/>
    <x v="0"/>
    <x v="0"/>
    <s v="yes"/>
    <x v="0"/>
    <n v="0.63272071201739499"/>
    <x v="6"/>
    <x v="1"/>
    <n v="-5.9749117028417099E-2"/>
    <n v="0.33333333333333298"/>
    <n v="0.66666666666666596"/>
    <n v="6.9658072789509999"/>
    <n v="7.0179535307988496"/>
    <n v="-4.7291911241256902E-2"/>
    <n v="0.80738510983729495"/>
    <n v="8.8590393398016498E-2"/>
    <n v="1"/>
    <n v="-3.4222221374511701"/>
    <n v="-7.2291666666666599"/>
    <n v="8.5"/>
    <n v="0"/>
  </r>
  <r>
    <n v="304"/>
    <s v="Dartmouth College"/>
    <n v="72"/>
    <n v="3"/>
    <x v="1"/>
    <s v="no"/>
    <s v="Live"/>
    <x v="0"/>
    <x v="0"/>
    <s v="yes"/>
    <x v="0"/>
    <n v="0.63420641915324005"/>
    <x v="6"/>
    <x v="1"/>
    <m/>
    <n v="1"/>
    <n v="0.66666666666666596"/>
    <n v="9.2988650004069004"/>
    <n v="8.5949801482184292"/>
    <n v="0.70873919279505904"/>
    <n v="0.36950701149009901"/>
    <n v="1.38834760643398E-2"/>
    <n v="0"/>
    <m/>
    <m/>
    <m/>
    <n v="0"/>
  </r>
  <r>
    <n v="306"/>
    <s v="Liberty Opinion Research"/>
    <n v="169"/>
    <n v="1"/>
    <x v="1"/>
    <s v="no"/>
    <s v="IVR"/>
    <x v="2"/>
    <x v="2"/>
    <s v="no"/>
    <x v="1"/>
    <n v="0.64051037840708802"/>
    <x v="6"/>
    <x v="1"/>
    <m/>
    <n v="1"/>
    <n v="1"/>
    <n v="6.0798645019531197"/>
    <n v="9.0080682481718704"/>
    <n v="-2.9233494056121501"/>
    <n v="5.30148062504045E-2"/>
    <n v="2.1153041582252E-3"/>
    <n v="0"/>
    <m/>
    <m/>
    <n v="2.5"/>
    <n v="0.51452659141373902"/>
  </r>
  <r>
    <n v="310"/>
    <s v="Rossman Group"/>
    <n v="294"/>
    <n v="1"/>
    <x v="1"/>
    <s v="no"/>
    <s v="IVR"/>
    <x v="2"/>
    <x v="2"/>
    <s v="no"/>
    <x v="1"/>
    <n v="0.65062612068153403"/>
    <x v="6"/>
    <x v="1"/>
    <n v="0.110269254473395"/>
    <n v="1"/>
    <n v="0"/>
    <n v="4.21134185791015"/>
    <n v="5.8460498866858304"/>
    <n v="-1.6298536881690799"/>
    <n v="0.69799802988259596"/>
    <n v="1.8276294106707201E-2"/>
    <n v="1"/>
    <n v="4.21134185791015"/>
    <n v="4.6666666666666599"/>
    <m/>
    <n v="0"/>
  </r>
  <r>
    <n v="312"/>
    <s v="University of Nevada, Las Vegas"/>
    <n v="356"/>
    <n v="1"/>
    <x v="1"/>
    <s v="no"/>
    <e v="#N/A"/>
    <x v="4"/>
    <x v="4"/>
    <e v="#N/A"/>
    <x v="2"/>
    <n v="0.65230540019431005"/>
    <x v="6"/>
    <x v="1"/>
    <m/>
    <n v="1"/>
    <n v="1"/>
    <n v="8.9094486236572195"/>
    <n v="8.3218134548710907"/>
    <n v="0.59248950939272305"/>
    <n v="0.80079414427033102"/>
    <n v="2.41443929618394E-2"/>
    <n v="0"/>
    <m/>
    <m/>
    <m/>
    <n v="0"/>
  </r>
  <r>
    <n v="313"/>
    <s v="Pacific Market Research"/>
    <n v="459"/>
    <n v="2"/>
    <x v="1"/>
    <s v="no"/>
    <s v="Online"/>
    <x v="1"/>
    <x v="1"/>
    <s v="no"/>
    <x v="1"/>
    <n v="0.65368516129768806"/>
    <x v="6"/>
    <x v="1"/>
    <n v="-0.65552740868790305"/>
    <n v="1"/>
    <n v="0.5"/>
    <n v="7.4768323898315403"/>
    <n v="5.8634778417943201"/>
    <n v="1.6182088886438"/>
    <n v="0.98397404056603899"/>
    <n v="8.62694145592523E-2"/>
    <n v="2"/>
    <n v="-7.4768323898315403"/>
    <n v="-0.92249975204467705"/>
    <m/>
    <n v="0"/>
  </r>
  <r>
    <n v="314"/>
    <s v="Iona College"/>
    <n v="152"/>
    <n v="1"/>
    <x v="1"/>
    <s v="no"/>
    <s v="IVR"/>
    <x v="2"/>
    <x v="2"/>
    <s v="no"/>
    <x v="1"/>
    <n v="0.65491962961056704"/>
    <x v="6"/>
    <x v="1"/>
    <n v="0.114193080303921"/>
    <n v="1"/>
    <n v="0"/>
    <n v="4.3611984252929599"/>
    <n v="5.7734300704966799"/>
    <n v="-1.4073773045971201"/>
    <n v="-1.3986906454690899"/>
    <n v="-3.6623142912298803E-2"/>
    <n v="1"/>
    <n v="4.3611984252929599"/>
    <n v="-1.6666666666666601"/>
    <n v="1.5"/>
    <n v="2.2606639734209302"/>
  </r>
  <r>
    <n v="315"/>
    <s v="QEV Analytics"/>
    <n v="266"/>
    <n v="1"/>
    <x v="1"/>
    <s v="no"/>
    <s v="Live"/>
    <x v="0"/>
    <x v="0"/>
    <s v="yes"/>
    <x v="0"/>
    <n v="0.65586231728619704"/>
    <x v="6"/>
    <x v="1"/>
    <m/>
    <n v="0"/>
    <n v="0"/>
    <n v="6.3677711486816397"/>
    <n v="5.6732812470742902"/>
    <n v="0.69934424221393598"/>
    <n v="-1.0193761059222199"/>
    <n v="-2.4868413259461299E-2"/>
    <n v="0"/>
    <m/>
    <m/>
    <n v="3"/>
    <n v="1.9057691893758499"/>
  </r>
  <r>
    <n v="317"/>
    <s v="CallFire"/>
    <n v="42"/>
    <n v="4"/>
    <x v="1"/>
    <s v="no"/>
    <s v="Live"/>
    <x v="0"/>
    <x v="0"/>
    <s v="yes"/>
    <x v="0"/>
    <n v="0.65906688145474601"/>
    <x v="6"/>
    <x v="1"/>
    <n v="-0.43491724238774798"/>
    <n v="0.75"/>
    <n v="0"/>
    <n v="3.93239974975585"/>
    <n v="4.2441076159863904"/>
    <n v="-0.30685352562394302"/>
    <n v="6.55100157837398E-2"/>
    <n v="7.2453049604661998E-3"/>
    <n v="4"/>
    <n v="-3.93239974975585"/>
    <n v="-0.46511368503818201"/>
    <n v="2.4931350838039101"/>
    <n v="0.98205298798749896"/>
  </r>
  <r>
    <n v="319"/>
    <s v="Hill Research Consultants"/>
    <n v="140"/>
    <n v="5"/>
    <x v="1"/>
    <s v="no"/>
    <s v="Live"/>
    <x v="0"/>
    <x v="0"/>
    <s v="yes"/>
    <x v="0"/>
    <n v="0.663581858344235"/>
    <x v="6"/>
    <x v="1"/>
    <n v="-0.276909303774525"/>
    <n v="0.6"/>
    <n v="0.2"/>
    <n v="5.2683738708496097"/>
    <n v="5.34671698998189"/>
    <n v="-7.3488778525700599E-2"/>
    <n v="-0.19361702078423301"/>
    <n v="-1.44397222971352E-2"/>
    <n v="5"/>
    <n v="-3.7129768371581999"/>
    <n v="-2.77857142857142"/>
    <n v="2.6941362875913599"/>
    <n v="1.2976448655870001"/>
  </r>
  <r>
    <n v="323"/>
    <s v="MarblePort"/>
    <n v="182"/>
    <n v="2"/>
    <x v="1"/>
    <s v="no"/>
    <s v="IVR"/>
    <x v="2"/>
    <x v="2"/>
    <s v="no"/>
    <x v="1"/>
    <n v="0.67048910167528897"/>
    <x v="6"/>
    <x v="1"/>
    <n v="-0.39892602529440901"/>
    <n v="1"/>
    <n v="1"/>
    <n v="5.5597629547119096"/>
    <n v="4.5933701660540303"/>
    <n v="0.97124712926446799"/>
    <n v="1.20218479423458"/>
    <n v="8.6259577169010698E-2"/>
    <n v="2"/>
    <n v="-5.5597629547119096"/>
    <n v="-3.43333333333333"/>
    <n v="6.0639452948436103"/>
    <n v="0"/>
  </r>
  <r>
    <n v="324"/>
    <s v="University of Maryland"/>
    <n v="575"/>
    <n v="1"/>
    <x v="1"/>
    <s v="no"/>
    <s v="Landline"/>
    <x v="6"/>
    <x v="6"/>
    <s v="no"/>
    <x v="1"/>
    <n v="0.671294742211336"/>
    <x v="6"/>
    <x v="1"/>
    <n v="0.113598031463855"/>
    <n v="0"/>
    <n v="1"/>
    <n v="6.6436424255370996"/>
    <n v="5.7543304584785098"/>
    <n v="0.89416630766518201"/>
    <n v="1.7165592330586901"/>
    <n v="2.9351030244648899E-2"/>
    <n v="1"/>
    <n v="6.6436424255370996"/>
    <n v="2.2799999999999998"/>
    <m/>
    <n v="0"/>
  </r>
  <r>
    <n v="326"/>
    <s v="University of Georgia Survey Research Center"/>
    <n v="674"/>
    <n v="1"/>
    <x v="1"/>
    <s v="no"/>
    <e v="#N/A"/>
    <x v="4"/>
    <x v="4"/>
    <e v="#N/A"/>
    <x v="2"/>
    <n v="0.67561546465467703"/>
    <x v="6"/>
    <x v="1"/>
    <n v="-0.108850112132042"/>
    <n v="1"/>
    <n v="1"/>
    <n v="9.7799644470214808"/>
    <n v="5.6807934173108503"/>
    <n v="4.1040253703172098"/>
    <n v="2.4590182069193101"/>
    <n v="2.7368648322583601E-2"/>
    <n v="1"/>
    <n v="-9.7799644470214808"/>
    <n v="-0.75"/>
    <m/>
    <n v="0"/>
  </r>
  <r>
    <n v="327"/>
    <s v="CrossTarget"/>
    <n v="66"/>
    <n v="2"/>
    <x v="1"/>
    <s v="no"/>
    <s v="IVR"/>
    <x v="2"/>
    <x v="2"/>
    <s v="no"/>
    <x v="1"/>
    <n v="0.67629602356387197"/>
    <x v="6"/>
    <x v="1"/>
    <n v="-0.39477101350205202"/>
    <n v="1"/>
    <n v="0.5"/>
    <n v="7.7358226776123002"/>
    <n v="4.74246041228837"/>
    <n v="2.9982166059305202"/>
    <n v="1.37533233274143"/>
    <n v="7.0185339236092395E-2"/>
    <n v="2"/>
    <n v="-7.7358226776123002"/>
    <n v="-13.369232617891701"/>
    <n v="15.7764521715802"/>
    <n v="0"/>
  </r>
  <r>
    <n v="328"/>
    <s v="The Florida Poll"/>
    <n v="99"/>
    <n v="5"/>
    <x v="1"/>
    <s v="no"/>
    <e v="#N/A"/>
    <x v="4"/>
    <x v="4"/>
    <e v="#N/A"/>
    <x v="2"/>
    <n v="0.67718321658844405"/>
    <x v="6"/>
    <x v="1"/>
    <n v="0.26931497342199501"/>
    <n v="0.6"/>
    <n v="0"/>
    <n v="4.6137947082519499"/>
    <n v="4.7645566130939399"/>
    <n v="-0.145907564235397"/>
    <n v="0.70265839556040399"/>
    <n v="6.1577442330140099E-2"/>
    <n v="5"/>
    <n v="3.0731452941894499"/>
    <n v="0.52358941991845998"/>
    <n v="3.56571418155084"/>
    <n v="0.54941878695506996"/>
  </r>
  <r>
    <n v="332"/>
    <s v="Old Dominion University"/>
    <n v="238"/>
    <n v="1"/>
    <x v="1"/>
    <s v="no"/>
    <s v="Live"/>
    <x v="0"/>
    <x v="0"/>
    <s v="yes"/>
    <x v="0"/>
    <n v="0.68190284209723195"/>
    <x v="6"/>
    <x v="1"/>
    <n v="0.14497028240389301"/>
    <n v="1"/>
    <n v="0"/>
    <n v="4.4817848205566397"/>
    <n v="5.3344794216610403"/>
    <n v="-0.84784026049781702"/>
    <n v="-1.0500852823176501"/>
    <n v="-3.39666374047057E-2"/>
    <n v="1"/>
    <n v="4.4817848205566397"/>
    <n v="-0.80714280264718197"/>
    <n v="0"/>
    <n v="2.7832159577269402"/>
  </r>
  <r>
    <n v="334"/>
    <s v="OpinionWorks"/>
    <n v="244"/>
    <n v="6"/>
    <x v="1"/>
    <s v="no"/>
    <s v="Live"/>
    <x v="0"/>
    <x v="0"/>
    <s v="yes"/>
    <x v="0"/>
    <n v="0.68476156918029896"/>
    <x v="6"/>
    <x v="1"/>
    <n v="-0.45618142292221397"/>
    <n v="0.91666666666666596"/>
    <n v="0.5"/>
    <n v="7.2870426177978498"/>
    <n v="5.3117439330032798"/>
    <n v="1.9801530254011499"/>
    <n v="1.22238562525066"/>
    <n v="0.18191587271465601"/>
    <n v="6"/>
    <n v="-3.0653158823648998"/>
    <n v="3.6666666666666599"/>
    <n v="9.5"/>
    <n v="0"/>
  </r>
  <r>
    <n v="335"/>
    <s v="SmithJohnson Research"/>
    <n v="367"/>
    <n v="1"/>
    <x v="1"/>
    <s v="no"/>
    <e v="#N/A"/>
    <x v="4"/>
    <x v="4"/>
    <e v="#N/A"/>
    <x v="2"/>
    <n v="0.686634569502239"/>
    <x v="6"/>
    <x v="1"/>
    <n v="-0.19347853890337299"/>
    <n v="1"/>
    <n v="0"/>
    <n v="8.5132217407226491"/>
    <n v="6.1373634837967499"/>
    <n v="2.3807125975324901"/>
    <n v="2.2279439139164201"/>
    <n v="5.0634101442613301E-2"/>
    <n v="1"/>
    <n v="-8.5132217407226491"/>
    <n v="-15"/>
    <m/>
    <n v="0"/>
  </r>
  <r>
    <n v="337"/>
    <s v="Feldman Group"/>
    <n v="93"/>
    <n v="2"/>
    <x v="1"/>
    <s v="no"/>
    <s v="Live"/>
    <x v="0"/>
    <x v="0"/>
    <s v="yes"/>
    <x v="0"/>
    <n v="0.68691766150492095"/>
    <x v="6"/>
    <x v="1"/>
    <n v="0.205352179832714"/>
    <n v="0.5"/>
    <n v="0.5"/>
    <n v="6.6765155792236301"/>
    <n v="5.4306187235370702"/>
    <n v="1.2507511962931499"/>
    <n v="-0.39129437651916799"/>
    <n v="-1.94654483744056E-2"/>
    <n v="2"/>
    <n v="4.1279888153076101"/>
    <n v="0.68888939751519096"/>
    <n v="1.4562753616870301"/>
    <n v="1.9883931158511301"/>
  </r>
  <r>
    <n v="338"/>
    <s v="Capital Survey Research Center"/>
    <n v="44"/>
    <n v="13"/>
    <x v="1"/>
    <s v="no"/>
    <s v="Landline"/>
    <x v="6"/>
    <x v="6"/>
    <s v="no"/>
    <x v="1"/>
    <n v="0.69052396974836205"/>
    <x v="6"/>
    <x v="1"/>
    <n v="2.96484346278982E-2"/>
    <n v="0.34615384615384598"/>
    <n v="0.61538461538461497"/>
    <n v="9.6703621790959193"/>
    <n v="7.3394967027469296"/>
    <n v="2.33571981695557"/>
    <n v="1.1824061413842299"/>
    <n v="0.28552196036253602"/>
    <n v="4"/>
    <n v="0.58456230163574197"/>
    <n v="0.70833333333333304"/>
    <n v="9.0834718420863894"/>
    <n v="0"/>
  </r>
  <r>
    <n v="341"/>
    <s v="TeleResearch Corporation"/>
    <n v="335"/>
    <n v="1"/>
    <x v="1"/>
    <s v="no"/>
    <s v="IVR"/>
    <x v="2"/>
    <x v="2"/>
    <s v="no"/>
    <x v="1"/>
    <n v="0.69953700768707405"/>
    <x v="6"/>
    <x v="1"/>
    <m/>
    <n v="1"/>
    <n v="1"/>
    <n v="8.8884963989257795"/>
    <n v="8.6949513095775703"/>
    <n v="0.19839942995479501"/>
    <n v="2.7956622659675001"/>
    <n v="6.3536539627449096E-2"/>
    <n v="0"/>
    <m/>
    <m/>
    <n v="11.25"/>
    <n v="0"/>
  </r>
  <r>
    <n v="344"/>
    <s v="Southern Research Group"/>
    <n v="649"/>
    <n v="1"/>
    <x v="1"/>
    <s v="no"/>
    <e v="#N/A"/>
    <x v="4"/>
    <x v="4"/>
    <e v="#N/A"/>
    <x v="2"/>
    <n v="0.70243893550983705"/>
    <x v="6"/>
    <x v="1"/>
    <n v="0.12381259871453699"/>
    <n v="0"/>
    <n v="1"/>
    <n v="7.7767333984375"/>
    <n v="4.6895602773088596"/>
    <n v="3.0920274617352201"/>
    <n v="3.7216115015760298"/>
    <n v="5.9251406446390702E-2"/>
    <n v="1"/>
    <n v="7.7767333984375"/>
    <n v="5.5"/>
    <n v="5.5"/>
    <n v="0"/>
  </r>
  <r>
    <n v="345"/>
    <s v="Great Lakes Strategies Group"/>
    <n v="125"/>
    <n v="1"/>
    <x v="1"/>
    <s v="no"/>
    <s v="IVR"/>
    <x v="2"/>
    <x v="2"/>
    <s v="no"/>
    <x v="1"/>
    <n v="0.70511030697709898"/>
    <x v="6"/>
    <x v="1"/>
    <n v="-0.19729880045638901"/>
    <n v="0"/>
    <n v="1"/>
    <n v="7.5351257324218697"/>
    <n v="5.3343999580376504"/>
    <n v="2.2055801149908101"/>
    <n v="2.77882768123429"/>
    <n v="7.2760480402271996E-2"/>
    <n v="1"/>
    <n v="-7.5351257324218697"/>
    <n v="-10"/>
    <n v="10"/>
    <n v="0"/>
  </r>
  <r>
    <n v="346"/>
    <s v="Hoffman Research Group"/>
    <n v="141"/>
    <n v="2"/>
    <x v="1"/>
    <s v="no"/>
    <s v="Live"/>
    <x v="0"/>
    <x v="0"/>
    <s v="yes"/>
    <x v="0"/>
    <n v="0.70773791204840397"/>
    <x v="6"/>
    <x v="1"/>
    <n v="-0.400982744209118"/>
    <n v="1"/>
    <n v="0"/>
    <n v="5.24532127380371"/>
    <n v="4.7148874317335503"/>
    <n v="0.53528818267674305"/>
    <n v="-0.50877615779249896"/>
    <n v="-3.8893796831603197E-2"/>
    <n v="2"/>
    <n v="-5.24532127380371"/>
    <n v="-1.26250123977661"/>
    <n v="2.0607182057448199"/>
    <n v="2.1892436423680302"/>
  </r>
  <r>
    <n v="351"/>
    <s v="Constituent Dynamics"/>
    <n v="58"/>
    <n v="7"/>
    <x v="1"/>
    <s v="no"/>
    <s v="IVR"/>
    <x v="2"/>
    <x v="2"/>
    <s v="no"/>
    <x v="1"/>
    <n v="0.71142047670235997"/>
    <x v="6"/>
    <x v="1"/>
    <m/>
    <n v="0.85714285714285698"/>
    <n v="0.71428571428571397"/>
    <n v="9.4573598589215901"/>
    <n v="8.4603316507998301"/>
    <n v="1.00188254872834"/>
    <n v="1.4232954229097901"/>
    <n v="0.19925793943880299"/>
    <n v="0"/>
    <m/>
    <m/>
    <n v="10.876366645618701"/>
    <n v="0"/>
  </r>
  <r>
    <n v="353"/>
    <s v="Global Strategy Group/GBAO (Navigator Research)"/>
    <n v="413"/>
    <n v="2"/>
    <x v="1"/>
    <s v="no"/>
    <e v="#N/A"/>
    <x v="4"/>
    <x v="4"/>
    <e v="#N/A"/>
    <x v="2"/>
    <n v="0.71432990801436802"/>
    <x v="6"/>
    <x v="1"/>
    <n v="0.52382106781005799"/>
    <n v="1"/>
    <n v="0"/>
    <n v="5.2382106781005797"/>
    <n v="5.0896311717414999"/>
    <n v="0.153433846965674"/>
    <n v="0.39749490726323"/>
    <n v="3.9749490726323097E-2"/>
    <n v="2"/>
    <n v="5.2382106781005797"/>
    <n v="1.0107047811346299"/>
    <n v="1.55729228993574"/>
    <n v="1.2018041728804501"/>
  </r>
  <r>
    <n v="354"/>
    <s v="Detroit Free Press"/>
    <n v="663"/>
    <n v="1"/>
    <x v="1"/>
    <s v="no"/>
    <e v="#N/A"/>
    <x v="4"/>
    <x v="4"/>
    <e v="#N/A"/>
    <x v="2"/>
    <n v="0.71460860147763705"/>
    <x v="6"/>
    <x v="1"/>
    <n v="0.13313169174596701"/>
    <n v="1"/>
    <n v="1"/>
    <n v="8.9814529418945295"/>
    <n v="5.3428212212119499"/>
    <n v="3.64348606128917"/>
    <n v="2.7392299053456699"/>
    <n v="4.0603487402216698E-2"/>
    <n v="1"/>
    <n v="8.9814529418945295"/>
    <n v="2"/>
    <n v="2"/>
    <n v="2.00082591909272"/>
  </r>
  <r>
    <n v="355"/>
    <s v="Sky Research"/>
    <n v="665"/>
    <n v="1"/>
    <x v="1"/>
    <s v="no"/>
    <e v="#N/A"/>
    <x v="4"/>
    <x v="4"/>
    <e v="#N/A"/>
    <x v="2"/>
    <n v="0.71502133194710005"/>
    <x v="6"/>
    <x v="1"/>
    <n v="-0.373235272409915"/>
    <n v="0"/>
    <n v="1"/>
    <n v="8.7255401611328107"/>
    <n v="5.4592131221873403"/>
    <n v="3.2711813795520501"/>
    <n v="2.3422954739609101"/>
    <n v="0.100191767288228"/>
    <n v="1"/>
    <n v="-8.7255401611328107"/>
    <n v="-4.6327800750732404"/>
    <m/>
    <n v="0"/>
  </r>
  <r>
    <n v="357"/>
    <s v="American Research Group"/>
    <n v="9"/>
    <n v="277"/>
    <x v="0"/>
    <s v="no"/>
    <s v="Live"/>
    <x v="0"/>
    <x v="0"/>
    <s v="yes"/>
    <x v="0"/>
    <n v="0.72417095907349405"/>
    <x v="9"/>
    <x v="3"/>
    <n v="7.64734179302929E-2"/>
    <n v="0.75090252707581195"/>
    <n v="0.40072202166064902"/>
    <n v="7.5307948666789404"/>
    <n v="7.0049014594094201"/>
    <n v="0.53074774787610501"/>
    <n v="0.86636075363882803"/>
    <n v="0.77029756921134496"/>
    <n v="86"/>
    <n v="0.113563626311546"/>
    <n v="-1.14213764866157"/>
    <n v="6.8822204587438502"/>
    <n v="0"/>
  </r>
  <r>
    <n v="360"/>
    <s v="Zata3"/>
    <n v="392"/>
    <n v="2"/>
    <x v="1"/>
    <s v="no"/>
    <s v="IVR"/>
    <x v="2"/>
    <x v="2"/>
    <s v="no"/>
    <x v="1"/>
    <n v="0.73142283156432597"/>
    <x v="6"/>
    <x v="1"/>
    <n v="-0.20128216567545301"/>
    <n v="1"/>
    <n v="0.5"/>
    <n v="10.171281814575201"/>
    <n v="6.0416652457876401"/>
    <n v="4.1344709093941399"/>
    <n v="2.4555818872646999"/>
    <n v="0.12531214723654599"/>
    <n v="2"/>
    <n v="-3.9442691802978498"/>
    <n v="0"/>
    <m/>
    <n v="0"/>
  </r>
  <r>
    <n v="361"/>
    <s v="GaPundit.com"/>
    <n v="111"/>
    <n v="2"/>
    <x v="1"/>
    <s v="no"/>
    <s v="IVR"/>
    <x v="2"/>
    <x v="2"/>
    <s v="no"/>
    <x v="1"/>
    <n v="0.73237155707589097"/>
    <x v="6"/>
    <x v="1"/>
    <n v="0.55371974986960504"/>
    <n v="0.25"/>
    <n v="1"/>
    <n v="8.2562751770019496"/>
    <n v="5.3565114523589301"/>
    <n v="2.9046180652496001"/>
    <n v="2.1351009176526001"/>
    <n v="0.14319381570058901"/>
    <n v="2"/>
    <n v="8.2562751770019496"/>
    <n v="3.0279812171445202"/>
    <m/>
    <n v="0"/>
  </r>
  <r>
    <n v="362"/>
    <s v="Baselice &amp; Associates"/>
    <n v="23"/>
    <n v="2"/>
    <x v="1"/>
    <s v="no"/>
    <s v="Live"/>
    <x v="0"/>
    <x v="0"/>
    <s v="yes"/>
    <x v="0"/>
    <n v="0.73281460423439604"/>
    <x v="6"/>
    <x v="1"/>
    <n v="0.304044432082822"/>
    <n v="1"/>
    <n v="0.5"/>
    <n v="10.028632164001399"/>
    <n v="5.7371152983272804"/>
    <n v="4.29637120628077"/>
    <n v="3.3314873076899598"/>
    <n v="0.10100282370447999"/>
    <n v="2"/>
    <n v="10.028632164001399"/>
    <n v="8.75"/>
    <n v="4"/>
    <n v="0.12623693054634799"/>
  </r>
  <r>
    <n v="365"/>
    <s v="Bannon Communications Research"/>
    <n v="21"/>
    <n v="2"/>
    <x v="1"/>
    <s v="no"/>
    <e v="#N/A"/>
    <x v="4"/>
    <x v="4"/>
    <e v="#N/A"/>
    <x v="2"/>
    <n v="0.73593627342968004"/>
    <x v="6"/>
    <x v="1"/>
    <n v="0.32762006929538601"/>
    <n v="1"/>
    <n v="0.5"/>
    <n v="10.373477935791"/>
    <n v="6.0482848978773998"/>
    <n v="4.3300473785201996"/>
    <n v="3.4603803502121999"/>
    <n v="0.109287363133381"/>
    <n v="2"/>
    <n v="10.373477935791"/>
    <n v="8.3333333333333304"/>
    <n v="21"/>
    <n v="0"/>
  </r>
  <r>
    <n v="366"/>
    <s v="Howey Politics/DePauw University"/>
    <n v="142"/>
    <n v="7"/>
    <x v="1"/>
    <s v="no"/>
    <s v="Live"/>
    <x v="0"/>
    <x v="0"/>
    <s v="yes"/>
    <x v="0"/>
    <n v="0.73702117143258095"/>
    <x v="6"/>
    <x v="1"/>
    <n v="8.4007725738345904E-2"/>
    <n v="0.57142857142857095"/>
    <n v="0.28571428571428498"/>
    <n v="6.7404256548200303"/>
    <n v="5.6072733133875499"/>
    <n v="1.13800668203907"/>
    <n v="1.53789085096145"/>
    <n v="0.24580287141823101"/>
    <n v="6"/>
    <n v="0.578418095906575"/>
    <n v="1.2972582372579999"/>
    <n v="7.1961524227066302"/>
    <n v="0"/>
  </r>
  <r>
    <n v="369"/>
    <s v="Kimball Political Consulting"/>
    <n v="163"/>
    <n v="6"/>
    <x v="1"/>
    <s v="no"/>
    <s v="Live"/>
    <x v="0"/>
    <x v="0"/>
    <s v="yes"/>
    <x v="0"/>
    <n v="0.74085990881900199"/>
    <x v="6"/>
    <x v="1"/>
    <n v="-0.98838844320021602"/>
    <n v="0.83333333333333304"/>
    <n v="0.5"/>
    <n v="6.2872835795084603"/>
    <n v="4.6473126771207003"/>
    <n v="1.64482524299434"/>
    <n v="1.57036171725379"/>
    <n v="0.246867721703597"/>
    <n v="6"/>
    <n v="-6.2872835795084603"/>
    <n v="-2.41499964396158"/>
    <n v="6.3666486682324903"/>
    <n v="0"/>
  </r>
  <r>
    <n v="370"/>
    <s v="New Frontier Strategy"/>
    <n v="229"/>
    <n v="2"/>
    <x v="1"/>
    <s v="no"/>
    <s v="IVR"/>
    <x v="2"/>
    <x v="2"/>
    <s v="no"/>
    <x v="1"/>
    <n v="0.741587511217632"/>
    <x v="6"/>
    <x v="1"/>
    <m/>
    <n v="0.5"/>
    <n v="1"/>
    <n v="14.054217338561999"/>
    <n v="8.0915647787677099"/>
    <n v="5.96750690040089"/>
    <n v="2.4497952854450098"/>
    <n v="0.14340176238172"/>
    <n v="0"/>
    <m/>
    <m/>
    <n v="10.188889185587501"/>
    <n v="0"/>
  </r>
  <r>
    <n v="371"/>
    <s v="SMS Research &amp; Marketing Services"/>
    <n v="296"/>
    <n v="1"/>
    <x v="1"/>
    <s v="no"/>
    <e v="#N/A"/>
    <x v="4"/>
    <x v="4"/>
    <e v="#N/A"/>
    <x v="2"/>
    <n v="0.74212409127971501"/>
    <x v="6"/>
    <x v="1"/>
    <n v="-0.16662665712730301"/>
    <n v="0"/>
    <n v="1"/>
    <n v="9.7449569702148402"/>
    <n v="4.6105303792597701"/>
    <n v="5.1392809315616601"/>
    <n v="2.9787668428613401"/>
    <n v="5.0933212214758099E-2"/>
    <n v="1"/>
    <n v="-9.7449569702148402"/>
    <n v="-1"/>
    <n v="1"/>
    <n v="2.8801605490468201"/>
  </r>
  <r>
    <n v="372"/>
    <s v="HighGround Inc."/>
    <n v="416"/>
    <n v="2"/>
    <x v="1"/>
    <s v="no"/>
    <s v="Live"/>
    <x v="0"/>
    <x v="0"/>
    <s v="yes"/>
    <x v="0"/>
    <n v="0.743089252870482"/>
    <x v="6"/>
    <x v="1"/>
    <n v="-0.38943879655020602"/>
    <n v="0.5"/>
    <n v="0"/>
    <n v="4.4418716430664"/>
    <n v="5.6400177989919804"/>
    <n v="-1.19329181531899"/>
    <n v="6.1345386506917898E-2"/>
    <n v="5.3784250007434002E-3"/>
    <n v="2"/>
    <n v="-4.4418716430664"/>
    <n v="-3.0168058607313299"/>
    <n v="2.63800496867856"/>
    <n v="1.94235627916775"/>
  </r>
  <r>
    <n v="374"/>
    <s v="Lester &amp; Associates"/>
    <n v="293"/>
    <n v="1"/>
    <x v="1"/>
    <s v="no"/>
    <e v="#N/A"/>
    <x v="4"/>
    <x v="4"/>
    <e v="#N/A"/>
    <x v="2"/>
    <n v="0.75781380709878499"/>
    <x v="6"/>
    <x v="1"/>
    <m/>
    <n v="1"/>
    <n v="1"/>
    <n v="18.9218654632568"/>
    <n v="7.9399571689701496"/>
    <n v="10.9867626348932"/>
    <n v="4.0329423366311499"/>
    <n v="9.1655992823548305E-2"/>
    <n v="0"/>
    <m/>
    <m/>
    <n v="1.8500003814697199"/>
    <n v="1.32694911229125"/>
  </r>
  <r>
    <n v="376"/>
    <s v="Long Island University"/>
    <n v="633"/>
    <n v="1"/>
    <x v="1"/>
    <s v="no"/>
    <e v="#N/A"/>
    <x v="4"/>
    <x v="4"/>
    <e v="#N/A"/>
    <x v="2"/>
    <n v="0.765043655887649"/>
    <x v="6"/>
    <x v="1"/>
    <n v="0.34458019858912398"/>
    <n v="1"/>
    <n v="1"/>
    <n v="6.5470237731933496"/>
    <n v="3.42361836185867"/>
    <n v="3.12825975194127"/>
    <n v="2.9768905945667501"/>
    <n v="0.156678452345618"/>
    <n v="1"/>
    <n v="6.5470237731933496"/>
    <n v="2.7495697595739799"/>
    <n v="2.7314813401963902"/>
    <n v="7.4938867298586204E-2"/>
  </r>
  <r>
    <n v="377"/>
    <s v="Montana State University Billings"/>
    <n v="216"/>
    <n v="11"/>
    <x v="1"/>
    <s v="no"/>
    <s v="Live"/>
    <x v="0"/>
    <x v="0"/>
    <s v="yes"/>
    <x v="0"/>
    <n v="0.765127034109507"/>
    <x v="6"/>
    <x v="1"/>
    <n v="1.98839654121551"/>
    <n v="0.59090909090909005"/>
    <n v="0.36363636363636298"/>
    <n v="6.6411333951083096"/>
    <n v="5.6200009955396499"/>
    <n v="1.0259867401752401"/>
    <n v="0.82640289912001896"/>
    <n v="0.26355741537660798"/>
    <n v="11"/>
    <n v="6.2347578568891997"/>
    <n v="2.4363636363636298"/>
    <n v="2.75"/>
    <n v="0.55923034470217903"/>
  </r>
  <r>
    <n v="378"/>
    <s v="Dynata"/>
    <n v="283"/>
    <n v="2"/>
    <x v="1"/>
    <s v="no"/>
    <e v="#N/A"/>
    <x v="4"/>
    <x v="4"/>
    <e v="#N/A"/>
    <x v="2"/>
    <n v="0.76592663822116802"/>
    <x v="6"/>
    <x v="1"/>
    <m/>
    <n v="1"/>
    <n v="1"/>
    <n v="9.3680562973022408"/>
    <n v="8.5636565563446005"/>
    <n v="0.80925408156423295"/>
    <n v="0.83769953027504895"/>
    <n v="6.4283901722669096E-2"/>
    <n v="0"/>
    <m/>
    <m/>
    <n v="1"/>
    <n v="1.59865686850583"/>
  </r>
  <r>
    <n v="379"/>
    <s v="Gazette Communications"/>
    <n v="640"/>
    <n v="2"/>
    <x v="1"/>
    <s v="no"/>
    <e v="#N/A"/>
    <x v="4"/>
    <x v="4"/>
    <e v="#N/A"/>
    <x v="2"/>
    <n v="0.76655831607681801"/>
    <x v="6"/>
    <x v="1"/>
    <n v="0.235580404565115"/>
    <n v="1"/>
    <n v="0.5"/>
    <n v="8.0642614364624006"/>
    <n v="4.6263781203990497"/>
    <n v="3.4427376566699399"/>
    <n v="3.3113818004474602"/>
    <n v="9.6735041437493993E-2"/>
    <n v="2"/>
    <n v="8.0642614364624006"/>
    <n v="4.7499994277954096"/>
    <n v="3.1499986648559499"/>
    <n v="1.3922650429262999"/>
  </r>
  <r>
    <n v="385"/>
    <s v="Zia Poll"/>
    <n v="393"/>
    <n v="4"/>
    <x v="1"/>
    <s v="no"/>
    <s v="IVR"/>
    <x v="2"/>
    <x v="2"/>
    <s v="no"/>
    <x v="1"/>
    <n v="0.77863913549701402"/>
    <x v="6"/>
    <x v="1"/>
    <n v="-0.83036787438337401"/>
    <n v="0.75"/>
    <n v="0.5"/>
    <n v="5.35573005676269"/>
    <n v="3.5737494359839101"/>
    <n v="1.78683496138536"/>
    <n v="1.82120203092098"/>
    <n v="0.28236442897808101"/>
    <n v="4"/>
    <n v="-5.35573005676269"/>
    <n v="-5.3321249961852999"/>
    <n v="5.8591229182759204"/>
    <n v="0"/>
  </r>
  <r>
    <n v="386"/>
    <s v="Cherry Communications"/>
    <n v="49"/>
    <n v="5"/>
    <x v="1"/>
    <s v="no"/>
    <s v="Live"/>
    <x v="0"/>
    <x v="0"/>
    <s v="yes"/>
    <x v="0"/>
    <n v="0.78010766239981"/>
    <x v="6"/>
    <x v="1"/>
    <n v="-0.46994812948186598"/>
    <n v="0.5"/>
    <n v="0.2"/>
    <n v="7.5763172149658198"/>
    <n v="6.2380622461157396"/>
    <n v="1.34310930945666"/>
    <n v="1.7950947359838501"/>
    <n v="0.29171447451620802"/>
    <n v="4"/>
    <n v="-3.2534656524658199"/>
    <n v="-3.9288650953377"/>
    <n v="11.693487121391801"/>
    <n v="0"/>
  </r>
  <r>
    <n v="387"/>
    <s v="Glover Park Group"/>
    <n v="120"/>
    <n v="1"/>
    <x v="1"/>
    <s v="no"/>
    <s v="Live"/>
    <x v="0"/>
    <x v="0"/>
    <s v="yes"/>
    <x v="0"/>
    <n v="0.78027820133375503"/>
    <x v="6"/>
    <x v="1"/>
    <n v="-0.34259711665299902"/>
    <n v="0"/>
    <n v="1"/>
    <n v="11.362876892089799"/>
    <n v="6.5207528917776596"/>
    <n v="4.8469783409187697"/>
    <n v="5.0452524721441998"/>
    <n v="0.15211719410128299"/>
    <n v="1"/>
    <n v="-11.362876892089799"/>
    <n v="-7.25"/>
    <m/>
    <n v="0"/>
  </r>
  <r>
    <n v="388"/>
    <s v="Baydoun Consulting"/>
    <n v="25"/>
    <n v="6"/>
    <x v="1"/>
    <s v="no"/>
    <s v="IVR"/>
    <x v="2"/>
    <x v="2"/>
    <s v="no"/>
    <x v="1"/>
    <n v="0.78119257078647697"/>
    <x v="6"/>
    <x v="1"/>
    <n v="-0.96943673731491398"/>
    <n v="0.83333333333333304"/>
    <n v="0.66666666666666596"/>
    <n v="6.8435834248860603"/>
    <n v="5.37689724951146"/>
    <n v="1.4715405159811901"/>
    <n v="1.8269236844141099"/>
    <n v="0.28720038367107198"/>
    <n v="4"/>
    <n v="-8.7653751373290998"/>
    <n v="-6.8055562216138004"/>
    <n v="8.0046082458869101"/>
    <n v="0"/>
  </r>
  <r>
    <n v="390"/>
    <s v="VCreek/AMG"/>
    <n v="501"/>
    <n v="1"/>
    <x v="1"/>
    <s v="no"/>
    <e v="#N/A"/>
    <x v="4"/>
    <x v="4"/>
    <e v="#N/A"/>
    <x v="2"/>
    <n v="0.78472940629134103"/>
    <x v="6"/>
    <x v="1"/>
    <n v="0.41405988994397602"/>
    <n v="1"/>
    <n v="1"/>
    <n v="7.8671379089355398"/>
    <n v="4.7132831310696197"/>
    <n v="3.15870911847251"/>
    <n v="0.87943589614866902"/>
    <n v="4.6286099797298398E-2"/>
    <n v="1"/>
    <n v="7.8671379089355398"/>
    <n v="0.73000030517578096"/>
    <n v="0.43000030517578097"/>
    <n v="2.54642282338681"/>
  </r>
  <r>
    <n v="391"/>
    <s v="Clout Research/Wenzel Strategies"/>
    <n v="55"/>
    <n v="16"/>
    <x v="1"/>
    <s v="no"/>
    <s v="Live"/>
    <x v="0"/>
    <x v="0"/>
    <s v="yes"/>
    <x v="0"/>
    <n v="0.78528686152268901"/>
    <x v="6"/>
    <x v="1"/>
    <n v="-1.90388360207789"/>
    <n v="0.5625"/>
    <n v="0.4375"/>
    <n v="6.7541450262069702"/>
    <n v="5.1658779093600398"/>
    <n v="1.59312145745352"/>
    <n v="1.40784346175717"/>
    <n v="0.50131466976221795"/>
    <n v="15"/>
    <n v="-5.6973578135172502"/>
    <n v="-4.6062801115897498"/>
    <n v="5.2372594136433799"/>
    <n v="0"/>
  </r>
  <r>
    <n v="392"/>
    <s v="Hofstra University"/>
    <n v="558"/>
    <n v="2"/>
    <x v="1"/>
    <s v="no"/>
    <e v="#N/A"/>
    <x v="4"/>
    <x v="4"/>
    <e v="#N/A"/>
    <x v="2"/>
    <n v="0.78838602267427005"/>
    <x v="6"/>
    <x v="1"/>
    <n v="0.64382114410400304"/>
    <n v="1"/>
    <n v="1"/>
    <n v="6.4382114410400302"/>
    <n v="4.4407585819766897"/>
    <n v="2.00230719966993"/>
    <n v="2.1995822560289202"/>
    <n v="0.21995822560289199"/>
    <n v="2"/>
    <n v="6.4382114410400302"/>
    <n v="2.2367509525166902"/>
    <n v="2.5283082642821801"/>
    <n v="0.14027797071377701"/>
  </r>
  <r>
    <n v="393"/>
    <s v="Cometrends"/>
    <n v="631"/>
    <n v="1"/>
    <x v="1"/>
    <s v="no"/>
    <e v="#N/A"/>
    <x v="4"/>
    <x v="4"/>
    <e v="#N/A"/>
    <x v="2"/>
    <n v="0.78842812267541396"/>
    <x v="6"/>
    <x v="1"/>
    <n v="0.39721177753649201"/>
    <n v="1"/>
    <n v="1"/>
    <n v="7.5470237731933496"/>
    <n v="3.8750897071938599"/>
    <n v="3.6767884066060801"/>
    <n v="3.4961343308328798"/>
    <n v="0.18400707004383501"/>
    <n v="1"/>
    <n v="7.5470237731933496"/>
    <n v="3.76032244774603"/>
    <n v="3.3531248569488499"/>
    <n v="0"/>
  </r>
  <r>
    <n v="395"/>
    <s v="Datamar Analytics"/>
    <n v="75"/>
    <n v="8"/>
    <x v="1"/>
    <s v="no"/>
    <e v="#N/A"/>
    <x v="4"/>
    <x v="4"/>
    <e v="#N/A"/>
    <x v="2"/>
    <n v="0.79561168935569704"/>
    <x v="6"/>
    <x v="1"/>
    <n v="-0.27133366556612698"/>
    <n v="0.6875"/>
    <n v="0.375"/>
    <n v="6.2916762828826904"/>
    <n v="5.7349102444442499"/>
    <n v="0.56162037904502704"/>
    <n v="1.9432638571991501"/>
    <n v="0.29701344464828699"/>
    <n v="5"/>
    <n v="-2.7787284851074201"/>
    <n v="-3.3006896584609402"/>
    <n v="5.8416903389342698"/>
    <n v="0"/>
  </r>
  <r>
    <n v="397"/>
    <s v="Lauer Johnson Research"/>
    <n v="167"/>
    <n v="1"/>
    <x v="1"/>
    <s v="no"/>
    <s v="Live"/>
    <x v="0"/>
    <x v="0"/>
    <s v="yes"/>
    <x v="0"/>
    <n v="0.80056479414077897"/>
    <x v="6"/>
    <x v="1"/>
    <n v="0.27232460359393101"/>
    <n v="0"/>
    <n v="1"/>
    <n v="13.811683654785099"/>
    <n v="6.00419220318844"/>
    <n v="7.8123457922032902"/>
    <n v="8.1851262120677095"/>
    <n v="0.161385918384785"/>
    <n v="1"/>
    <n v="13.811683654785099"/>
    <n v="17"/>
    <m/>
    <n v="0"/>
  </r>
  <r>
    <n v="401"/>
    <s v="Saguaro Strategies"/>
    <n v="298"/>
    <n v="2"/>
    <x v="1"/>
    <s v="no"/>
    <s v="Online"/>
    <x v="1"/>
    <x v="1"/>
    <s v="no"/>
    <x v="1"/>
    <n v="0.81062186724367102"/>
    <x v="6"/>
    <x v="1"/>
    <n v="0.38718539849564299"/>
    <n v="0"/>
    <n v="1"/>
    <n v="5.0455093383789"/>
    <n v="3.75495142649909"/>
    <n v="1.2954122524864"/>
    <n v="2.1258025521849202"/>
    <n v="0.16313114357553199"/>
    <n v="2"/>
    <n v="5.0455093383789"/>
    <n v="3.9666666666666601"/>
    <n v="2.4444444444444402"/>
    <n v="0.89298850526390305"/>
  </r>
  <r>
    <n v="404"/>
    <s v="University of Colorado"/>
    <n v="580"/>
    <n v="2"/>
    <x v="1"/>
    <s v="no"/>
    <s v="Online"/>
    <x v="1"/>
    <x v="1"/>
    <s v="no"/>
    <x v="1"/>
    <n v="0.81443579599697602"/>
    <x v="6"/>
    <x v="1"/>
    <n v="0.51527785620594901"/>
    <n v="1"/>
    <n v="0.5"/>
    <n v="6.7147140502929599"/>
    <n v="4.8826113917346099"/>
    <n v="1.8369569991649399"/>
    <n v="3.0684913127153801"/>
    <n v="0.23547177341581199"/>
    <n v="2"/>
    <n v="6.7147140502929599"/>
    <n v="7.3075556013319201"/>
    <m/>
    <n v="0"/>
  </r>
  <r>
    <n v="405"/>
    <s v="Patinkin Research Strategies"/>
    <n v="490"/>
    <n v="2"/>
    <x v="1"/>
    <s v="no"/>
    <e v="#N/A"/>
    <x v="4"/>
    <x v="4"/>
    <e v="#N/A"/>
    <x v="2"/>
    <n v="0.81709639825760605"/>
    <x v="6"/>
    <x v="1"/>
    <n v="0.56713008880615201"/>
    <n v="1"/>
    <n v="0"/>
    <n v="5.6713008880615199"/>
    <n v="4.7625117952750502"/>
    <n v="0.91364343339305598"/>
    <n v="1.89853793739659"/>
    <n v="0.18985379373965899"/>
    <n v="2"/>
    <n v="5.6713008880615199"/>
    <n v="2.5192308719341501"/>
    <n v="3.3812503814697199"/>
    <n v="0.72842604517946696"/>
  </r>
  <r>
    <n v="406"/>
    <s v="Slingshot Strategies"/>
    <n v="451"/>
    <n v="1"/>
    <x v="1"/>
    <s v="no"/>
    <s v="IVR/Online"/>
    <x v="3"/>
    <x v="3"/>
    <s v="no"/>
    <x v="1"/>
    <n v="0.81908001677206899"/>
    <x v="6"/>
    <x v="1"/>
    <n v="0.42572587346605201"/>
    <n v="1"/>
    <n v="1"/>
    <n v="9.2857856750488192"/>
    <n v="5.1354336056554297"/>
    <n v="4.1552064099999804"/>
    <n v="4.5257983679077398"/>
    <n v="0.207494500813861"/>
    <n v="1"/>
    <n v="9.2857856750488192"/>
    <n v="9"/>
    <n v="9"/>
    <n v="0"/>
  </r>
  <r>
    <n v="407"/>
    <s v="Baldwin Wallace University"/>
    <n v="401"/>
    <n v="2"/>
    <x v="1"/>
    <s v="no"/>
    <s v="Online"/>
    <x v="1"/>
    <x v="1"/>
    <s v="no"/>
    <x v="1"/>
    <n v="0.82025061880482797"/>
    <x v="6"/>
    <x v="1"/>
    <n v="0.72805716962930001"/>
    <n v="0.5"/>
    <n v="0.5"/>
    <n v="8.30409431457519"/>
    <n v="5.07153673726802"/>
    <n v="3.2374119179137502"/>
    <n v="2.8837908769195799"/>
    <n v="0.25283487206639199"/>
    <n v="2"/>
    <n v="8.30409431457519"/>
    <n v="3.54666678110758"/>
    <m/>
    <n v="0"/>
  </r>
  <r>
    <n v="408"/>
    <s v="Univision/Latino Decisions/North Star Opinion Research"/>
    <n v="516"/>
    <n v="7"/>
    <x v="1"/>
    <s v="no"/>
    <e v="#N/A"/>
    <x v="4"/>
    <x v="4"/>
    <e v="#N/A"/>
    <x v="2"/>
    <n v="0.828266064747611"/>
    <x v="6"/>
    <x v="1"/>
    <n v="1.32308673858642"/>
    <n v="0.71428571428571397"/>
    <n v="0.28571428571428498"/>
    <n v="6.0702225821358802"/>
    <n v="5.2305656774064602"/>
    <n v="0.84451124533600397"/>
    <n v="0.78317969323611603"/>
    <n v="0.21929031410611199"/>
    <n v="6"/>
    <n v="5.2923469543456996"/>
    <n v="1.3118744869052701"/>
    <n v="2.8748913630236399"/>
    <n v="0.87377053800535198"/>
  </r>
  <r>
    <n v="411"/>
    <s v="Hays Research Group"/>
    <n v="136"/>
    <n v="9"/>
    <x v="1"/>
    <s v="no"/>
    <s v="Live"/>
    <x v="0"/>
    <x v="0"/>
    <s v="yes"/>
    <x v="0"/>
    <n v="0.83183800790023499"/>
    <x v="6"/>
    <x v="1"/>
    <n v="0.97769263354905001"/>
    <n v="0.77777777777777701"/>
    <n v="0.44444444444444398"/>
    <n v="8.0306097666422502"/>
    <n v="5.1941337505457499"/>
    <n v="2.8413303567030801"/>
    <n v="2.0080951756564001"/>
    <n v="0.36242918090722298"/>
    <n v="5"/>
    <n v="10.6968002319335"/>
    <n v="4.1253973340231198"/>
    <n v="7.3492135508436798"/>
    <n v="0"/>
  </r>
  <r>
    <n v="412"/>
    <s v="brilliant corners Research &amp; Strategies"/>
    <n v="564"/>
    <n v="1"/>
    <x v="1"/>
    <s v="no"/>
    <e v="#N/A"/>
    <x v="4"/>
    <x v="4"/>
    <e v="#N/A"/>
    <x v="2"/>
    <n v="0.83223881674714095"/>
    <x v="6"/>
    <x v="1"/>
    <n v="0.645805760433799"/>
    <n v="0"/>
    <n v="1"/>
    <n v="12.2703094482421"/>
    <n v="5.8831136185822004"/>
    <n v="6.39205017026657"/>
    <n v="4.3285375181956702"/>
    <n v="0.22781776411556201"/>
    <n v="1"/>
    <n v="12.2703094482421"/>
    <n v="4.2925000190734801"/>
    <m/>
    <n v="0"/>
  </r>
  <r>
    <n v="415"/>
    <s v="Market Research Insight"/>
    <n v="185"/>
    <n v="19"/>
    <x v="1"/>
    <s v="no"/>
    <s v="Live"/>
    <x v="0"/>
    <x v="0"/>
    <s v="yes"/>
    <x v="0"/>
    <n v="0.83892356688248404"/>
    <x v="6"/>
    <x v="1"/>
    <n v="-0.24205827523429899"/>
    <n v="0.94736842105263097"/>
    <n v="0.63157894736842102"/>
    <n v="7.2365888294420699"/>
    <n v="4.9787814435268096"/>
    <n v="2.2626617265218498"/>
    <n v="1.50523458370087"/>
    <n v="0.59951292817197799"/>
    <n v="19"/>
    <n v="-0.60775084244577504"/>
    <n v="1.03825415866278"/>
    <n v="7.4525897161164698"/>
    <n v="0"/>
  </r>
  <r>
    <n v="416"/>
    <s v="Auburn University at Montgomery"/>
    <n v="588"/>
    <n v="2"/>
    <x v="1"/>
    <s v="no"/>
    <e v="#N/A"/>
    <x v="4"/>
    <x v="4"/>
    <e v="#N/A"/>
    <x v="2"/>
    <n v="0.84932997497227802"/>
    <x v="6"/>
    <x v="1"/>
    <n v="0.78601760864257797"/>
    <n v="1"/>
    <n v="0.5"/>
    <n v="7.8601760864257804"/>
    <n v="4.4285740952087496"/>
    <n v="3.4364563318236101"/>
    <n v="2.0370319560093701"/>
    <n v="0.203703195600937"/>
    <n v="2"/>
    <n v="7.8601760864257804"/>
    <n v="0.24428852626255601"/>
    <n v="2.7000045776367099"/>
    <n v="0.91226779371340605"/>
  </r>
  <r>
    <n v="417"/>
    <s v="USC Schwarzenegger Institute"/>
    <n v="648"/>
    <n v="1"/>
    <x v="1"/>
    <s v="no"/>
    <e v="#N/A"/>
    <x v="4"/>
    <x v="4"/>
    <e v="#N/A"/>
    <x v="2"/>
    <n v="0.85111973014526199"/>
    <x v="6"/>
    <x v="1"/>
    <n v="0.412461732563219"/>
    <n v="1"/>
    <n v="1"/>
    <n v="7.8367729187011701"/>
    <n v="3.3950583190874299"/>
    <n v="4.4465689402203301"/>
    <n v="4.68727487275999"/>
    <n v="0.24669867751368299"/>
    <n v="1"/>
    <n v="7.8367729187011701"/>
    <n v="7.8599998474120998"/>
    <n v="7.4333330790201799"/>
    <n v="0"/>
  </r>
  <r>
    <n v="418"/>
    <s v="Hickman Analytics"/>
    <n v="415"/>
    <n v="1"/>
    <x v="1"/>
    <s v="no"/>
    <s v="Live"/>
    <x v="0"/>
    <x v="0"/>
    <s v="yes"/>
    <x v="0"/>
    <n v="0.85875847804642902"/>
    <x v="6"/>
    <x v="1"/>
    <n v="0.44649928194218302"/>
    <n v="0"/>
    <n v="1"/>
    <n v="9.0884208679199201"/>
    <n v="5.9569723951299798"/>
    <n v="3.1363028133965201"/>
    <n v="5.1016967628160304"/>
    <n v="0.25063803430633402"/>
    <n v="1"/>
    <n v="9.0884208679199201"/>
    <n v="7.6666666666666599"/>
    <m/>
    <n v="0"/>
  </r>
  <r>
    <n v="419"/>
    <s v="GCR &amp; Associates"/>
    <n v="110"/>
    <n v="1"/>
    <x v="1"/>
    <s v="no"/>
    <s v="IVR"/>
    <x v="2"/>
    <x v="2"/>
    <s v="no"/>
    <x v="1"/>
    <n v="0.86465254507754696"/>
    <x v="6"/>
    <x v="1"/>
    <m/>
    <n v="1"/>
    <n v="1"/>
    <n v="18.296552658081001"/>
    <n v="9.7805295090839302"/>
    <n v="8.5208774896037092"/>
    <n v="7.8436860672016904"/>
    <n v="0.23649153784507601"/>
    <n v="0"/>
    <m/>
    <m/>
    <m/>
    <n v="0"/>
  </r>
  <r>
    <n v="420"/>
    <s v="ccAdvertising"/>
    <n v="396"/>
    <n v="33"/>
    <x v="1"/>
    <s v="no"/>
    <s v="Live"/>
    <x v="0"/>
    <x v="0"/>
    <s v="yes"/>
    <x v="0"/>
    <n v="0.86516262967182"/>
    <x v="9"/>
    <x v="3"/>
    <n v="-2.6390294719101699"/>
    <n v="0.84848484848484795"/>
    <n v="0.75757575757575701"/>
    <n v="7.3636814464222304"/>
    <n v="5.3300201387985302"/>
    <n v="2.03851564823028"/>
    <n v="1.4873148884349401"/>
    <n v="0.7074678891067"/>
    <n v="33"/>
    <n v="-5.5480508515329001"/>
    <n v="-4.3317292003902397"/>
    <n v="7.0058123034212603"/>
    <n v="0"/>
  </r>
  <r>
    <n v="422"/>
    <s v="Hellenthal &amp; Associates"/>
    <n v="137"/>
    <n v="5"/>
    <x v="1"/>
    <s v="no"/>
    <s v="Live"/>
    <x v="0"/>
    <x v="0"/>
    <s v="yes"/>
    <x v="0"/>
    <n v="0.86717250359528997"/>
    <x v="6"/>
    <x v="1"/>
    <n v="0.37654201026035999"/>
    <n v="0.4"/>
    <n v="0.4"/>
    <n v="8.0712623596191406"/>
    <n v="5.9374774449596801"/>
    <n v="2.13863925526605"/>
    <n v="2.5453859290098402"/>
    <n v="0.35406133847374799"/>
    <n v="3"/>
    <n v="4.2782669067382804"/>
    <n v="0.605554156833224"/>
    <n v="14.799999237060501"/>
    <n v="0"/>
  </r>
  <r>
    <n v="423"/>
    <s v="Gonzales Research &amp; Marketing Strategies Inc."/>
    <n v="121"/>
    <n v="10"/>
    <x v="1"/>
    <s v="no"/>
    <s v="Live"/>
    <x v="0"/>
    <x v="0"/>
    <s v="yes"/>
    <x v="0"/>
    <n v="0.86752541681638395"/>
    <x v="6"/>
    <x v="1"/>
    <n v="-0.63630390223220801"/>
    <n v="0.8"/>
    <n v="0.4"/>
    <n v="6.5426628112792899"/>
    <n v="5.8289441425422197"/>
    <n v="0.71857300934366497"/>
    <n v="1.73658069800814"/>
    <n v="0.40645235511641198"/>
    <n v="9"/>
    <n v="-2.7701670328776"/>
    <n v="-2.3629632172761101"/>
    <n v="3"/>
    <n v="0.20607828834761099"/>
  </r>
  <r>
    <n v="426"/>
    <s v="Opinium"/>
    <n v="559"/>
    <n v="2"/>
    <x v="1"/>
    <s v="no"/>
    <e v="#N/A"/>
    <x v="4"/>
    <x v="4"/>
    <e v="#N/A"/>
    <x v="2"/>
    <n v="0.87877812385597798"/>
    <x v="6"/>
    <x v="1"/>
    <n v="0.72382106781005795"/>
    <n v="1"/>
    <n v="1"/>
    <n v="7.2382106781005797"/>
    <n v="4.2477168705825097"/>
    <n v="2.9953481481246498"/>
    <n v="3.2437812385597802"/>
    <n v="0.32437812385597797"/>
    <n v="2"/>
    <n v="7.2382106781005797"/>
    <n v="3.0322101574787199"/>
    <n v="4.19204451703893"/>
    <n v="0"/>
  </r>
  <r>
    <n v="429"/>
    <s v="Global Marketing Research Services"/>
    <n v="621"/>
    <n v="1"/>
    <x v="1"/>
    <s v="no"/>
    <e v="#N/A"/>
    <x v="4"/>
    <x v="4"/>
    <e v="#N/A"/>
    <x v="2"/>
    <n v="0.899921489313807"/>
    <x v="6"/>
    <x v="1"/>
    <n v="0.50247493543122901"/>
    <n v="1"/>
    <n v="1"/>
    <n v="9.5470237731933505"/>
    <n v="3.8667997312502602"/>
    <n v="5.6850783825496798"/>
    <n v="5.6145082969623301"/>
    <n v="0.29550043668222797"/>
    <n v="1"/>
    <n v="9.5470237731933505"/>
    <n v="5.7818278240901098"/>
    <n v="5.3229165077209402"/>
    <n v="0"/>
  </r>
  <r>
    <n v="430"/>
    <s v="Colby College"/>
    <n v="593"/>
    <n v="6"/>
    <x v="1"/>
    <s v="no"/>
    <e v="#N/A"/>
    <x v="4"/>
    <x v="4"/>
    <e v="#N/A"/>
    <x v="2"/>
    <n v="0.90254260039753198"/>
    <x v="6"/>
    <x v="1"/>
    <n v="1.9861143430074"/>
    <n v="0.66666666666666596"/>
    <n v="0.5"/>
    <n v="8.3090267181396396"/>
    <n v="5.0524753376868201"/>
    <n v="3.2614057210594098"/>
    <n v="2.0261704015901199"/>
    <n v="0.50654260039753096"/>
    <n v="6"/>
    <n v="7.9444573720296203"/>
    <n v="4.1399994532267197"/>
    <m/>
    <n v="0"/>
  </r>
  <r>
    <n v="431"/>
    <s v="East Tennessee State University"/>
    <n v="456"/>
    <n v="2"/>
    <x v="1"/>
    <s v="no"/>
    <s v="Live"/>
    <x v="0"/>
    <x v="0"/>
    <s v="yes"/>
    <x v="0"/>
    <n v="0.90420826043165303"/>
    <x v="6"/>
    <x v="1"/>
    <n v="0.86770476282170395"/>
    <n v="0.75"/>
    <n v="1"/>
    <n v="9.8968906402587802"/>
    <n v="5.4316532804696998"/>
    <n v="4.4700917003956704"/>
    <n v="3.8413972347464602"/>
    <n v="0.336792513693217"/>
    <n v="2"/>
    <n v="9.8968906402587802"/>
    <n v="3.9285717010497998"/>
    <m/>
    <n v="0"/>
  </r>
  <r>
    <n v="433"/>
    <s v="Concord Public Opinion Partners"/>
    <n v="553"/>
    <n v="1"/>
    <x v="1"/>
    <s v="no"/>
    <s v="Live"/>
    <x v="0"/>
    <x v="0"/>
    <s v="yes"/>
    <x v="0"/>
    <n v="0.91284631891247503"/>
    <x v="6"/>
    <x v="1"/>
    <m/>
    <n v="1"/>
    <n v="1"/>
    <n v="13.4076042175293"/>
    <n v="7.7170277865885097"/>
    <n v="5.69543077154737"/>
    <n v="4.9000879092251903"/>
    <n v="0.25789936364343102"/>
    <n v="0"/>
    <m/>
    <m/>
    <n v="6"/>
    <n v="0.95999215011183603"/>
  </r>
  <r>
    <n v="434"/>
    <s v="Brandwatch Qriously"/>
    <n v="610"/>
    <n v="3"/>
    <x v="1"/>
    <s v="no"/>
    <e v="#N/A"/>
    <x v="4"/>
    <x v="4"/>
    <e v="#N/A"/>
    <x v="2"/>
    <n v="0.92022567420259604"/>
    <x v="6"/>
    <x v="1"/>
    <n v="0.93528911045619401"/>
    <n v="1"/>
    <n v="1"/>
    <n v="6.5470237731933496"/>
    <n v="3.4752058653600302"/>
    <n v="3.0766722484399098"/>
    <n v="2.8775797194181698"/>
    <n v="0.41108281705973898"/>
    <n v="3"/>
    <n v="6.5470237731933496"/>
    <n v="2.8099998641799999"/>
    <n v="2.7567435698628202"/>
    <n v="0"/>
  </r>
  <r>
    <n v="436"/>
    <s v="St. Cloud State University"/>
    <n v="312"/>
    <n v="16"/>
    <x v="1"/>
    <s v="no"/>
    <s v="Live"/>
    <x v="0"/>
    <x v="0"/>
    <s v="yes"/>
    <x v="0"/>
    <n v="0.94019595559865798"/>
    <x v="6"/>
    <x v="1"/>
    <n v="1.47271229287365"/>
    <n v="0.75"/>
    <n v="0.375"/>
    <n v="6.4415466785430899"/>
    <n v="5.3120413670553699"/>
    <n v="1.1343596520943"/>
    <n v="1.7893901609063301"/>
    <n v="0.68364686738417202"/>
    <n v="15"/>
    <n v="3.8705464680989499"/>
    <n v="3.32527777505299"/>
    <n v="7.6703013493540197"/>
    <n v="0"/>
  </r>
  <r>
    <n v="437"/>
    <s v="Bainbridge Media Group"/>
    <n v="656"/>
    <n v="1"/>
    <x v="1"/>
    <s v="no"/>
    <e v="#N/A"/>
    <x v="4"/>
    <x v="4"/>
    <e v="#N/A"/>
    <x v="2"/>
    <n v="0.95334221204074798"/>
    <x v="6"/>
    <x v="1"/>
    <n v="0.48126097064414702"/>
    <n v="1"/>
    <n v="1"/>
    <n v="21.175895690917901"/>
    <n v="5.6804533814595999"/>
    <n v="15.5002966500649"/>
    <n v="13.9633090543864"/>
    <n v="0.31734174398112203"/>
    <n v="1"/>
    <n v="21.175895690917901"/>
    <m/>
    <m/>
    <n v="0"/>
  </r>
  <r>
    <n v="438"/>
    <s v="Rutgers University"/>
    <n v="295"/>
    <n v="16"/>
    <x v="0"/>
    <s v="no"/>
    <s v="Live"/>
    <x v="0"/>
    <x v="0"/>
    <s v="yes"/>
    <x v="0"/>
    <n v="0.95396087822843501"/>
    <x v="6"/>
    <x v="1"/>
    <n v="0.282058414087348"/>
    <n v="0.875"/>
    <n v="0.3125"/>
    <n v="6.7956423759460396"/>
    <n v="5.1445110045795799"/>
    <n v="1.6559857119730499"/>
    <n v="3.13086887613533"/>
    <n v="1.1068925372944101"/>
    <n v="16"/>
    <n v="0.79780817031860296"/>
    <n v="1.4936874741402699"/>
    <n v="6.0341970461420997"/>
    <n v="0"/>
  </r>
  <r>
    <n v="440"/>
    <s v="SSRS"/>
    <n v="297"/>
    <n v="30"/>
    <x v="0"/>
    <s v="no"/>
    <s v="Live"/>
    <x v="0"/>
    <x v="0"/>
    <s v="yes"/>
    <x v="0"/>
    <n v="0.96588840977300905"/>
    <x v="10"/>
    <x v="3"/>
    <n v="2.6948291909247901"/>
    <n v="0.6"/>
    <n v="0.4"/>
    <n v="6.1647858301798504"/>
    <n v="4.9849970555276002"/>
    <n v="1.1846431152588299"/>
    <n v="1.8630497108831601"/>
    <n v="1.1232769207727999"/>
    <n v="28"/>
    <n v="4.6424783979143402"/>
    <n v="2.71805541794809"/>
    <n v="4.3470216334854097"/>
    <n v="1.29290119852321E-2"/>
  </r>
  <r>
    <n v="441"/>
    <s v="Western Kentucky University"/>
    <n v="379"/>
    <n v="4"/>
    <x v="1"/>
    <s v="no"/>
    <s v="Live"/>
    <x v="0"/>
    <x v="0"/>
    <s v="yes"/>
    <x v="0"/>
    <n v="0.97468348731582699"/>
    <x v="6"/>
    <x v="1"/>
    <n v="0.90396273223458801"/>
    <n v="0.75"/>
    <n v="0.75"/>
    <n v="10.910821437835599"/>
    <n v="5.9381173739230197"/>
    <n v="4.9775584045192502"/>
    <n v="2.7182459946269999"/>
    <n v="0.38193967582967803"/>
    <n v="3"/>
    <n v="8.3635419209798094"/>
    <n v="-1.0805553330315401"/>
    <n v="2"/>
    <n v="0.57734099542153605"/>
  </r>
  <r>
    <n v="442"/>
    <s v="Loras College"/>
    <n v="171"/>
    <n v="18"/>
    <x v="1"/>
    <s v="no"/>
    <s v="Live"/>
    <x v="0"/>
    <x v="0"/>
    <s v="yes"/>
    <x v="0"/>
    <n v="0.98262817300758198"/>
    <x v="6"/>
    <x v="1"/>
    <n v="1.54175572264836"/>
    <n v="0.72222222222222199"/>
    <n v="0.33333333333333298"/>
    <n v="8.1221619711981798"/>
    <n v="6.2993310370508997"/>
    <n v="1.8276852747538701"/>
    <n v="1.28675828346834"/>
    <n v="0.53757232595820004"/>
    <n v="14"/>
    <n v="4.3786343165806301"/>
    <n v="-0.58740773377595101"/>
    <n v="2.88284109675805"/>
    <n v="0.54149961384395795"/>
  </r>
  <r>
    <n v="446"/>
    <s v="SurveyMonkey"/>
    <n v="324"/>
    <n v="268"/>
    <x v="1"/>
    <s v="no"/>
    <s v="Online"/>
    <x v="1"/>
    <x v="1"/>
    <s v="no"/>
    <x v="1"/>
    <n v="1.0028141785282101"/>
    <x v="10"/>
    <x v="3"/>
    <n v="4.7423228505592299"/>
    <n v="0.87873134328358204"/>
    <n v="0.55597014925373101"/>
    <n v="6.60103320363742"/>
    <n v="4.2688040655251198"/>
    <n v="2.3370834787188799"/>
    <n v="1.0635574048663601"/>
    <n v="0.98275781777704097"/>
    <n v="255"/>
    <n v="5.1490432739257797"/>
    <n v="1.82913899805347"/>
    <n v="5.0778080117283197"/>
    <n v="0"/>
  </r>
  <r>
    <n v="448"/>
    <s v="Roanoke College"/>
    <n v="292"/>
    <n v="18"/>
    <x v="0"/>
    <s v="no"/>
    <s v="Live"/>
    <x v="0"/>
    <x v="0"/>
    <s v="yes"/>
    <x v="0"/>
    <n v="1.0092021788285199"/>
    <x v="6"/>
    <x v="1"/>
    <n v="0.60679751050069897"/>
    <n v="0.80555555555555503"/>
    <n v="0.5"/>
    <n v="7.7764697604709196"/>
    <n v="5.6604699501711702"/>
    <n v="2.1208541509063301"/>
    <n v="2.6737189862365902"/>
    <n v="1.0832709059427299"/>
    <n v="15"/>
    <n v="1.70916493733724"/>
    <n v="1.2655362392252001"/>
    <n v="4.7225506105194697"/>
    <n v="0.242548080028889"/>
  </r>
  <r>
    <n v="449"/>
    <s v="Greg Smith &amp; Associates"/>
    <n v="128"/>
    <n v="5"/>
    <x v="1"/>
    <s v="no"/>
    <e v="#N/A"/>
    <x v="4"/>
    <x v="4"/>
    <e v="#N/A"/>
    <x v="2"/>
    <n v="1.01931375871673"/>
    <x v="6"/>
    <x v="1"/>
    <n v="0.93851907823570202"/>
    <n v="0.4"/>
    <n v="0.4"/>
    <n v="10.1312942504882"/>
    <n v="5.5607553118543702"/>
    <n v="4.5753932792404903"/>
    <n v="4.4839327198397001"/>
    <n v="0.41537204418794199"/>
    <n v="5"/>
    <n v="10.1312942504882"/>
    <n v="6.3333333333333304"/>
    <n v="6.4006243297504799"/>
    <n v="0.45085195510958598"/>
  </r>
  <r>
    <n v="450"/>
    <s v="Marketing Resource Group (MRG)"/>
    <n v="193"/>
    <n v="10"/>
    <x v="1"/>
    <s v="no"/>
    <s v="Live"/>
    <x v="0"/>
    <x v="0"/>
    <s v="yes"/>
    <x v="0"/>
    <n v="1.0238365408644701"/>
    <x v="6"/>
    <x v="1"/>
    <n v="0.320710175924736"/>
    <n v="0.3"/>
    <n v="0.7"/>
    <n v="9.8375631332397404"/>
    <n v="7.2062195285626904"/>
    <n v="2.6361979452836399"/>
    <n v="1.7902227887550599"/>
    <n v="0.49059844449519302"/>
    <n v="6"/>
    <n v="1.696808497111"/>
    <n v="1.5906944473692399"/>
    <n v="5.6169287270533896"/>
    <n v="0.59343830382667195"/>
  </r>
  <r>
    <n v="451"/>
    <s v="University of Iowa"/>
    <n v="353"/>
    <n v="3"/>
    <x v="1"/>
    <s v="no"/>
    <s v="Live"/>
    <x v="0"/>
    <x v="0"/>
    <s v="yes"/>
    <x v="0"/>
    <n v="1.03996101678271"/>
    <x v="6"/>
    <x v="1"/>
    <n v="-0.31934759746632002"/>
    <n v="0.66666666666666596"/>
    <n v="0.66666666666666596"/>
    <n v="17.2866503397623"/>
    <n v="7.4189922958609804"/>
    <n v="9.8725123845079708"/>
    <n v="6.9784425713600298"/>
    <n v="0.44770989385294202"/>
    <n v="1"/>
    <n v="-6.6101493835449201"/>
    <n v="-2.78999919891357"/>
    <n v="13.140962530150301"/>
    <n v="0"/>
  </r>
  <r>
    <n v="452"/>
    <s v="BWD Global"/>
    <n v="527"/>
    <n v="2"/>
    <x v="1"/>
    <s v="no"/>
    <s v="IVR"/>
    <x v="2"/>
    <x v="2"/>
    <s v="no"/>
    <x v="1"/>
    <n v="1.0457114078067"/>
    <x v="6"/>
    <x v="1"/>
    <n v="-0.14047114850624201"/>
    <n v="1"/>
    <n v="0.5"/>
    <n v="13.501254081726"/>
    <n v="7.1344822525830098"/>
    <n v="6.3716261697496401"/>
    <n v="6.3925001855295598"/>
    <n v="0.46203694560924402"/>
    <n v="1"/>
    <n v="-4.3537635803222603"/>
    <n v="-5.2999992370605398"/>
    <m/>
    <n v="0"/>
  </r>
  <r>
    <n v="453"/>
    <s v="Citizen Data"/>
    <n v="616"/>
    <n v="12"/>
    <x v="1"/>
    <s v="no"/>
    <e v="#N/A"/>
    <x v="4"/>
    <x v="4"/>
    <e v="#N/A"/>
    <x v="2"/>
    <n v="1.0707711826608299"/>
    <x v="6"/>
    <x v="1"/>
    <n v="2.81656436920166"/>
    <n v="0.58333333333333304"/>
    <n v="0.66666666666666596"/>
    <n v="7.0414109230041504"/>
    <n v="4.6495262075386696"/>
    <n v="2.3967390560720601"/>
    <n v="2.0415988919057302"/>
    <n v="0.81663955676229105"/>
    <n v="12"/>
    <n v="7.0414109230041504"/>
    <n v="2.8108822410286498"/>
    <n v="4.0937769614317299"/>
    <n v="4.1329064746357301E-2"/>
  </r>
  <r>
    <n v="454"/>
    <s v="DeSales University"/>
    <n v="474"/>
    <n v="1"/>
    <x v="1"/>
    <s v="no"/>
    <e v="#N/A"/>
    <x v="4"/>
    <x v="4"/>
    <e v="#N/A"/>
    <x v="2"/>
    <n v="1.0725211058916"/>
    <x v="6"/>
    <x v="1"/>
    <n v="0.75090870104337903"/>
    <n v="1"/>
    <n v="1"/>
    <n v="14.267265319824199"/>
    <n v="6.1523741471267197"/>
    <n v="8.1197455133040801"/>
    <n v="8.8939010119405708"/>
    <n v="0.46810005326003001"/>
    <n v="1"/>
    <n v="14.267265319824199"/>
    <n v="10.8000030517578"/>
    <n v="10.8000030517578"/>
    <n v="0"/>
  </r>
  <r>
    <n v="455"/>
    <s v="Hamilton Campaigns"/>
    <n v="130"/>
    <n v="13"/>
    <x v="1"/>
    <s v="no"/>
    <s v="Live"/>
    <x v="0"/>
    <x v="0"/>
    <s v="yes"/>
    <x v="0"/>
    <n v="1.0741996090499"/>
    <x v="6"/>
    <x v="1"/>
    <n v="1.3926176162156001"/>
    <n v="0.57692307692307598"/>
    <n v="0.30769230769230699"/>
    <n v="6.6847102825458196"/>
    <n v="5.6322253391314598"/>
    <n v="1.0573392840209499"/>
    <n v="2.3628347581489102"/>
    <n v="0.63641926901036505"/>
    <n v="13"/>
    <n v="5.1703734764685896"/>
    <n v="4.0364422866390202"/>
    <n v="4.2731638880178897"/>
    <n v="0.230964740908773"/>
  </r>
  <r>
    <n v="457"/>
    <s v="Craciun Research Group"/>
    <n v="61"/>
    <n v="1"/>
    <x v="1"/>
    <s v="no"/>
    <s v="Live"/>
    <x v="0"/>
    <x v="0"/>
    <s v="yes"/>
    <x v="0"/>
    <n v="1.0952352983374201"/>
    <x v="6"/>
    <x v="1"/>
    <n v="0.74735728281765901"/>
    <n v="0"/>
    <n v="1"/>
    <n v="18.7306404113769"/>
    <n v="5.1162797442825996"/>
    <n v="13.6192150077009"/>
    <n v="11.964083797299001"/>
    <n v="0.47736996502912699"/>
    <n v="1"/>
    <n v="18.7306404113769"/>
    <n v="11.25"/>
    <m/>
    <n v="0"/>
  </r>
  <r>
    <n v="458"/>
    <s v="Bluegrass Community and Technical College"/>
    <n v="632"/>
    <n v="2"/>
    <x v="1"/>
    <s v="no"/>
    <e v="#N/A"/>
    <x v="4"/>
    <x v="4"/>
    <e v="#N/A"/>
    <x v="2"/>
    <n v="1.1079750092762199"/>
    <x v="6"/>
    <x v="1"/>
    <n v="1.0934432983398401"/>
    <n v="1"/>
    <n v="0.5"/>
    <n v="10.9344329833984"/>
    <n v="6.0023797824366198"/>
    <n v="4.9369075415683996"/>
    <n v="2.3975721872453102"/>
    <n v="0.23975721872453101"/>
    <n v="2"/>
    <n v="10.9344329833984"/>
    <n v="0.62499856948852495"/>
    <n v="2.6000003814697199"/>
    <n v="3.1381779055169501"/>
  </r>
  <r>
    <n v="462"/>
    <s v="Momentum Analysis"/>
    <n v="214"/>
    <n v="3"/>
    <x v="1"/>
    <s v="no"/>
    <s v="Live"/>
    <x v="0"/>
    <x v="0"/>
    <s v="yes"/>
    <x v="0"/>
    <n v="1.1245443479146999"/>
    <x v="6"/>
    <x v="1"/>
    <n v="0.36701454065807398"/>
    <n v="0.33333333333333298"/>
    <n v="1"/>
    <n v="13.650235493977799"/>
    <n v="6.1443557863802498"/>
    <n v="7.5107340482041902"/>
    <n v="8.3039397914425201"/>
    <n v="0.532226868122331"/>
    <n v="3"/>
    <n v="5.7262547810872304"/>
    <n v="3.2222222222222201"/>
    <m/>
    <n v="0"/>
  </r>
  <r>
    <n v="465"/>
    <s v="Targoz Market Research"/>
    <n v="454"/>
    <n v="15"/>
    <x v="1"/>
    <s v="no"/>
    <s v="Online"/>
    <x v="1"/>
    <x v="1"/>
    <s v="no"/>
    <x v="1"/>
    <n v="1.1326677592579699"/>
    <x v="6"/>
    <x v="1"/>
    <n v="2.5724732922387998"/>
    <n v="0.86666666666666603"/>
    <n v="0.46666666666666601"/>
    <n v="6.5816525777180903"/>
    <n v="4.8088078032138402"/>
    <n v="1.7776991151108399"/>
    <n v="2.1235339185778201"/>
    <n v="0.94022869113109497"/>
    <n v="15"/>
    <n v="5.8100059509277298"/>
    <n v="3.4468055433927001"/>
    <n v="4.8318622866479304"/>
    <n v="0"/>
  </r>
  <r>
    <n v="468"/>
    <s v="Swayable"/>
    <n v="543"/>
    <n v="89"/>
    <x v="0"/>
    <s v="no"/>
    <s v="Online"/>
    <x v="1"/>
    <x v="1"/>
    <s v="no"/>
    <x v="1"/>
    <n v="1.1999800880557401"/>
    <x v="10"/>
    <x v="3"/>
    <n v="4.0678857758987697"/>
    <n v="0.88764044943820197"/>
    <n v="0.24719101123595499"/>
    <n v="7.2463183670901099"/>
    <n v="5.4302327309109604"/>
    <n v="1.8209399767857399"/>
    <n v="1.3647094609569701"/>
    <n v="1.1351321684595399"/>
    <n v="68"/>
    <n v="5.1446790695190403"/>
    <n v="0.80037572162983806"/>
    <n v="4.9770105392403803"/>
    <n v="0.162098060638137"/>
  </r>
  <r>
    <n v="469"/>
    <s v="Glascock Group"/>
    <n v="116"/>
    <n v="2"/>
    <x v="1"/>
    <s v="no"/>
    <s v="IVR"/>
    <x v="2"/>
    <x v="2"/>
    <s v="no"/>
    <x v="1"/>
    <n v="1.2231553967079101"/>
    <x v="6"/>
    <x v="1"/>
    <n v="0.25473272120358997"/>
    <n v="0.5"/>
    <n v="1"/>
    <n v="15.0585107803344"/>
    <n v="5.3659664865336101"/>
    <n v="9.6973986344074401"/>
    <n v="9.4529660170675793"/>
    <n v="0.63397765533261197"/>
    <n v="2"/>
    <n v="3.7982091903686501"/>
    <n v="20"/>
    <n v="20"/>
    <n v="0"/>
  </r>
  <r>
    <n v="470"/>
    <s v="Brigham Young University"/>
    <n v="34"/>
    <n v="4"/>
    <x v="0"/>
    <s v="no"/>
    <s v="Online"/>
    <x v="1"/>
    <x v="1"/>
    <s v="no"/>
    <x v="1"/>
    <n v="1.23311491000284"/>
    <x v="6"/>
    <x v="1"/>
    <n v="2.0666645290236199"/>
    <n v="0.75"/>
    <n v="0.75"/>
    <n v="16.4409017562866"/>
    <n v="7.14738032908335"/>
    <n v="9.2983757678098495"/>
    <n v="10.3448840812631"/>
    <n v="1.30037909748062"/>
    <n v="4"/>
    <n v="16.4409017562866"/>
    <n v="16.475000381469702"/>
    <m/>
    <n v="0"/>
  </r>
  <r>
    <n v="471"/>
    <s v="Elucd"/>
    <n v="549"/>
    <n v="4"/>
    <x v="1"/>
    <s v="no"/>
    <s v="Online"/>
    <x v="1"/>
    <x v="1"/>
    <s v="no"/>
    <x v="1"/>
    <n v="1.2670035178849901"/>
    <x v="6"/>
    <x v="1"/>
    <m/>
    <n v="0.5"/>
    <n v="0.75"/>
    <n v="12.9474544525146"/>
    <n v="7.5571959803160196"/>
    <n v="5.3951128128052099"/>
    <n v="4.3583264241474504"/>
    <n v="0.79242298620862806"/>
    <n v="0"/>
    <m/>
    <m/>
    <n v="3.6823651126243102"/>
    <n v="3.6192924220010102E-2"/>
  </r>
  <r>
    <n v="472"/>
    <s v="Dane &amp; Associates"/>
    <n v="71"/>
    <n v="2"/>
    <x v="1"/>
    <s v="no"/>
    <s v="IVR"/>
    <x v="2"/>
    <x v="2"/>
    <s v="no"/>
    <x v="1"/>
    <n v="1.29229297561542"/>
    <x v="6"/>
    <x v="1"/>
    <n v="-0.94683227603678199"/>
    <n v="0.5"/>
    <n v="1"/>
    <n v="21.304132461547798"/>
    <n v="5.1768835095668502"/>
    <n v="16.132103292587502"/>
    <n v="14.546176868878"/>
    <n v="0.64648442161407205"/>
    <n v="2"/>
    <n v="-21.304132461547798"/>
    <n v="-10.6000003814697"/>
    <n v="3.20000076293945"/>
    <n v="0.736686376005669"/>
  </r>
  <r>
    <n v="473"/>
    <s v="GOP Calls"/>
    <n v="654"/>
    <n v="2"/>
    <x v="1"/>
    <s v="no"/>
    <e v="#N/A"/>
    <x v="4"/>
    <x v="4"/>
    <e v="#N/A"/>
    <x v="2"/>
    <n v="1.2998437419894999"/>
    <x v="6"/>
    <x v="1"/>
    <n v="-1.0739548144322999"/>
    <n v="1"/>
    <n v="1"/>
    <n v="21.044919013977001"/>
    <n v="6.0073851554184801"/>
    <n v="15.042388199165099"/>
    <n v="13.5941995134376"/>
    <n v="0.693733057661721"/>
    <n v="2"/>
    <n v="-21.044919013977001"/>
    <m/>
    <m/>
    <n v="0"/>
  </r>
  <r>
    <n v="474"/>
    <s v="Carroll Strategies"/>
    <n v="450"/>
    <n v="5"/>
    <x v="1"/>
    <s v="no"/>
    <s v="IVR"/>
    <x v="2"/>
    <x v="2"/>
    <s v="no"/>
    <x v="1"/>
    <n v="1.3100589015753501"/>
    <x v="11"/>
    <x v="3"/>
    <n v="-1.91372387306845"/>
    <n v="0.8"/>
    <n v="0.6"/>
    <n v="9.8792758941650298"/>
    <n v="5.40296976849993"/>
    <n v="4.4811604662716897"/>
    <n v="3.4907996795264098"/>
    <n v="0.67620610603202702"/>
    <n v="5"/>
    <n v="-9.8792758941650298"/>
    <n v="-1.6510014851888"/>
    <n v="4.5128934034385804"/>
    <n v="0.92101947834593201"/>
  </r>
  <r>
    <n v="475"/>
    <s v="CPEC"/>
    <n v="38"/>
    <n v="2"/>
    <x v="1"/>
    <s v="no"/>
    <s v="IVR"/>
    <x v="2"/>
    <x v="2"/>
    <s v="no"/>
    <x v="1"/>
    <n v="1.3551008197655301"/>
    <x v="11"/>
    <x v="3"/>
    <m/>
    <n v="1"/>
    <n v="1"/>
    <n v="16.004041671752901"/>
    <n v="7.8284291011609204"/>
    <n v="8.1804669111985895"/>
    <n v="10.1140318650144"/>
    <n v="0.77613679718437401"/>
    <n v="0"/>
    <m/>
    <m/>
    <n v="11.188201551808699"/>
    <n v="0"/>
  </r>
  <r>
    <n v="478"/>
    <s v="TP Research"/>
    <n v="452"/>
    <n v="2"/>
    <x v="1"/>
    <s v="no"/>
    <s v="IVR"/>
    <x v="2"/>
    <x v="2"/>
    <s v="no"/>
    <x v="1"/>
    <n v="1.3711197841145999"/>
    <x v="11"/>
    <x v="3"/>
    <n v="-1.36368729965757"/>
    <n v="0"/>
    <n v="1"/>
    <n v="15.553981781005801"/>
    <n v="6.0165455351525603"/>
    <n v="9.5422905864598793"/>
    <n v="8.7940382248383404"/>
    <n v="0.77101274829574296"/>
    <n v="2"/>
    <n v="-15.553981781005801"/>
    <n v="-8.3150005340576101"/>
    <n v="7.1000022888183496"/>
    <n v="0.372871196264833"/>
  </r>
  <r>
    <n v="479"/>
    <s v="Saint Leo University"/>
    <n v="299"/>
    <n v="6"/>
    <x v="1"/>
    <s v="no"/>
    <s v="Online"/>
    <x v="1"/>
    <x v="1"/>
    <s v="no"/>
    <x v="1"/>
    <n v="1.4263033460285299"/>
    <x v="11"/>
    <x v="3"/>
    <n v="1.75022495115264"/>
    <n v="0.33333333333333298"/>
    <n v="0.66666666666666596"/>
    <n v="8.5022640228271396"/>
    <n v="5.0771310266437597"/>
    <n v="3.4299873367899698"/>
    <n v="4.7785577004942796"/>
    <n v="0.98368515673860202"/>
    <n v="6"/>
    <n v="8.5022640228271396"/>
    <n v="6.5356614286799202"/>
    <n v="7.9218350137279403"/>
    <n v="0"/>
  </r>
  <r>
    <n v="481"/>
    <s v="Point Blank Political"/>
    <n v="550"/>
    <n v="6"/>
    <x v="1"/>
    <s v="no"/>
    <s v="Online/Text"/>
    <x v="3"/>
    <x v="3"/>
    <s v="no"/>
    <x v="1"/>
    <n v="1.4886135900804001"/>
    <x v="11"/>
    <x v="3"/>
    <m/>
    <n v="0.83333333333333304"/>
    <n v="0.83333333333333304"/>
    <n v="10.6681960423787"/>
    <n v="7.9812348746368302"/>
    <n v="2.6918155083484998"/>
    <n v="4.3704543603215997"/>
    <n v="1.0926135900803999"/>
    <n v="0"/>
    <m/>
    <m/>
    <n v="9.3757584752114909"/>
    <n v="0"/>
  </r>
  <r>
    <n v="482"/>
    <s v="Brown University"/>
    <n v="35"/>
    <n v="12"/>
    <x v="0"/>
    <s v="no"/>
    <s v="Live"/>
    <x v="0"/>
    <x v="0"/>
    <s v="yes"/>
    <x v="0"/>
    <n v="1.5115103875998099"/>
    <x v="11"/>
    <x v="3"/>
    <n v="-0.29998607895975599"/>
    <n v="0.83333333333333304"/>
    <n v="0.66666666666666596"/>
    <n v="11.4294810295105"/>
    <n v="7.06377931954556"/>
    <n v="4.3705560505715102"/>
    <n v="6.0561453346186802"/>
    <n v="1.55580452032218"/>
    <n v="7"/>
    <n v="-2.21181569780622"/>
    <n v="-0.17500050862630201"/>
    <n v="5.06798868529195"/>
    <n v="0.28143233637429499"/>
  </r>
  <r>
    <n v="485"/>
    <s v="Triton Polling &amp; Research"/>
    <n v="497"/>
    <n v="2"/>
    <x v="1"/>
    <s v="no"/>
    <e v="#N/A"/>
    <x v="4"/>
    <x v="4"/>
    <e v="#N/A"/>
    <x v="2"/>
    <n v="1.6404104923668701"/>
    <x v="11"/>
    <x v="3"/>
    <n v="1.7285804748535101"/>
    <n v="1"/>
    <n v="1"/>
    <n v="17.285804748535099"/>
    <n v="5.1277856869530298"/>
    <n v="12.1628734021887"/>
    <n v="10.8601049236687"/>
    <n v="1.0860104923668701"/>
    <n v="2"/>
    <n v="17.285804748535099"/>
    <n v="14.900001525878899"/>
    <m/>
    <n v="0"/>
  </r>
  <r>
    <n v="486"/>
    <s v="Opinion Research Associates"/>
    <n v="242"/>
    <n v="14"/>
    <x v="1"/>
    <s v="no"/>
    <s v="Live"/>
    <x v="0"/>
    <x v="0"/>
    <s v="yes"/>
    <x v="0"/>
    <n v="1.6535582783437699"/>
    <x v="11"/>
    <x v="3"/>
    <n v="2.0092174678000401"/>
    <n v="0.60714285714285698"/>
    <n v="0.42857142857142799"/>
    <n v="9.1889114379882795"/>
    <n v="5.4784517628109199"/>
    <n v="3.7153140157839402"/>
    <n v="4.8326908758160103"/>
    <n v="1.2713669675985699"/>
    <n v="14"/>
    <n v="7.6373912266322499"/>
    <n v="6.4187454080407003"/>
    <n v="8.6974268739355107"/>
    <n v="0"/>
  </r>
  <r>
    <n v="488"/>
    <s v="TCJ Research"/>
    <n v="327"/>
    <n v="132"/>
    <x v="1"/>
    <s v="yes"/>
    <s v="IVR"/>
    <x v="2"/>
    <x v="2"/>
    <s v="no"/>
    <x v="1"/>
    <n v="1.7325234971940899"/>
    <x v="5"/>
    <x v="2"/>
    <n v="-4.3683205311834099"/>
    <n v="0.59090909090909005"/>
    <n v="0.49242424242424199"/>
    <n v="6.4373000607346"/>
    <n v="4.6200292626453399"/>
    <n v="1.8221251386958499"/>
    <n v="2.11941702383732"/>
    <n v="1.6774739370566201"/>
    <n v="124"/>
    <n v="-5.58393939848869"/>
    <n v="-3.4447736418820298"/>
    <n v="4.37814240425491"/>
    <n v="0"/>
  </r>
  <r>
    <n v="489"/>
    <s v="Humphrey Institute"/>
    <n v="143"/>
    <n v="12"/>
    <x v="1"/>
    <s v="no"/>
    <s v="Landline"/>
    <x v="6"/>
    <x v="6"/>
    <s v="no"/>
    <x v="1"/>
    <n v="1.9415003676631699"/>
    <x v="11"/>
    <x v="3"/>
    <n v="0.55139079035664795"/>
    <n v="0.5"/>
    <n v="0.5"/>
    <n v="13.2563419342041"/>
    <n v="6.5510745809859099"/>
    <n v="6.7101216938247701"/>
    <n v="7.1099455004726098"/>
    <n v="1.5050346542117801"/>
    <n v="8"/>
    <n v="3.7863121032714799"/>
    <n v="3.0822916726271301"/>
    <n v="5.4877775848921697"/>
    <n v="0"/>
  </r>
  <r>
    <n v="490"/>
    <s v="Indiana University-Purdue University Fort Wayne"/>
    <n v="150"/>
    <n v="3"/>
    <x v="1"/>
    <s v="no"/>
    <s v="Live"/>
    <x v="0"/>
    <x v="0"/>
    <s v="yes"/>
    <x v="0"/>
    <n v="2.0481790289220601"/>
    <x v="11"/>
    <x v="3"/>
    <m/>
    <n v="0"/>
    <n v="1"/>
    <n v="23.418613433837798"/>
    <n v="9.74690558499662"/>
    <n v="13.6765621894478"/>
    <n v="13.578530734670901"/>
    <n v="1.5052413931998401"/>
    <n v="0"/>
    <m/>
    <m/>
    <m/>
    <n v="0"/>
  </r>
  <r>
    <n v="491"/>
    <s v="Nielson Brothers Polling"/>
    <n v="231"/>
    <n v="11"/>
    <x v="1"/>
    <s v="no"/>
    <s v="IVR"/>
    <x v="2"/>
    <x v="2"/>
    <s v="no"/>
    <x v="1"/>
    <n v="2.21782104661653"/>
    <x v="11"/>
    <x v="3"/>
    <n v="3.76400646115663"/>
    <n v="0.90909090909090895"/>
    <n v="0.72727272727272696"/>
    <n v="12.262439901178499"/>
    <n v="5.0165957281487401"/>
    <n v="7.2506985136363697"/>
    <n v="6.1310940940351797"/>
    <n v="1.8819645983903801"/>
    <n v="11"/>
    <n v="12.262439901178499"/>
    <n v="8.8333333333333304"/>
    <n v="7.2671022887452699"/>
    <n v="0"/>
  </r>
  <r>
    <n v="492"/>
    <s v="Jayhawk Consulting Services"/>
    <n v="157"/>
    <n v="2"/>
    <x v="1"/>
    <s v="no"/>
    <e v="#N/A"/>
    <x v="4"/>
    <x v="4"/>
    <e v="#N/A"/>
    <x v="2"/>
    <n v="2.7935602946345099"/>
    <x v="11"/>
    <x v="3"/>
    <n v="2.9702601417243102"/>
    <n v="0.5"/>
    <n v="1"/>
    <n v="37.6134033203125"/>
    <n v="5.8221734333795396"/>
    <n v="31.796084227539499"/>
    <n v="28.0739917048293"/>
    <n v="2.2169506404362398"/>
    <n v="2"/>
    <n v="37.6134033203125"/>
    <n v="10.8999977111816"/>
    <m/>
    <n v="0"/>
  </r>
  <r>
    <n v="493"/>
    <s v="Fort Hays State University"/>
    <n v="101"/>
    <n v="6"/>
    <x v="1"/>
    <s v="no"/>
    <s v="Live"/>
    <x v="0"/>
    <x v="0"/>
    <s v="yes"/>
    <x v="0"/>
    <n v="2.9257669822577101"/>
    <x v="11"/>
    <x v="3"/>
    <n v="-1.43733969135534"/>
    <n v="0.66666666666666596"/>
    <n v="0.5"/>
    <n v="22.100502014160099"/>
    <n v="8.1211567377370599"/>
    <n v="13.984199617029599"/>
    <n v="12.4084358981973"/>
    <n v="2.4765279109887999"/>
    <n v="2"/>
    <n v="-18.730331420898398"/>
    <n v="-27.6666666666666"/>
    <n v="28.25"/>
    <n v="0"/>
  </r>
  <r>
    <n v="4"/>
    <s v="IBD/TIPP"/>
    <n v="144"/>
    <n v="31"/>
    <x v="0"/>
    <s v="no"/>
    <s v="Online/Live"/>
    <x v="3"/>
    <x v="3"/>
    <s v="partial"/>
    <x v="0"/>
    <n v="-0.93842442257195402"/>
    <x v="0"/>
    <x v="0"/>
    <n v="-0.83235050859987603"/>
    <n v="0.80645161290322498"/>
    <n v="3.2258064516128997E-2"/>
    <n v="2.08500154556766"/>
    <n v="4.0093432752068399"/>
    <n v="-1.9194873890325801"/>
    <n v="-1.5121091814757901"/>
    <n v="-0.79261438370606596"/>
    <n v="31"/>
    <n v="-1.5879157281691001"/>
    <n v="-1.81481820648556"/>
    <n v="3.7041952199988399"/>
    <n v="9.9454588476138694E-2"/>
  </r>
  <r>
    <n v="6"/>
    <s v="SurveyUSA"/>
    <n v="325"/>
    <n v="834"/>
    <x v="0"/>
    <s v="no"/>
    <s v="IVR/Online/Live"/>
    <x v="3"/>
    <x v="3"/>
    <s v="partial"/>
    <x v="0"/>
    <n v="-0.87523308686819001"/>
    <x v="2"/>
    <x v="0"/>
    <n v="4.8469121843205697E-2"/>
    <n v="0.893285371702637"/>
    <n v="0.195443645083932"/>
    <n v="4.7040521749775399"/>
    <n v="5.6837438393776099"/>
    <n v="-0.97483732379347099"/>
    <n v="-1.0323141285575801"/>
    <n v="-0.98729660454246504"/>
    <n v="673"/>
    <n v="5.1270168922276899E-2"/>
    <n v="-0.53159268262481196"/>
    <n v="4.9455200699595601"/>
    <n v="0.13614150191836"/>
  </r>
  <r>
    <n v="8"/>
    <s v="Siena College"/>
    <n v="305"/>
    <n v="55"/>
    <x v="0"/>
    <s v="no"/>
    <s v="Online/Live"/>
    <x v="3"/>
    <x v="3"/>
    <s v="partial"/>
    <x v="0"/>
    <n v="-0.82936604666084202"/>
    <x v="2"/>
    <x v="0"/>
    <n v="-0.53660202044157501"/>
    <n v="0.87272727272727202"/>
    <n v="0.25454545454545402"/>
    <n v="5.0200848666104401"/>
    <n v="5.57837751165422"/>
    <n v="-0.55343830443719699"/>
    <n v="-1.2252513681480199"/>
    <n v="-0.80366844440011898"/>
    <n v="50"/>
    <n v="-0.84432273864746099"/>
    <n v="-1.05355279834411"/>
    <n v="4.6953739585762104"/>
    <n v="0.17904457360953099"/>
  </r>
  <r>
    <n v="9"/>
    <s v="Landmark Communications"/>
    <n v="166"/>
    <n v="48"/>
    <x v="1"/>
    <s v="no"/>
    <s v="IVR/Live"/>
    <x v="3"/>
    <x v="3"/>
    <s v="partial"/>
    <x v="0"/>
    <n v="-0.78600559699976202"/>
    <x v="2"/>
    <x v="0"/>
    <n v="1.4143044258256401"/>
    <n v="0.77083333333333304"/>
    <n v="0.16666666666666599"/>
    <n v="4.4484257300694701"/>
    <n v="5.4310631193239898"/>
    <n v="-0.97778304864792498"/>
    <n v="-1.3600301880321899"/>
    <n v="-0.91209551168816305"/>
    <n v="42"/>
    <n v="2.1926529748099099"/>
    <n v="-1.7071652895560301"/>
    <n v="4.3908662241507503"/>
    <n v="5.8361580717880703E-2"/>
  </r>
  <r>
    <n v="12"/>
    <s v="MassINC Polling Group"/>
    <n v="198"/>
    <n v="20"/>
    <x v="0"/>
    <s v="no"/>
    <s v="Online/Live"/>
    <x v="3"/>
    <x v="3"/>
    <s v="partial"/>
    <x v="0"/>
    <n v="-0.74405849996065498"/>
    <x v="1"/>
    <x v="0"/>
    <n v="-0.78504657390657195"/>
    <n v="0.85"/>
    <n v="0.2"/>
    <n v="4.5282418251037599"/>
    <n v="6.2081622934604299"/>
    <n v="-1.67506612775008"/>
    <n v="-1.2574756224793899"/>
    <n v="-0.58658062325276905"/>
    <n v="14"/>
    <n v="-2.1801845005580298"/>
    <n v="-1.9953973422398199"/>
    <n v="5.7961443526160403"/>
    <n v="8.1283345993005102E-2"/>
  </r>
  <r>
    <n v="18"/>
    <s v="University of North Florida"/>
    <n v="360"/>
    <n v="10"/>
    <x v="0"/>
    <s v="no"/>
    <s v="Online/Live"/>
    <x v="3"/>
    <x v="3"/>
    <s v="partial"/>
    <x v="0"/>
    <n v="-0.54721837907697801"/>
    <x v="1"/>
    <x v="0"/>
    <n v="0.89029437168264303"/>
    <n v="0.4"/>
    <n v="0.3"/>
    <n v="4.0598480224609297"/>
    <n v="6.3031589222078397"/>
    <n v="-2.2384565591403098"/>
    <n v="-1.3937493485667001"/>
    <n v="-0.431460860612285"/>
    <n v="7"/>
    <n v="3.9799504961286201"/>
    <n v="1.02212488206239"/>
    <n v="3.9518260119633699"/>
    <n v="6.6674192808279797E-2"/>
  </r>
  <r>
    <n v="25"/>
    <s v="Strategic Vision LLC"/>
    <n v="320"/>
    <n v="133"/>
    <x v="1"/>
    <s v="yes"/>
    <s v="Live*"/>
    <x v="7"/>
    <x v="0"/>
    <s v="yes*"/>
    <x v="0"/>
    <n v="-0.40934335524582199"/>
    <x v="5"/>
    <x v="2"/>
    <n v="-1.56534952224977"/>
    <n v="0.88721804511278102"/>
    <n v="0.18796992481203001"/>
    <n v="3.9196988729606002"/>
    <n v="5.1825422901600602"/>
    <n v="-1.2579890765928701"/>
    <n v="-0.77594895477917902"/>
    <n v="-0.56683633654157795"/>
    <n v="110"/>
    <n v="-2.3142305894331501"/>
    <n v="-2.1514735071122599"/>
    <n v="4.3520021657121903"/>
    <n v="0.11820128436995"/>
  </r>
  <r>
    <n v="26"/>
    <s v="Public Opinion Strategies"/>
    <n v="260"/>
    <n v="77"/>
    <x v="0"/>
    <s v="no"/>
    <s v="Online/Live"/>
    <x v="3"/>
    <x v="3"/>
    <s v="partial"/>
    <x v="0"/>
    <n v="-0.40302861771981702"/>
    <x v="3"/>
    <x v="0"/>
    <n v="-1.4639571989581599"/>
    <n v="0.68181818181818099"/>
    <n v="0.207792207792207"/>
    <n v="5.4009561910257702"/>
    <n v="5.7412707468126696"/>
    <n v="-0.33546021518031599"/>
    <n v="-0.70566917303130905"/>
    <n v="-0.49017711798545699"/>
    <n v="75"/>
    <n v="-2.1475003051757802"/>
    <n v="-4.2939838370710497"/>
    <n v="4.5603578956334898"/>
    <n v="0.30834304472150298"/>
  </r>
  <r>
    <n v="38"/>
    <s v="Elon University"/>
    <n v="86"/>
    <n v="8"/>
    <x v="0"/>
    <s v="no"/>
    <s v="Online/Live"/>
    <x v="3"/>
    <x v="3"/>
    <s v="partial"/>
    <x v="0"/>
    <n v="-0.29039800979006303"/>
    <x v="1"/>
    <x v="0"/>
    <n v="0.457225399729346"/>
    <n v="0.5625"/>
    <n v="0.125"/>
    <n v="3.1527633666992099"/>
    <n v="4.7232355783007698"/>
    <n v="-1.56561787099496"/>
    <n v="-1.42194255656374"/>
    <n v="-0.312648982339084"/>
    <n v="8"/>
    <n v="2.0794830322265598"/>
    <n v="0.78131090616827104"/>
    <n v="3.56688298636079"/>
    <n v="0.56815944819069197"/>
  </r>
  <r>
    <n v="39"/>
    <s v="Elway Research"/>
    <n v="87"/>
    <n v="21"/>
    <x v="1"/>
    <s v="no"/>
    <s v="Live/Text"/>
    <x v="3"/>
    <x v="3"/>
    <s v="partial"/>
    <x v="0"/>
    <n v="-0.28786866578148801"/>
    <x v="1"/>
    <x v="0"/>
    <n v="0.77941824141615101"/>
    <n v="0.90476190476190399"/>
    <n v="4.7619047619047603E-2"/>
    <n v="3.9199949900309199"/>
    <n v="5.7727373590497999"/>
    <n v="-1.8478880284122901"/>
    <n v="-1.8141723265168499"/>
    <n v="-0.68497527118221802"/>
    <n v="20"/>
    <n v="2.0901762962341301"/>
    <n v="3.4939797471749601"/>
    <n v="4.2082469684223103"/>
    <n v="0.35972096428690298"/>
  </r>
  <r>
    <n v="40"/>
    <s v="Louisville Courier-Journal"/>
    <n v="174"/>
    <n v="10"/>
    <x v="0"/>
    <s v="no"/>
    <s v="Live*"/>
    <x v="7"/>
    <x v="0"/>
    <s v="yes*"/>
    <x v="0"/>
    <n v="-0.27549313553580101"/>
    <x v="1"/>
    <x v="0"/>
    <n v="-0.22218732114290399"/>
    <n v="0.8"/>
    <n v="0.1"/>
    <n v="3.5371707916259698"/>
    <n v="5.3866567770874703"/>
    <n v="-1.84463164485491"/>
    <n v="-1.6693565783773401"/>
    <n v="-0.24482194891692899"/>
    <n v="10"/>
    <n v="-1.5150188446044901"/>
    <n v="-1.0277774386935701"/>
    <n v="5.3489420751630501"/>
    <n v="0.30323685249580501"/>
  </r>
  <r>
    <n v="44"/>
    <s v="Temple University"/>
    <n v="336"/>
    <n v="6"/>
    <x v="0"/>
    <s v="no"/>
    <s v="Live*"/>
    <x v="7"/>
    <x v="0"/>
    <s v="yes*"/>
    <x v="0"/>
    <n v="-0.249752032592958"/>
    <x v="1"/>
    <x v="0"/>
    <n v="-0.21604781044037699"/>
    <n v="1"/>
    <n v="0.16666666666666599"/>
    <n v="3.6590442657470699"/>
    <n v="5.68004754530185"/>
    <n v="-2.0161489389481901"/>
    <n v="-1.8601532930134901"/>
    <n v="-0.20407527157644501"/>
    <n v="5"/>
    <n v="-2.4542366027832001"/>
    <n v="0.73199537577646501"/>
    <n v="3.4048948708602098"/>
    <n v="0.141955418361918"/>
  </r>
  <r>
    <n v="46"/>
    <s v="Fox News/Opinion Dynamics Corp."/>
    <n v="104"/>
    <n v="34"/>
    <x v="0"/>
    <s v="no"/>
    <s v="Live*"/>
    <x v="7"/>
    <x v="0"/>
    <s v="yes*"/>
    <x v="0"/>
    <n v="-0.23920963910895299"/>
    <x v="1"/>
    <x v="0"/>
    <n v="-0.29985470306379203"/>
    <n v="0.72058823529411697"/>
    <n v="0.11764705882352899"/>
    <n v="3.8952611474429801"/>
    <n v="5.05627440468706"/>
    <n v="-1.1561589166374799"/>
    <n v="-0.300630047295321"/>
    <n v="-0.120237727861692"/>
    <n v="28"/>
    <n v="-0.90872928074428005"/>
    <n v="-1.62735586659014"/>
    <n v="4.1269989318523699"/>
    <n v="0.128540813201346"/>
  </r>
  <r>
    <n v="53"/>
    <s v="Potomac Incorporated"/>
    <n v="256"/>
    <n v="8"/>
    <x v="0"/>
    <s v="no"/>
    <s v="Live*"/>
    <x v="7"/>
    <x v="0"/>
    <s v="yes*"/>
    <x v="0"/>
    <n v="-0.19728930665284999"/>
    <x v="1"/>
    <x v="0"/>
    <n v="-0.29897582085185698"/>
    <n v="0.875"/>
    <n v="0.125"/>
    <n v="4.5669689178466797"/>
    <n v="6.2410668652406001"/>
    <n v="-1.66924360678733"/>
    <n v="-1.5443919366302299"/>
    <n v="-0.174559091004684"/>
    <n v="6"/>
    <n v="-3.1372051239013601"/>
    <n v="1.3145455042521099"/>
    <n v="4.5178848208996296"/>
    <n v="0.35184472393835198"/>
  </r>
  <r>
    <n v="55"/>
    <s v="Northern Arizona University"/>
    <n v="234"/>
    <n v="4"/>
    <x v="0"/>
    <s v="no"/>
    <s v="Live*"/>
    <x v="7"/>
    <x v="0"/>
    <s v="yes*"/>
    <x v="0"/>
    <n v="-0.19149320718656099"/>
    <x v="1"/>
    <x v="0"/>
    <n v="-0.239764411023875"/>
    <n v="1"/>
    <n v="0.25"/>
    <n v="3.5818805694579998"/>
    <n v="5.6499316610707"/>
    <n v="-2.0631967510061"/>
    <n v="-3.0351837914401698"/>
    <n v="-0.21907129747253401"/>
    <n v="4"/>
    <n v="-3.3218822479247998"/>
    <n v="-5.1296296296296298"/>
    <n v="6"/>
    <n v="0.188002340876016"/>
  </r>
  <r>
    <n v="60"/>
    <s v="Cygnal"/>
    <n v="67"/>
    <n v="20"/>
    <x v="1"/>
    <s v="no"/>
    <s v="IVR/Online/Live/Text"/>
    <x v="3"/>
    <x v="3"/>
    <s v="partial"/>
    <x v="0"/>
    <n v="-0.178116738408471"/>
    <x v="4"/>
    <x v="1"/>
    <n v="2.05031042075258"/>
    <n v="0.95"/>
    <n v="0.15"/>
    <n v="4.3799724578857404"/>
    <n v="5.2956467757268397"/>
    <n v="-0.91081997723451202"/>
    <n v="-1.34953509896708"/>
    <n v="-0.67610116203673398"/>
    <n v="20"/>
    <n v="4.09253234863281"/>
    <n v="-0.60207014893066002"/>
    <n v="3.3241103857641101"/>
    <n v="0.73104577662117198"/>
  </r>
  <r>
    <n v="61"/>
    <s v="Susquehanna Polling &amp; Research Inc."/>
    <n v="326"/>
    <n v="46"/>
    <x v="1"/>
    <s v="no"/>
    <s v="IVR/Online/Live"/>
    <x v="3"/>
    <x v="3"/>
    <s v="partial"/>
    <x v="0"/>
    <n v="-0.174812689597097"/>
    <x v="4"/>
    <x v="1"/>
    <n v="0.61425215119393395"/>
    <n v="0.71739130434782605"/>
    <n v="0.26086956521739102"/>
    <n v="5.35188865661621"/>
    <n v="5.5117754955432803"/>
    <n v="-0.15503249832048599"/>
    <n v="-0.41836863647662997"/>
    <n v="-0.26904147817126001"/>
    <n v="41"/>
    <n v="0.97738321816048901"/>
    <n v="-1.25791398560708"/>
    <n v="5.3998779144907596"/>
    <n v="0"/>
  </r>
  <r>
    <n v="63"/>
    <s v="Wick"/>
    <n v="284"/>
    <n v="7"/>
    <x v="1"/>
    <s v="no"/>
    <e v="#N/A"/>
    <x v="4"/>
    <x v="4"/>
    <e v="#N/A"/>
    <x v="2"/>
    <n v="-0.15589475757625901"/>
    <x v="1"/>
    <x v="0"/>
    <n v="-0.165971445774933"/>
    <n v="0.71428571428571397"/>
    <n v="0"/>
    <n v="2.20009694780622"/>
    <n v="3.9256991692694401"/>
    <n v="-1.7207478808566301"/>
    <n v="-1.9075801423821499"/>
    <n v="-0.52517042328915597"/>
    <n v="7"/>
    <n v="-0.60285922459193597"/>
    <n v="-3.7304971451670301"/>
    <n v="5.7614075808238701"/>
    <n v="0"/>
  </r>
  <r>
    <n v="65"/>
    <s v="Lake Research Partners"/>
    <n v="165"/>
    <n v="12"/>
    <x v="1"/>
    <s v="no"/>
    <s v="IVR/Online/Live"/>
    <x v="3"/>
    <x v="3"/>
    <s v="partial"/>
    <x v="0"/>
    <n v="-0.13265017688872"/>
    <x v="1"/>
    <x v="0"/>
    <n v="0.80292854449505602"/>
    <n v="0.83333333333333304"/>
    <n v="0.25"/>
    <n v="4.0554250081380196"/>
    <n v="5.4665695610563301"/>
    <n v="-1.40629021231172"/>
    <n v="-1.4593555153776601"/>
    <n v="-0.45987869322478497"/>
    <n v="12"/>
    <n v="2.5479723612467402"/>
    <n v="2.3527570657943602"/>
    <n v="6.0021627788306899"/>
    <n v="0"/>
  </r>
  <r>
    <n v="66"/>
    <s v="Public Religion Research Institute"/>
    <n v="428"/>
    <n v="1"/>
    <x v="0"/>
    <s v="no"/>
    <s v="Online/Live"/>
    <x v="3"/>
    <x v="3"/>
    <s v="partial"/>
    <x v="0"/>
    <n v="-0.12893258909403099"/>
    <x v="1"/>
    <x v="0"/>
    <n v="-3.9520483880056502E-2"/>
    <n v="1"/>
    <n v="0"/>
    <n v="0.86200714111328103"/>
    <n v="5.82459180911522"/>
    <n v="-4.9577303273953497"/>
    <n v="-3.4396456367858299"/>
    <n v="-0.15769760302233499"/>
    <n v="1"/>
    <n v="-0.86200714111328103"/>
    <n v="1.67428567068917"/>
    <n v="2"/>
    <n v="1.22946696722417"/>
  </r>
  <r>
    <n v="67"/>
    <s v="Public Opinion Strategies/Hamilton Campaigns (Texas Credit Union League)"/>
    <n v="261"/>
    <n v="2"/>
    <x v="0"/>
    <s v="no"/>
    <s v="Live*"/>
    <x v="7"/>
    <x v="0"/>
    <s v="yes*"/>
    <x v="0"/>
    <n v="-0.12559798630260399"/>
    <x v="1"/>
    <x v="0"/>
    <m/>
    <n v="1"/>
    <n v="0.5"/>
    <n v="6.8541164398193297"/>
    <n v="11.099834609083301"/>
    <n v="-4.2408638286574698"/>
    <n v="-2.73401620701582"/>
    <n v="-0.121509514301159"/>
    <n v="0"/>
    <m/>
    <m/>
    <m/>
    <n v="0"/>
  </r>
  <r>
    <n v="69"/>
    <s v="Market Solutions Group"/>
    <n v="188"/>
    <n v="4"/>
    <x v="0"/>
    <s v="no"/>
    <s v="Live*"/>
    <x v="7"/>
    <x v="0"/>
    <s v="yes*"/>
    <x v="0"/>
    <n v="-0.10082471466955201"/>
    <x v="1"/>
    <x v="0"/>
    <n v="-3.3886612645790998E-3"/>
    <n v="1"/>
    <n v="0.25"/>
    <n v="4.36395263671875"/>
    <n v="6.0979045681715496"/>
    <n v="-1.7290975908462201"/>
    <n v="-1.3763342019195299"/>
    <n v="-8.5317826666688704E-2"/>
    <n v="2"/>
    <n v="-0.12042236328125"/>
    <n v="1.5"/>
    <n v="4.4015170703602502"/>
    <n v="0.44848219928143102"/>
  </r>
  <r>
    <n v="70"/>
    <s v="Scripps Howard"/>
    <n v="303"/>
    <n v="5"/>
    <x v="0"/>
    <s v="no"/>
    <s v="Live*"/>
    <x v="7"/>
    <x v="0"/>
    <s v="yes*"/>
    <x v="0"/>
    <n v="-9.8184248386978007E-2"/>
    <x v="1"/>
    <x v="0"/>
    <n v="-0.140042276076805"/>
    <n v="1"/>
    <n v="0.4"/>
    <n v="4.7913681030273398"/>
    <n v="4.6742758514601102"/>
    <n v="0.12194659217381899"/>
    <n v="-1.3460390142005001"/>
    <n v="-8.7459203015570697E-2"/>
    <n v="5"/>
    <n v="-2.1553176879882798"/>
    <n v="-3.04285714285714"/>
    <n v="2.4494897427831699"/>
    <n v="0.51874599304092295"/>
  </r>
  <r>
    <n v="71"/>
    <s v="Wirthlin Worldwide"/>
    <n v="387"/>
    <n v="4"/>
    <x v="0"/>
    <s v="no"/>
    <s v="Live*"/>
    <x v="7"/>
    <x v="0"/>
    <s v="yes*"/>
    <x v="0"/>
    <n v="-9.6489161633131496E-2"/>
    <x v="1"/>
    <x v="0"/>
    <n v="-0.177073789822035"/>
    <n v="0.75"/>
    <n v="0.25"/>
    <n v="4.5962715148925701"/>
    <n v="5.80193577952718"/>
    <n v="-1.2008099240280199"/>
    <n v="-1.4729806079477701"/>
    <n v="-6.6091470653920695E-2"/>
    <n v="4"/>
    <n v="-3.9464435577392498"/>
    <n v="-5.5646396327663101"/>
    <n v="5.2517808705456996"/>
    <n v="0.14426666091288501"/>
  </r>
  <r>
    <n v="80"/>
    <s v="Louis Harris &amp; Associates"/>
    <n v="173"/>
    <n v="2"/>
    <x v="0"/>
    <s v="no"/>
    <s v="Live*"/>
    <x v="7"/>
    <x v="0"/>
    <s v="yes*"/>
    <x v="0"/>
    <n v="-7.2307152668028493E-2"/>
    <x v="1"/>
    <x v="0"/>
    <n v="1.8919048341767299E-2"/>
    <n v="1"/>
    <n v="0"/>
    <n v="0.85937881469726496"/>
    <n v="4.8764445294588903"/>
    <n v="-4.01221137415504"/>
    <n v="-4.5054026911240097"/>
    <n v="-9.9185516159751699E-2"/>
    <n v="2"/>
    <n v="0.85937881469726496"/>
    <n v="5.375"/>
    <n v="5.4978691621023597"/>
    <n v="0"/>
  </r>
  <r>
    <n v="88"/>
    <s v="Gordon S. Black Corp."/>
    <n v="123"/>
    <n v="2"/>
    <x v="0"/>
    <s v="no"/>
    <s v="Live*"/>
    <x v="7"/>
    <x v="0"/>
    <s v="yes*"/>
    <x v="0"/>
    <n v="-4.1805350278294601E-2"/>
    <x v="1"/>
    <x v="0"/>
    <n v="-0.13995918618755801"/>
    <n v="1"/>
    <n v="0.5"/>
    <n v="6.3575057983398402"/>
    <n v="5.1373983007635404"/>
    <n v="1.22496183818289"/>
    <n v="-0.61448618818999901"/>
    <n v="-1.3527787398168799E-2"/>
    <n v="2"/>
    <n v="-6.3575057983398402"/>
    <n v="-1.26984126984126"/>
    <n v="6"/>
    <n v="0"/>
  </r>
  <r>
    <n v="92"/>
    <s v="Clemson University"/>
    <n v="54"/>
    <n v="8"/>
    <x v="1"/>
    <s v="no"/>
    <s v="Online/Live"/>
    <x v="3"/>
    <x v="3"/>
    <s v="partial"/>
    <x v="0"/>
    <n v="-3.2707952442911102E-2"/>
    <x v="1"/>
    <x v="0"/>
    <n v="3.0597090191166201E-2"/>
    <n v="1"/>
    <n v="0.5"/>
    <n v="10.055743932724001"/>
    <n v="7.74566525971224"/>
    <n v="2.3149330136183401"/>
    <n v="-4.3330115351958796"/>
    <n v="-0.98217000931186305"/>
    <n v="2"/>
    <n v="1.2430553436279299"/>
    <n v="2.1666666666666599"/>
    <n v="15.9979698571174"/>
    <n v="0"/>
  </r>
  <r>
    <n v="93"/>
    <s v="Ohio State University"/>
    <n v="236"/>
    <n v="1"/>
    <x v="0"/>
    <s v="no"/>
    <s v="Live*"/>
    <x v="7"/>
    <x v="0"/>
    <s v="yes*"/>
    <x v="0"/>
    <n v="-2.8267094412786999E-2"/>
    <x v="1"/>
    <x v="0"/>
    <n v="-4.72408228151871E-2"/>
    <n v="1"/>
    <n v="0"/>
    <n v="3.6774444580078098"/>
    <n v="4.8896186619039002"/>
    <n v="-1.2073198632894999"/>
    <n v="-0.26754892062458402"/>
    <n v="-3.4369604484707E-3"/>
    <n v="1"/>
    <n v="-3.6774444580078098"/>
    <n v="-5.8"/>
    <m/>
    <n v="0"/>
  </r>
  <r>
    <n v="101"/>
    <s v="GQR Research (GQRR)"/>
    <n v="126"/>
    <n v="57"/>
    <x v="0"/>
    <s v="no"/>
    <s v="Online/Live"/>
    <x v="3"/>
    <x v="3"/>
    <s v="partial"/>
    <x v="0"/>
    <n v="8.0043239378806003E-3"/>
    <x v="7"/>
    <x v="1"/>
    <n v="2.1270078809728101"/>
    <n v="0.54385964912280704"/>
    <n v="0.122807017543859"/>
    <n v="4.5362318607798704"/>
    <n v="5.3358487465222701"/>
    <n v="-0.79476254513580302"/>
    <n v="0.18899293419829299"/>
    <n v="0.113301310235345"/>
    <n v="55"/>
    <n v="3.5934333107688201"/>
    <n v="3.31814864706128"/>
    <n v="4.1389386207358099"/>
    <n v="0.102270036788827"/>
  </r>
  <r>
    <n v="103"/>
    <s v="Polling Company/Global Strategy Group (Hotline Bullseye)"/>
    <n v="255"/>
    <n v="4"/>
    <x v="0"/>
    <s v="no"/>
    <s v="Live*"/>
    <x v="7"/>
    <x v="0"/>
    <s v="yes*"/>
    <x v="0"/>
    <n v="1.8693646624142399E-2"/>
    <x v="6"/>
    <x v="1"/>
    <n v="-0.212461745684209"/>
    <n v="0.25"/>
    <n v="0.25"/>
    <n v="4.2940979003906197"/>
    <n v="3.8080167195588999"/>
    <n v="0.49093552143831298"/>
    <n v="0.95751471306515601"/>
    <n v="4.7375549457694503E-2"/>
    <n v="4"/>
    <n v="-4.2940979003906197"/>
    <n v="-2.7525502648846798"/>
    <n v="3.1554635204641599"/>
    <n v="0.200528690523123"/>
  </r>
  <r>
    <n v="105"/>
    <s v="Harvard University"/>
    <n v="135"/>
    <n v="1"/>
    <x v="0"/>
    <s v="no"/>
    <s v="Live*"/>
    <x v="7"/>
    <x v="0"/>
    <s v="yes*"/>
    <x v="0"/>
    <n v="2.5959916241710599E-2"/>
    <x v="6"/>
    <x v="1"/>
    <n v="0.10125982335663"/>
    <n v="0"/>
    <n v="0"/>
    <n v="6.8312835693359304"/>
    <n v="5.5432059377132301"/>
    <n v="1.29293197222929"/>
    <n v="1.03701356476863"/>
    <n v="1.53716075933749E-2"/>
    <n v="1"/>
    <n v="6.8312835693359304"/>
    <n v="1.5833333333333299"/>
    <n v="2.5"/>
    <n v="2.4395766818120701"/>
  </r>
  <r>
    <n v="108"/>
    <s v="University of Illinois at Chicago"/>
    <n v="352"/>
    <n v="1"/>
    <x v="0"/>
    <s v="no"/>
    <s v="Live*"/>
    <x v="7"/>
    <x v="0"/>
    <s v="yes*"/>
    <x v="0"/>
    <n v="4.1319073353731701E-2"/>
    <x v="6"/>
    <x v="1"/>
    <n v="-0.15689764606419301"/>
    <n v="1"/>
    <n v="1"/>
    <n v="14.096939086914"/>
    <n v="5.5443730675042797"/>
    <n v="8.5574203600163692"/>
    <n v="5.8853958616810997"/>
    <n v="6.5503919053668105E-2"/>
    <n v="1"/>
    <n v="-14.096939086914"/>
    <n v="-5.1111111111111098"/>
    <m/>
    <n v="0"/>
  </r>
  <r>
    <n v="112"/>
    <s v="Harper Polling"/>
    <n v="132"/>
    <n v="14"/>
    <x v="1"/>
    <s v="no"/>
    <s v="IVR/Live"/>
    <x v="3"/>
    <x v="3"/>
    <s v="partial"/>
    <x v="0"/>
    <n v="5.3214263489817802E-2"/>
    <x v="6"/>
    <x v="1"/>
    <n v="0.481336085568143"/>
    <n v="0.78571428571428503"/>
    <n v="0.14285714285714199"/>
    <n v="3.7491588592529301"/>
    <n v="5.6379297230466303"/>
    <n v="-1.88391652318711"/>
    <n v="-0.97287077791153698"/>
    <n v="-0.36760205607225499"/>
    <n v="11"/>
    <n v="1.47597711736505"/>
    <n v="-0.73974625739451005"/>
    <n v="4.4190075043273804"/>
    <n v="0.42299262311620101"/>
  </r>
  <r>
    <n v="114"/>
    <s v="Clarity Campaign Labs"/>
    <n v="52"/>
    <n v="12"/>
    <x v="1"/>
    <s v="no"/>
    <s v="IVR/Live"/>
    <x v="3"/>
    <x v="3"/>
    <s v="partial"/>
    <x v="0"/>
    <n v="0.10306831563664801"/>
    <x v="6"/>
    <x v="1"/>
    <n v="1.1256479830430699"/>
    <n v="0.54166666666666596"/>
    <n v="0.16666666666666599"/>
    <n v="3.5105330149332601"/>
    <n v="4.6356955643957498"/>
    <n v="-1.12030820885589"/>
    <n v="-1.0719113083599701"/>
    <n v="-0.34492175816092102"/>
    <n v="12"/>
    <n v="3.4981695810953699"/>
    <n v="1.0987179609916899"/>
    <n v="2.6343831233220198"/>
    <n v="0.39713800592734799"/>
  </r>
  <r>
    <n v="115"/>
    <s v="Magellan Strategies"/>
    <n v="179"/>
    <n v="18"/>
    <x v="1"/>
    <s v="no"/>
    <s v="Online/Live"/>
    <x v="3"/>
    <x v="3"/>
    <s v="partial"/>
    <x v="0"/>
    <n v="0.103552385876567"/>
    <x v="6"/>
    <x v="1"/>
    <n v="-0.47765412527872197"/>
    <n v="0.94444444444444398"/>
    <n v="0.33333333333333298"/>
    <n v="6.5062668058607303"/>
    <n v="6.0638591714756602"/>
    <n v="0.44726197499165099"/>
    <n v="-0.29901687392686499"/>
    <n v="-0.122793471639255"/>
    <n v="11"/>
    <n v="-1.76110146262429"/>
    <n v="-4.2279328028360998"/>
    <n v="6.2077245462092696"/>
    <n v="0"/>
  </r>
  <r>
    <n v="116"/>
    <s v="Starboard Communications"/>
    <n v="316"/>
    <n v="4"/>
    <x v="1"/>
    <s v="no"/>
    <s v="IVR/Live/Text"/>
    <x v="3"/>
    <x v="3"/>
    <s v="partial"/>
    <x v="0"/>
    <n v="0.12743463821779599"/>
    <x v="6"/>
    <x v="1"/>
    <n v="0.37404674029752399"/>
    <n v="1"/>
    <n v="0"/>
    <n v="2.15948438644409"/>
    <n v="5.08365822212473"/>
    <n v="-2.91931949507405"/>
    <n v="-6.5622662838298096"/>
    <n v="-1.1435980751174599"/>
    <n v="3"/>
    <n v="2.8388086954752598"/>
    <n v="-5.1123615370856301"/>
    <n v="14.3758064127839"/>
    <n v="0"/>
  </r>
  <r>
    <n v="117"/>
    <s v="Gravis Marketing"/>
    <n v="124"/>
    <n v="153"/>
    <x v="1"/>
    <s v="no"/>
    <s v="IVR/Online/Live"/>
    <x v="3"/>
    <x v="3"/>
    <s v="partial"/>
    <x v="0"/>
    <n v="0.12932443180184999"/>
    <x v="7"/>
    <x v="1"/>
    <n v="1.4536050991114899"/>
    <n v="0.70588235294117596"/>
    <n v="0.32026143790849598"/>
    <n v="5.2257391611735002"/>
    <n v="5.1659971436574601"/>
    <n v="6.4596358122626596E-2"/>
    <n v="0.105002035555256"/>
    <n v="9.1404214670689002E-2"/>
    <n v="124"/>
    <n v="1.7187389250724501"/>
    <n v="-7.4253910887704902E-2"/>
    <n v="4.2549510417144703"/>
    <n v="4.2872779483456996E-3"/>
  </r>
  <r>
    <n v="118"/>
    <s v="The Kitchens Group"/>
    <n v="664"/>
    <n v="1"/>
    <x v="0"/>
    <s v="no"/>
    <e v="#N/A"/>
    <x v="4"/>
    <x v="4"/>
    <e v="#N/A"/>
    <x v="2"/>
    <n v="0.13229863172533601"/>
    <x v="6"/>
    <x v="1"/>
    <n v="0.258587735784511"/>
    <n v="0"/>
    <n v="1"/>
    <n v="11.3780822753906"/>
    <n v="6.2714952779103896"/>
    <n v="5.1114413380868102"/>
    <n v="7.0772704873379704"/>
    <n v="0.160843919613196"/>
    <n v="1"/>
    <n v="11.3780822753906"/>
    <n v="12.5"/>
    <m/>
    <n v="0"/>
  </r>
  <r>
    <n v="121"/>
    <s v="Spry Strategies"/>
    <n v="508"/>
    <n v="5"/>
    <x v="1"/>
    <s v="no"/>
    <s v="IVR/Online/Live"/>
    <x v="3"/>
    <x v="3"/>
    <s v="partial"/>
    <x v="0"/>
    <n v="0.151053531767469"/>
    <x v="6"/>
    <x v="1"/>
    <n v="-0.45977770316081001"/>
    <n v="0.8"/>
    <n v="0.8"/>
    <n v="9.4912311553955"/>
    <n v="6.36591430356789"/>
    <n v="3.1301711924341999"/>
    <n v="-1.3096715639572001"/>
    <n v="-0.28176046378374198"/>
    <n v="2"/>
    <n v="-4.8354196548461896"/>
    <n v="-9.4532245030967097"/>
    <n v="13.7822644337699"/>
    <n v="0"/>
  </r>
  <r>
    <n v="123"/>
    <s v="Mellman Group"/>
    <n v="205"/>
    <n v="26"/>
    <x v="1"/>
    <s v="no"/>
    <s v="Live/Text"/>
    <x v="3"/>
    <x v="3"/>
    <s v="partial"/>
    <x v="0"/>
    <n v="0.15204807469888099"/>
    <x v="6"/>
    <x v="1"/>
    <n v="1.74665782703076"/>
    <n v="0.82692307692307598"/>
    <n v="0.115384615384615"/>
    <n v="4.4901222815880404"/>
    <n v="5.1845559749888999"/>
    <n v="-0.68957935279427096"/>
    <n v="-0.34934632023538598"/>
    <n v="-0.16104237842423799"/>
    <n v="26"/>
    <n v="3.78899324857271"/>
    <n v="5.2623879128051003"/>
    <n v="4.3065433048298596"/>
    <n v="0.30345539129641602"/>
  </r>
  <r>
    <n v="125"/>
    <s v="Ohio University"/>
    <n v="237"/>
    <n v="2"/>
    <x v="0"/>
    <s v="no"/>
    <s v="Live*"/>
    <x v="7"/>
    <x v="0"/>
    <s v="yes*"/>
    <x v="0"/>
    <n v="0.15917153590927499"/>
    <x v="6"/>
    <x v="1"/>
    <n v="0.34889584714345501"/>
    <n v="0.5"/>
    <n v="0.5"/>
    <n v="8.7568264007568306"/>
    <n v="5.0681215851038504"/>
    <n v="3.6935591562595702"/>
    <n v="4.8729696508579403"/>
    <n v="0.19415240141034301"/>
    <n v="2"/>
    <n v="8.7568264007568306"/>
    <n v="8.1292410833495001"/>
    <n v="8.5078041218810991"/>
    <n v="0"/>
  </r>
  <r>
    <n v="128"/>
    <s v="Yankelovich Partners Inc."/>
    <n v="390"/>
    <n v="7"/>
    <x v="0"/>
    <s v="no"/>
    <s v="Live*"/>
    <x v="7"/>
    <x v="0"/>
    <s v="yes*"/>
    <x v="0"/>
    <n v="0.176250414029304"/>
    <x v="6"/>
    <x v="1"/>
    <n v="-3.8290774603350702E-2"/>
    <n v="0.5"/>
    <n v="0.57142857142857095"/>
    <n v="10.1762286594935"/>
    <n v="7.4496706330240299"/>
    <n v="2.7314123670761399"/>
    <n v="2.5387785964444101"/>
    <n v="0.20864568429660901"/>
    <n v="3"/>
    <n v="-1.0883623758951799"/>
    <n v="-1.8335119445933501"/>
    <n v="4.3296855235705198"/>
    <n v="0.22517566371973199"/>
  </r>
  <r>
    <n v="132"/>
    <s v="Hendrix College"/>
    <n v="138"/>
    <n v="16"/>
    <x v="1"/>
    <s v="no"/>
    <s v="IVR/Live/Text"/>
    <x v="3"/>
    <x v="3"/>
    <s v="partial"/>
    <x v="0"/>
    <n v="0.21250624903382001"/>
    <x v="6"/>
    <x v="1"/>
    <n v="1.2857399695200999"/>
    <n v="0.9375"/>
    <n v="0.5625"/>
    <n v="7.1552059650421098"/>
    <n v="5.76062030605509"/>
    <n v="1.39943999959361"/>
    <n v="-0.163079702513094"/>
    <n v="-5.9862491052548199E-2"/>
    <n v="15"/>
    <n v="3.65445226033528"/>
    <n v="-2.6569442607738298"/>
    <m/>
    <n v="0"/>
  </r>
  <r>
    <n v="133"/>
    <s v="Optimus"/>
    <n v="245"/>
    <n v="19"/>
    <x v="0"/>
    <s v="no"/>
    <s v="Online/Live/Text"/>
    <x v="3"/>
    <x v="3"/>
    <s v="partial"/>
    <x v="0"/>
    <n v="0.217678804499742"/>
    <x v="6"/>
    <x v="1"/>
    <n v="-1.1170093540178401"/>
    <n v="0.84210526315789402"/>
    <n v="0.63157894736842102"/>
    <n v="7.2334419049714702"/>
    <n v="5.3508680554769201"/>
    <n v="1.88742819010114"/>
    <n v="0.89145937712038203"/>
    <n v="0.41105275879882502"/>
    <n v="16"/>
    <n v="-2.6994678974151598"/>
    <n v="-3.3072047788629999"/>
    <n v="6.25516910760778"/>
    <n v="0"/>
  </r>
  <r>
    <n v="134"/>
    <s v="GBAO"/>
    <n v="109"/>
    <n v="12"/>
    <x v="1"/>
    <s v="no"/>
    <s v="Online/Live"/>
    <x v="3"/>
    <x v="3"/>
    <s v="partial"/>
    <x v="0"/>
    <n v="0.22031116775359499"/>
    <x v="6"/>
    <x v="1"/>
    <n v="1.4790411923533699"/>
    <n v="0.79166666666666596"/>
    <n v="0.25"/>
    <n v="5.4527085622151601"/>
    <n v="5.6113968845105804"/>
    <n v="-0.153833981688829"/>
    <n v="-0.262591706049212"/>
    <n v="-9.7483942686196506E-2"/>
    <n v="12"/>
    <n v="3.9840812683105402"/>
    <n v="3.6271540421700399"/>
    <n v="3.98881203688547"/>
    <n v="0.13420546346530299"/>
  </r>
  <r>
    <n v="135"/>
    <s v="Glengariff Group"/>
    <n v="117"/>
    <n v="11"/>
    <x v="0"/>
    <s v="no"/>
    <s v="IVR/Live/Text"/>
    <x v="3"/>
    <x v="3"/>
    <s v="partial"/>
    <x v="0"/>
    <n v="0.222472720250489"/>
    <x v="6"/>
    <x v="1"/>
    <n v="0.72049008446572005"/>
    <n v="0.81818181818181801"/>
    <n v="0.36363636363636298"/>
    <n v="5.3004372336647698"/>
    <n v="5.5923088616869903"/>
    <n v="-0.28701728741563098"/>
    <n v="0.70539530002784201"/>
    <n v="0.22197014106288901"/>
    <n v="10"/>
    <n v="2.3788574218749998"/>
    <n v="2.7247743444334702"/>
    <n v="4.1384102273751902"/>
    <n v="0.441154812841627"/>
  </r>
  <r>
    <n v="137"/>
    <s v="Cardinal Point Analytics (CardinalGPS)"/>
    <n v="591"/>
    <n v="3"/>
    <x v="1"/>
    <s v="no"/>
    <e v="#N/A"/>
    <x v="4"/>
    <x v="4"/>
    <e v="#N/A"/>
    <x v="2"/>
    <n v="0.22471897003633101"/>
    <x v="6"/>
    <x v="1"/>
    <n v="-0.35549054827008902"/>
    <n v="1"/>
    <n v="0"/>
    <n v="2.4884338378906201"/>
    <n v="4.54301327063627"/>
    <n v="-2.0497250921390502"/>
    <n v="-1.9909672097456801"/>
    <n v="-0.284423887106526"/>
    <n v="3"/>
    <n v="-2.4884338378906201"/>
    <n v="-7.3215294359185101"/>
    <n v="7.2661767898758898"/>
    <n v="0"/>
  </r>
  <r>
    <n v="140"/>
    <s v="Strategies 360"/>
    <n v="321"/>
    <n v="9"/>
    <x v="1"/>
    <s v="no"/>
    <s v="Online/Live"/>
    <x v="3"/>
    <x v="3"/>
    <s v="partial"/>
    <x v="0"/>
    <n v="0.24221638771287601"/>
    <x v="6"/>
    <x v="1"/>
    <n v="1.4215335546443"/>
    <n v="0.66666666666666596"/>
    <n v="0.22222222222222199"/>
    <n v="5.8579216003417898"/>
    <n v="5.5708757050557303"/>
    <n v="0.29190023589265401"/>
    <n v="-0.41928020213574502"/>
    <n v="-0.127291300431081"/>
    <n v="9"/>
    <n v="4.6823378668890996"/>
    <n v="0.22824076193350301"/>
    <n v="3.6224975818466301"/>
    <n v="9.9157899861147494E-2"/>
  </r>
  <r>
    <n v="141"/>
    <s v="RRH Elections"/>
    <n v="274"/>
    <n v="9"/>
    <x v="1"/>
    <s v="no"/>
    <s v="IVR/Online/Live"/>
    <x v="3"/>
    <x v="3"/>
    <s v="partial"/>
    <x v="0"/>
    <n v="0.25240403282364499"/>
    <x v="6"/>
    <x v="1"/>
    <n v="0.48586997869805698"/>
    <n v="0.83333333333333304"/>
    <n v="0.22222222222222199"/>
    <n v="4.2172601487901398"/>
    <n v="5.5558219953802697"/>
    <n v="-1.3337075059835299"/>
    <n v="-1.24906823811195"/>
    <n v="-0.34626117662418898"/>
    <n v="9"/>
    <n v="1.7526791890462201"/>
    <n v="-3.9536734289052502"/>
    <n v="3.8882518718230101"/>
    <n v="0.83474695766684703"/>
  </r>
  <r>
    <n v="143"/>
    <s v="University of Nevada, Las Vegas Lee Business School"/>
    <n v="609"/>
    <n v="5"/>
    <x v="1"/>
    <s v="no"/>
    <e v="#N/A"/>
    <x v="4"/>
    <x v="4"/>
    <e v="#N/A"/>
    <x v="2"/>
    <n v="0.26047861728232602"/>
    <x v="6"/>
    <x v="1"/>
    <n v="0.18090571527895699"/>
    <n v="0.6"/>
    <n v="0.2"/>
    <n v="3.1955650329589802"/>
    <n v="5.4265996488918899"/>
    <n v="-2.22618027532631"/>
    <n v="-1.06273733769662"/>
    <n v="-0.23102985602100601"/>
    <n v="5"/>
    <n v="0.83216629028320299"/>
    <n v="0.70625033378600999"/>
    <n v="4.0571425301688002"/>
    <n v="0.28093897719533001"/>
  </r>
  <r>
    <n v="145"/>
    <s v="Remington Research Group"/>
    <n v="279"/>
    <n v="43"/>
    <x v="1"/>
    <s v="no"/>
    <s v="IVR/Live"/>
    <x v="3"/>
    <x v="3"/>
    <s v="partial"/>
    <x v="0"/>
    <n v="0.26428970099646498"/>
    <x v="7"/>
    <x v="1"/>
    <n v="1.7816029673075999"/>
    <n v="0.72093023255813904"/>
    <n v="0.41860465116279"/>
    <n v="5.3843968413596901"/>
    <n v="4.2932542224502601"/>
    <n v="1.0959969595160199"/>
    <n v="0.26444147134302098"/>
    <n v="0.173530986701008"/>
    <n v="42"/>
    <n v="2.7507526761009502"/>
    <n v="-1.47098909499634"/>
    <n v="4.61515753908437"/>
    <n v="0"/>
  </r>
  <r>
    <n v="146"/>
    <s v="Dan Jones &amp; Associates"/>
    <n v="70"/>
    <n v="42"/>
    <x v="1"/>
    <s v="no"/>
    <s v="Online/Live"/>
    <x v="3"/>
    <x v="3"/>
    <s v="partial"/>
    <x v="0"/>
    <n v="0.26609045797943298"/>
    <x v="7"/>
    <x v="1"/>
    <n v="0.94368453098514504"/>
    <n v="0.952380952380952"/>
    <n v="0.16666666666666599"/>
    <n v="6.00999614170619"/>
    <n v="5.9344340283069199"/>
    <n v="8.0416454005860699E-2"/>
    <n v="0.26784092269564103"/>
    <n v="0.14577491879833701"/>
    <n v="36"/>
    <n v="1.89571560753716"/>
    <n v="-1.71222874146402"/>
    <n v="9.4525768208288206"/>
    <n v="0"/>
  </r>
  <r>
    <n v="147"/>
    <s v="Market Research Institute Inc."/>
    <n v="186"/>
    <n v="11"/>
    <x v="1"/>
    <s v="no"/>
    <s v="Live*"/>
    <x v="7"/>
    <x v="0"/>
    <s v="yes*"/>
    <x v="0"/>
    <n v="0.28838373727841199"/>
    <x v="6"/>
    <x v="1"/>
    <n v="9.8855059120368793E-2"/>
    <n v="1"/>
    <n v="0.27272727272727199"/>
    <n v="4.2007064819335902"/>
    <n v="5.2036288187139697"/>
    <n v="-0.99806799617378905"/>
    <n v="-1.7236064374345501"/>
    <n v="-0.263592769069316"/>
    <n v="11"/>
    <n v="0.64640322598543998"/>
    <n v="0.37111114925808297"/>
    <n v="5.0718411194167299"/>
    <n v="0.34964530859242798"/>
  </r>
  <r>
    <n v="151"/>
    <s v="Riley Research Associates"/>
    <n v="290"/>
    <n v="7"/>
    <x v="1"/>
    <s v="no"/>
    <s v="Online/Live"/>
    <x v="3"/>
    <x v="3"/>
    <s v="partial"/>
    <x v="0"/>
    <n v="0.307444220864521"/>
    <x v="6"/>
    <x v="1"/>
    <n v="-7.0274052180673702E-2"/>
    <n v="1"/>
    <n v="0"/>
    <n v="2.6815261840820299"/>
    <n v="5.4626399745840004"/>
    <n v="-2.7762594498953801"/>
    <n v="-1.96691478291496"/>
    <n v="-0.22939686480840599"/>
    <n v="7"/>
    <n v="-0.60254996163504404"/>
    <n v="-1.26428579602922"/>
    <m/>
    <n v="0"/>
  </r>
  <r>
    <n v="153"/>
    <s v="David Binder Research"/>
    <n v="578"/>
    <n v="3"/>
    <x v="1"/>
    <s v="no"/>
    <s v="Online/Live/Text"/>
    <x v="3"/>
    <x v="3"/>
    <s v="partial"/>
    <x v="0"/>
    <n v="0.30910736611338102"/>
    <x v="6"/>
    <x v="1"/>
    <n v="9.6672258879009001E-2"/>
    <n v="0.33333333333333298"/>
    <n v="0.33333333333333298"/>
    <n v="4.2172101338704397"/>
    <n v="7.2108293794437497"/>
    <n v="-2.9887649049667102"/>
    <n v="-1.40024843720633"/>
    <n v="-0.20003549102947599"/>
    <n v="1"/>
    <n v="1.8367729187011701"/>
    <n v="0.65999984741210904"/>
    <n v="6.41262560450705"/>
    <n v="0"/>
  </r>
  <r>
    <n v="156"/>
    <s v="BK Strategies"/>
    <n v="20"/>
    <n v="3"/>
    <x v="1"/>
    <s v="no"/>
    <s v="IVR/Live"/>
    <x v="3"/>
    <x v="3"/>
    <s v="partial"/>
    <x v="0"/>
    <n v="0.32731599000924799"/>
    <x v="6"/>
    <x v="1"/>
    <n v="0.40632318753075902"/>
    <n v="0.66666666666666596"/>
    <n v="0.66666666666666596"/>
    <n v="3.8038444519042902"/>
    <n v="4.42794895948043"/>
    <n v="-0.61925016696955204"/>
    <n v="-2.2133026335243202"/>
    <n v="-0.245354582521388"/>
    <n v="3"/>
    <n v="3.6653734842936201"/>
    <n v="-2.9297980491561102"/>
    <n v="3.2711021838874799"/>
    <n v="0.26821584770986601"/>
  </r>
  <r>
    <n v="158"/>
    <s v="Garin-Hart-Yang Research Group"/>
    <n v="113"/>
    <n v="29"/>
    <x v="1"/>
    <s v="no"/>
    <s v="Online/Live"/>
    <x v="3"/>
    <x v="3"/>
    <s v="partial"/>
    <x v="0"/>
    <n v="0.33041587343817502"/>
    <x v="8"/>
    <x v="1"/>
    <n v="1.9590830057492801"/>
    <n v="0.81034482758620596"/>
    <n v="0.31034482758620602"/>
    <n v="5.9005037505051101"/>
    <n v="5.6400443794243298"/>
    <n v="0.265313711687369"/>
    <n v="0.3461745585905"/>
    <n v="0.16984227372371"/>
    <n v="29"/>
    <n v="3.99302647031586"/>
    <n v="4.4976086272445999"/>
    <n v="5.1583497188527501"/>
    <n v="3.8063123174309897E-2"/>
  </r>
  <r>
    <n v="163"/>
    <s v="Research 2000"/>
    <n v="281"/>
    <n v="278"/>
    <x v="1"/>
    <s v="yes"/>
    <s v="Live*"/>
    <x v="7"/>
    <x v="0"/>
    <s v="yes*"/>
    <x v="0"/>
    <n v="0.35087191458280398"/>
    <x v="5"/>
    <x v="2"/>
    <n v="1.2688588796987199"/>
    <n v="0.88129496402877605"/>
    <n v="0.215827338129496"/>
    <n v="5.45738620209179"/>
    <n v="5.5813338652698201"/>
    <n v="-0.11909332257144301"/>
    <n v="0.118742623955196"/>
    <n v="0.10132659646855301"/>
    <n v="248"/>
    <n v="1.51353816063173"/>
    <n v="1.2158165038051101"/>
    <n v="4.6167127371202898"/>
    <n v="0.24706084566766101"/>
  </r>
  <r>
    <n v="172"/>
    <s v="Latino Decisions"/>
    <n v="482"/>
    <n v="2"/>
    <x v="1"/>
    <s v="no"/>
    <s v="Online/Live/Text"/>
    <x v="3"/>
    <x v="3"/>
    <s v="partial"/>
    <x v="0"/>
    <n v="0.38114727434412399"/>
    <x v="6"/>
    <x v="1"/>
    <n v="0.230152732447574"/>
    <n v="1"/>
    <n v="0"/>
    <n v="3.4873523712158199"/>
    <n v="6.9980238927272804"/>
    <n v="-3.5058171809048702"/>
    <n v="-3.4211205138674998"/>
    <n v="-0.34211205138674999"/>
    <n v="1"/>
    <n v="4.3729019165039"/>
    <n v="-2.48928546905517"/>
    <n v="0.5"/>
    <n v="1.6885932573087401"/>
  </r>
  <r>
    <n v="174"/>
    <s v="Tulchin Research"/>
    <n v="340"/>
    <n v="3"/>
    <x v="1"/>
    <s v="no"/>
    <s v="Online/Live"/>
    <x v="3"/>
    <x v="3"/>
    <s v="partial"/>
    <x v="0"/>
    <n v="0.39674950280021998"/>
    <x v="6"/>
    <x v="1"/>
    <n v="-8.3485133954948901E-2"/>
    <n v="0.66666666666666596"/>
    <n v="0"/>
    <n v="3.7588411966959598"/>
    <n v="5.2879603583804897"/>
    <n v="-1.5242648210779399"/>
    <n v="-2.1352477341427498"/>
    <n v="-0.212678279145322"/>
    <n v="3"/>
    <n v="-0.83817418416341105"/>
    <n v="5.4056149370242297"/>
    <n v="2.8919967974374301"/>
    <n v="0.54826496262193303"/>
  </r>
  <r>
    <n v="182"/>
    <s v="MSR Group"/>
    <n v="178"/>
    <n v="6"/>
    <x v="1"/>
    <s v="no"/>
    <s v="Live*"/>
    <x v="7"/>
    <x v="0"/>
    <s v="yes*"/>
    <x v="0"/>
    <n v="0.41535923317528201"/>
    <x v="6"/>
    <x v="1"/>
    <n v="0.104328888305166"/>
    <n v="1"/>
    <n v="0.16666666666666599"/>
    <n v="5.4072615305582596"/>
    <n v="5.7622077360417601"/>
    <n v="-0.35009186487690602"/>
    <n v="-1.68912491721802"/>
    <n v="-0.15053188014107899"/>
    <n v="6"/>
    <n v="1.1706790924072199"/>
    <n v="1.3333333333333299"/>
    <m/>
    <n v="0"/>
  </r>
  <r>
    <n v="184"/>
    <s v="OH Predictive Insights"/>
    <n v="235"/>
    <n v="7"/>
    <x v="1"/>
    <s v="no"/>
    <s v="IVR/Online/Live"/>
    <x v="3"/>
    <x v="3"/>
    <s v="partial"/>
    <x v="0"/>
    <n v="0.417043402078214"/>
    <x v="6"/>
    <x v="1"/>
    <n v="-0.65319985865497998"/>
    <n v="0.71428571428571397"/>
    <n v="0.14285714285714199"/>
    <n v="4.4966193607875198"/>
    <n v="5.8348028749194203"/>
    <n v="-1.3333291735253101"/>
    <n v="-0.27008042895190698"/>
    <n v="-6.9694488780891503E-2"/>
    <n v="6"/>
    <n v="-2.7417996724446598"/>
    <n v="-3.3438133710589799"/>
    <n v="3.6648227175505301"/>
    <n v="0.384573814423115"/>
  </r>
  <r>
    <n v="188"/>
    <s v="Douglas Fulmer &amp; Associates"/>
    <n v="82"/>
    <n v="2"/>
    <x v="1"/>
    <s v="no"/>
    <s v="IVR/Live"/>
    <x v="3"/>
    <x v="3"/>
    <s v="partial"/>
    <x v="0"/>
    <n v="0.425486792621247"/>
    <x v="6"/>
    <x v="1"/>
    <m/>
    <n v="1"/>
    <n v="0.5"/>
    <n v="5.0419626235961896"/>
    <n v="9.5043558315885992"/>
    <n v="-4.4575388673858196"/>
    <n v="-4.25075254827627"/>
    <n v="-0.32619686317725"/>
    <n v="0"/>
    <m/>
    <m/>
    <n v="8.62499952316284"/>
    <n v="0"/>
  </r>
  <r>
    <n v="189"/>
    <s v="Keating Research/OnSight Public Affairs/Melanson"/>
    <n v="455"/>
    <n v="3"/>
    <x v="1"/>
    <s v="no"/>
    <s v="Online/Live"/>
    <x v="3"/>
    <x v="3"/>
    <s v="partial"/>
    <x v="0"/>
    <n v="0.42549934344637302"/>
    <x v="6"/>
    <x v="1"/>
    <n v="-0.112109205074789"/>
    <n v="1"/>
    <n v="0"/>
    <n v="1.9324124654134101"/>
    <n v="4.8480248856537402"/>
    <n v="-2.91075807963374"/>
    <n v="-1.87155919676895"/>
    <n v="-0.25796385666208899"/>
    <n v="3"/>
    <n v="-0.81336593627929599"/>
    <n v="0.575396643744574"/>
    <n v="2.0640014852891202"/>
    <n v="1.2262283743033999"/>
  </r>
  <r>
    <n v="190"/>
    <s v="Franklin &amp; Marshall College"/>
    <n v="106"/>
    <n v="23"/>
    <x v="0"/>
    <s v="no"/>
    <s v="Online/Live"/>
    <x v="3"/>
    <x v="3"/>
    <s v="partial"/>
    <x v="0"/>
    <n v="0.427935907498109"/>
    <x v="6"/>
    <x v="1"/>
    <n v="0.507383096085533"/>
    <n v="0.86956521739130399"/>
    <n v="0.217391304347826"/>
    <n v="6.1148021532141597"/>
    <n v="6.0029963840787497"/>
    <n v="0.116660109741999"/>
    <n v="1.10406089928232"/>
    <n v="0.50340390143847902"/>
    <n v="20"/>
    <n v="1.22017097473144"/>
    <n v="1.1455353883672399"/>
    <n v="4.9234488927250597"/>
    <n v="0.25434809564209399"/>
  </r>
  <r>
    <n v="192"/>
    <s v="University of New Orleans"/>
    <n v="358"/>
    <n v="13"/>
    <x v="1"/>
    <s v="no"/>
    <s v="IVR/Live"/>
    <x v="3"/>
    <x v="3"/>
    <s v="partial"/>
    <x v="0"/>
    <n v="0.43596435336917699"/>
    <x v="6"/>
    <x v="1"/>
    <n v="0.330477038990173"/>
    <n v="0.92307692307692302"/>
    <n v="0.30769230769230699"/>
    <n v="5.59180098313551"/>
    <n v="5.2832262986077199"/>
    <n v="0.31342902513438498"/>
    <n v="0.37396080148648098"/>
    <n v="0.122838320961905"/>
    <n v="12"/>
    <n v="1.0915412902832"/>
    <n v="1.8788890803301701"/>
    <n v="9.5408704969822509"/>
    <n v="0"/>
  </r>
  <r>
    <n v="193"/>
    <s v="CJ&amp;N"/>
    <n v="63"/>
    <n v="3"/>
    <x v="1"/>
    <s v="no"/>
    <s v="Live*"/>
    <x v="7"/>
    <x v="0"/>
    <s v="yes*"/>
    <x v="0"/>
    <n v="0.45007848243732101"/>
    <x v="6"/>
    <x v="1"/>
    <n v="9.3277190545672795E-2"/>
    <n v="1"/>
    <n v="0.33333333333333298"/>
    <n v="4.4230194091796804"/>
    <n v="7.3086465034884203"/>
    <n v="-2.8807727537021499"/>
    <n v="-3.2443208026812398"/>
    <n v="-0.222857574070358"/>
    <n v="1"/>
    <n v="3.24993896484375"/>
    <m/>
    <m/>
    <n v="0"/>
  </r>
  <r>
    <n v="196"/>
    <s v="Financial Dynamics"/>
    <n v="95"/>
    <n v="15"/>
    <x v="1"/>
    <s v="no"/>
    <s v="Live*"/>
    <x v="7"/>
    <x v="0"/>
    <s v="yes*"/>
    <x v="0"/>
    <n v="0.454958051468622"/>
    <x v="6"/>
    <x v="1"/>
    <n v="-0.34695187455124399"/>
    <n v="1"/>
    <n v="6.6666666666666693E-2"/>
    <n v="2.9415214538574199"/>
    <n v="4.9122070299754199"/>
    <n v="-1.9658312355114"/>
    <n v="-0.36244617041958099"/>
    <n v="-9.3187315300755302E-2"/>
    <n v="15"/>
    <n v="-1.34944737752278"/>
    <n v="-1.8596376938750701"/>
    <n v="2.4586466477443798"/>
    <n v="0.62094847686853305"/>
  </r>
  <r>
    <n v="204"/>
    <s v="We Ask America"/>
    <n v="376"/>
    <n v="56"/>
    <x v="1"/>
    <s v="no"/>
    <s v="IVR/Online/Live/Text"/>
    <x v="3"/>
    <x v="3"/>
    <s v="partial"/>
    <x v="0"/>
    <n v="0.48666951543027398"/>
    <x v="8"/>
    <x v="1"/>
    <n v="-0.90438827742402095"/>
    <n v="0.8125"/>
    <n v="0.44642857142857101"/>
    <n v="6.7315268516540501"/>
    <n v="6.02679367814887"/>
    <n v="0.70958751411176502"/>
    <n v="0.60816887352595395"/>
    <n v="0.39347157394112098"/>
    <n v="37"/>
    <n v="-1.6797961157721399"/>
    <n v="-1.62904470385611"/>
    <n v="5.4352935463051804"/>
    <n v="0"/>
  </r>
  <r>
    <n v="210"/>
    <s v="Rethink Priorities"/>
    <n v="672"/>
    <n v="2"/>
    <x v="1"/>
    <s v="yes"/>
    <e v="#N/A"/>
    <x v="4"/>
    <x v="4"/>
    <e v="#N/A"/>
    <x v="2"/>
    <n v="0.50185146378638601"/>
    <x v="5"/>
    <x v="2"/>
    <n v="0.37882099151611298"/>
    <n v="1"/>
    <n v="0.5"/>
    <n v="3.7882099151611301"/>
    <n v="4.44201379632886"/>
    <n v="-0.64894954056113696"/>
    <n v="-0.52548536213613295"/>
    <n v="-5.2548536213613398E-2"/>
    <n v="2"/>
    <n v="3.7882099151611301"/>
    <n v="-0.49037126885235199"/>
    <n v="2.78790839482263"/>
    <n v="0"/>
  </r>
  <r>
    <n v="213"/>
    <s v="JMC Analytics"/>
    <n v="156"/>
    <n v="13"/>
    <x v="1"/>
    <s v="no"/>
    <s v="IVR/Live/Text"/>
    <x v="3"/>
    <x v="3"/>
    <s v="partial"/>
    <x v="0"/>
    <n v="0.51069981192313696"/>
    <x v="6"/>
    <x v="1"/>
    <n v="-0.78191647350099702"/>
    <n v="0.88461538461538403"/>
    <n v="0.15384615384615299"/>
    <n v="5.6870598426231904"/>
    <n v="5.1649451712687204"/>
    <n v="0.52696901196106405"/>
    <n v="0.65421444366614301"/>
    <n v="0.24310067383506001"/>
    <n v="13"/>
    <n v="-2.1042354290301901"/>
    <n v="-1.7129712738688001"/>
    <n v="5.7970919698733399"/>
    <n v="0"/>
  </r>
  <r>
    <n v="216"/>
    <s v="The Tyson Group"/>
    <n v="334"/>
    <n v="14"/>
    <x v="1"/>
    <s v="no"/>
    <s v="Online/Live"/>
    <x v="3"/>
    <x v="3"/>
    <s v="partial"/>
    <x v="0"/>
    <n v="0.51697352902299298"/>
    <x v="6"/>
    <x v="1"/>
    <n v="0.106847284826584"/>
    <n v="0.89285714285714202"/>
    <n v="0.14285714285714199"/>
    <n v="4.5243246895926301"/>
    <n v="5.7199906838479597"/>
    <n v="-1.1908116536487401"/>
    <n v="0.29160742290959102"/>
    <n v="8.7499060881811294E-2"/>
    <n v="12"/>
    <n v="0.45944341023763002"/>
    <n v="0.108508396639826"/>
    <n v="4.2077478115400098"/>
    <n v="0.287729397061601"/>
  </r>
  <r>
    <n v="219"/>
    <s v="1892 Polling"/>
    <n v="461"/>
    <n v="1"/>
    <x v="1"/>
    <s v="no"/>
    <s v="IVR/Live"/>
    <x v="3"/>
    <x v="3"/>
    <s v="partial"/>
    <x v="0"/>
    <n v="0.51989141739420797"/>
    <x v="6"/>
    <x v="1"/>
    <n v="-2.7741991036448199E-2"/>
    <n v="1"/>
    <n v="0"/>
    <n v="0.60509872436523404"/>
    <n v="4.9864188443066997"/>
    <n v="-4.3764657793348798"/>
    <n v="-3.73888355331388"/>
    <n v="-0.17141677852844001"/>
    <n v="1"/>
    <n v="-0.60509872436523404"/>
    <n v="-4.2175759980172796"/>
    <n v="7.5499992370605398"/>
    <n v="0"/>
  </r>
  <r>
    <n v="226"/>
    <s v="Dixie Strategies"/>
    <n v="81"/>
    <n v="11"/>
    <x v="1"/>
    <s v="no"/>
    <s v="IVR/Live"/>
    <x v="3"/>
    <x v="3"/>
    <s v="partial"/>
    <x v="0"/>
    <n v="0.529856490069745"/>
    <x v="6"/>
    <x v="1"/>
    <n v="-1.1152355739729201"/>
    <n v="0.95454545454545403"/>
    <n v="0.54545454545454497"/>
    <n v="6.5734350031072397"/>
    <n v="5.9571713118881897"/>
    <n v="0.62111803182563696"/>
    <n v="0.65778214300939897"/>
    <n v="0.214972973607027"/>
    <n v="8"/>
    <n v="-4.0196113586425701"/>
    <n v="-3.9922512470543299"/>
    <n v="7.1510508942721396"/>
    <n v="0"/>
  </r>
  <r>
    <n v="227"/>
    <s v="Personal Marketing Research"/>
    <n v="252"/>
    <n v="3"/>
    <x v="1"/>
    <s v="no"/>
    <s v="Live*"/>
    <x v="7"/>
    <x v="0"/>
    <s v="yes*"/>
    <x v="0"/>
    <n v="0.53034099979416804"/>
    <x v="6"/>
    <x v="1"/>
    <m/>
    <n v="0.66666666666666596"/>
    <n v="0.33333333333333298"/>
    <n v="5.4114462534586503"/>
    <n v="9.37728296535429"/>
    <n v="-3.96098237128904"/>
    <n v="-3.5307177222362398"/>
    <n v="-0.149800173388142"/>
    <n v="0"/>
    <m/>
    <m/>
    <n v="6.1005050633883302"/>
    <n v="2.7413447753403999E-2"/>
  </r>
  <r>
    <n v="228"/>
    <s v="Ethridge &amp; Associates LLC"/>
    <n v="89"/>
    <n v="6"/>
    <x v="1"/>
    <s v="no"/>
    <s v="Live*"/>
    <x v="7"/>
    <x v="0"/>
    <s v="yes*"/>
    <x v="0"/>
    <n v="0.53087443660441702"/>
    <x v="6"/>
    <x v="1"/>
    <n v="-5.5599642064223E-2"/>
    <n v="0.83333333333333304"/>
    <n v="0"/>
    <n v="2.6647402445475201"/>
    <n v="4.98668521896212"/>
    <n v="-2.3170906338080002"/>
    <n v="-1.87322592458754"/>
    <n v="-0.146144797174597"/>
    <n v="6"/>
    <n v="-0.71265411376953103"/>
    <n v="-3.7041666666666599"/>
    <n v="1.9454466894631901"/>
    <n v="1.2741457742445499"/>
  </r>
  <r>
    <n v="237"/>
    <s v="Valley Research"/>
    <n v="368"/>
    <n v="8"/>
    <x v="1"/>
    <s v="no"/>
    <s v="Live*"/>
    <x v="7"/>
    <x v="0"/>
    <s v="yes*"/>
    <x v="0"/>
    <n v="0.54393961159819904"/>
    <x v="6"/>
    <x v="1"/>
    <n v="0.41434188758181101"/>
    <n v="0.875"/>
    <n v="0.125"/>
    <n v="5.0550894737243599"/>
    <n v="4.9561385502993396"/>
    <n v="0.103805264031609"/>
    <n v="-0.103448732472452"/>
    <n v="-1.20083683019043E-2"/>
    <n v="8"/>
    <n v="3.5694394111633301"/>
    <n v="3.2374997138977002"/>
    <n v="2"/>
    <n v="0.15962096498777001"/>
  </r>
  <r>
    <n v="238"/>
    <s v="University of Wisconsin-Milwaukee"/>
    <n v="366"/>
    <n v="3"/>
    <x v="1"/>
    <s v="no"/>
    <s v="Live*"/>
    <x v="7"/>
    <x v="0"/>
    <s v="yes*"/>
    <x v="0"/>
    <n v="0.54721142888635899"/>
    <x v="6"/>
    <x v="1"/>
    <n v="-6.0070777369639297E-2"/>
    <n v="1"/>
    <n v="0"/>
    <n v="1.6276143391927"/>
    <n v="6.2125415476567198"/>
    <n v="-4.5800728678574201"/>
    <n v="-4.6058560133818398"/>
    <n v="-0.169989502128438"/>
    <n v="3"/>
    <n v="-1.6276143391927"/>
    <n v="3.3611111111111098"/>
    <m/>
    <n v="0"/>
  </r>
  <r>
    <n v="243"/>
    <s v="University of Tennessee"/>
    <n v="362"/>
    <n v="2"/>
    <x v="1"/>
    <s v="no"/>
    <s v="Live*"/>
    <x v="7"/>
    <x v="0"/>
    <s v="yes*"/>
    <x v="0"/>
    <n v="0.557249302770078"/>
    <x v="6"/>
    <x v="1"/>
    <n v="-9.1661963825131004E-2"/>
    <n v="1"/>
    <n v="0"/>
    <n v="2.7262001037597599"/>
    <n v="4.8567630591625104"/>
    <n v="-2.1257086147961601"/>
    <n v="-3.9860922552728102"/>
    <n v="-0.13402282671860899"/>
    <n v="2"/>
    <n v="-2.7262001037597599"/>
    <n v="-5.4399993896484302"/>
    <m/>
    <n v="0"/>
  </r>
  <r>
    <n v="244"/>
    <s v="Jim Meader (KELOLAND-TV)"/>
    <n v="159"/>
    <n v="4"/>
    <x v="1"/>
    <s v="no"/>
    <s v="Live*"/>
    <x v="7"/>
    <x v="0"/>
    <s v="yes*"/>
    <x v="0"/>
    <n v="0.55871632162415097"/>
    <x v="6"/>
    <x v="1"/>
    <n v="0.25201433023914999"/>
    <n v="1"/>
    <n v="0.25"/>
    <n v="4.5699615478515598"/>
    <n v="5.4002669695877898"/>
    <n v="-0.82545108112964505"/>
    <n v="-0.780651571215634"/>
    <n v="-4.3049680136266803E-2"/>
    <n v="4"/>
    <n v="4.5699615478515598"/>
    <n v="4.37916660308837"/>
    <m/>
    <n v="0"/>
  </r>
  <r>
    <n v="247"/>
    <s v="KG Polling"/>
    <n v="502"/>
    <n v="2"/>
    <x v="1"/>
    <s v="yes"/>
    <s v="Online/Live"/>
    <x v="3"/>
    <x v="3"/>
    <s v="partial"/>
    <x v="0"/>
    <n v="0.56295809635613303"/>
    <x v="5"/>
    <x v="2"/>
    <n v="0.190259151634492"/>
    <n v="1"/>
    <n v="0"/>
    <n v="2.1700630187988201"/>
    <n v="5.5633540605020899"/>
    <n v="-3.3884367010966701"/>
    <n v="-1.6257435000852101"/>
    <n v="-0.14253621964983901"/>
    <n v="2"/>
    <n v="2.1700630187988201"/>
    <n v="0.5"/>
    <n v="1"/>
    <n v="1.5749003098246199"/>
  </r>
  <r>
    <n v="248"/>
    <s v="DHM Research"/>
    <n v="76"/>
    <n v="14"/>
    <x v="1"/>
    <s v="no"/>
    <s v="Online/Live"/>
    <x v="3"/>
    <x v="3"/>
    <s v="partial"/>
    <x v="0"/>
    <n v="0.56424380832473597"/>
    <x v="6"/>
    <x v="1"/>
    <n v="-7.7833884034890596E-2"/>
    <n v="0.85714285714285698"/>
    <n v="7.1428571428571397E-2"/>
    <n v="4.3767860957554401"/>
    <n v="5.4907671372103302"/>
    <n v="-1.1091267008482999"/>
    <n v="0.18612491188608199"/>
    <n v="5.4139259291186799E-2"/>
    <n v="12"/>
    <n v="-0.31957340240478499"/>
    <n v="0.33257569110754698"/>
    <n v="4.4972978984372798"/>
    <n v="0.54067566847932702"/>
  </r>
  <r>
    <n v="250"/>
    <s v="Manhattanville College"/>
    <n v="181"/>
    <n v="3"/>
    <x v="1"/>
    <s v="no"/>
    <s v="Live*"/>
    <x v="7"/>
    <x v="0"/>
    <s v="yes*"/>
    <x v="0"/>
    <n v="0.56639752532641696"/>
    <x v="6"/>
    <x v="1"/>
    <n v="-0.17158095830251099"/>
    <n v="1"/>
    <n v="0.33333333333333298"/>
    <n v="6.2463302612304599"/>
    <n v="6.7675972723957596"/>
    <n v="-0.51641267055870499"/>
    <n v="-1.65969347453815"/>
    <n v="-5.72050630429813E-2"/>
    <n v="2"/>
    <n v="-8.1907691955566406"/>
    <n v="0.15353533234259001"/>
    <n v="7.1776543385221299"/>
    <n v="0"/>
  </r>
  <r>
    <n v="252"/>
    <s v="IMGE Insights"/>
    <n v="145"/>
    <n v="2"/>
    <x v="1"/>
    <s v="no"/>
    <s v="IVR/Live"/>
    <x v="3"/>
    <x v="3"/>
    <s v="partial"/>
    <x v="0"/>
    <n v="0.56924461894720801"/>
    <x v="6"/>
    <x v="1"/>
    <n v="-0.526423685624267"/>
    <n v="1"/>
    <n v="0.5"/>
    <n v="6.4166107177734304"/>
    <n v="5.0284671000585002"/>
    <n v="1.39299795832151"/>
    <n v="-5.0222927770391002E-2"/>
    <n v="-4.1203276780526002E-3"/>
    <n v="2"/>
    <n v="-6.4166107177734304"/>
    <n v="-0.53950004577636701"/>
    <n v="6.8777498602369302"/>
    <n v="0"/>
  </r>
  <r>
    <n v="256"/>
    <s v="Lincoln Institute"/>
    <n v="170"/>
    <n v="2"/>
    <x v="1"/>
    <s v="no"/>
    <s v="Live*"/>
    <x v="7"/>
    <x v="0"/>
    <s v="yes*"/>
    <x v="0"/>
    <n v="0.58248045478284605"/>
    <x v="6"/>
    <x v="1"/>
    <n v="-0.104801634251283"/>
    <n v="0.75"/>
    <n v="0"/>
    <n v="4.1315231323242099"/>
    <n v="5.2413039609918703"/>
    <n v="-1.1049264880610601"/>
    <n v="-2.9008829535701501"/>
    <n v="-7.3584792961044102E-2"/>
    <n v="2"/>
    <n v="-4.1315231323242099"/>
    <n v="2.7318928991045199"/>
    <m/>
    <n v="0"/>
  </r>
  <r>
    <n v="262"/>
    <s v="Sacred Heart University"/>
    <n v="453"/>
    <n v="2"/>
    <x v="1"/>
    <s v="no"/>
    <s v="Online/Live"/>
    <x v="3"/>
    <x v="3"/>
    <s v="partial"/>
    <x v="0"/>
    <n v="0.59028552147858904"/>
    <x v="6"/>
    <x v="1"/>
    <n v="-2.96161979447906E-2"/>
    <n v="0.5"/>
    <n v="0"/>
    <n v="5.2401247024536097"/>
    <n v="4.7912804205659398"/>
    <n v="0.45369862249425902"/>
    <n v="0.31691483212981297"/>
    <n v="2.9893107341467998E-2"/>
    <n v="2"/>
    <n v="-0.31397914886474598"/>
    <n v="-4.9999993642171203"/>
    <n v="6.4000015258789"/>
    <n v="0"/>
  </r>
  <r>
    <n v="264"/>
    <s v="New Mexico State University"/>
    <n v="230"/>
    <n v="1"/>
    <x v="1"/>
    <s v="no"/>
    <s v="Live*"/>
    <x v="7"/>
    <x v="0"/>
    <s v="yes*"/>
    <x v="0"/>
    <n v="0.59054680908164403"/>
    <x v="6"/>
    <x v="1"/>
    <m/>
    <n v="0"/>
    <n v="0"/>
    <n v="7.1455879211425701"/>
    <n v="8.8875784287682507"/>
    <n v="-1.7371361670190799"/>
    <n v="-3.24636252075139"/>
    <n v="-7.3779527468567196E-2"/>
    <n v="0"/>
    <m/>
    <m/>
    <m/>
    <n v="0"/>
  </r>
  <r>
    <n v="268"/>
    <s v="Aspen Media &amp; Market Research"/>
    <n v="17"/>
    <n v="3"/>
    <x v="1"/>
    <s v="no"/>
    <s v="Live*"/>
    <x v="7"/>
    <x v="0"/>
    <s v="yes*"/>
    <x v="0"/>
    <n v="0.59475611925090899"/>
    <x v="6"/>
    <x v="1"/>
    <n v="-6.3020479446093004E-3"/>
    <n v="1"/>
    <n v="0.66666666666666596"/>
    <n v="7.4545440673828098"/>
    <n v="5.58599083784227"/>
    <n v="1.87340757014712"/>
    <n v="-9.0502931770222797E-2"/>
    <n v="-5.1502375826831997E-3"/>
    <n v="3"/>
    <n v="-0.110743204752604"/>
    <m/>
    <m/>
    <n v="0"/>
  </r>
  <r>
    <n v="276"/>
    <s v="Rhode Island College"/>
    <n v="285"/>
    <n v="5"/>
    <x v="1"/>
    <s v="no"/>
    <s v="Live*"/>
    <x v="7"/>
    <x v="0"/>
    <s v="yes*"/>
    <x v="0"/>
    <n v="0.60526515675899495"/>
    <x v="6"/>
    <x v="1"/>
    <n v="-0.13095994305637301"/>
    <n v="1"/>
    <n v="0.2"/>
    <n v="6.07845039367675"/>
    <n v="5.6431821774763398"/>
    <n v="0.44012255680699802"/>
    <n v="-0.120733852482541"/>
    <n v="-1.3239872980537601E-2"/>
    <n v="4"/>
    <n v="-1.5350975990295399"/>
    <n v="-0.76666666666666605"/>
    <n v="3.8990635053742602"/>
    <n v="0.67760908752228599"/>
  </r>
  <r>
    <n v="277"/>
    <s v="Benenson Strategy Group"/>
    <n v="30"/>
    <n v="11"/>
    <x v="1"/>
    <s v="no"/>
    <s v="Online/Live"/>
    <x v="3"/>
    <x v="3"/>
    <s v="partial"/>
    <x v="0"/>
    <n v="0.60538623307234696"/>
    <x v="6"/>
    <x v="1"/>
    <n v="1.0737003412646"/>
    <n v="0.68181818181818099"/>
    <n v="0.27272727272727199"/>
    <n v="6.6164287220347999"/>
    <n v="5.9826496149136199"/>
    <n v="0.63863344772776698"/>
    <n v="0.80508013469740702"/>
    <n v="0.17522908671031101"/>
    <n v="11"/>
    <n v="4.9330555308948796"/>
    <n v="6.0765555636087996"/>
    <n v="9.8914674590762406"/>
    <n v="0"/>
  </r>
  <r>
    <n v="278"/>
    <s v="Canisius College"/>
    <n v="43"/>
    <n v="1"/>
    <x v="1"/>
    <s v="no"/>
    <s v="Live*"/>
    <x v="7"/>
    <x v="0"/>
    <s v="yes*"/>
    <x v="0"/>
    <n v="0.60774619675208097"/>
    <x v="6"/>
    <x v="1"/>
    <m/>
    <n v="1"/>
    <n v="0"/>
    <n v="5.37261962890625E-2"/>
    <n v="9.40873625127292"/>
    <n v="-9.3501557143772693"/>
    <n v="-7.8141291747368902"/>
    <n v="-0.133611900670982"/>
    <n v="0"/>
    <m/>
    <m/>
    <m/>
    <n v="0"/>
  </r>
  <r>
    <n v="279"/>
    <s v="Central Surveys Inc."/>
    <n v="46"/>
    <n v="1"/>
    <x v="1"/>
    <s v="no"/>
    <s v="Live*"/>
    <x v="7"/>
    <x v="0"/>
    <s v="yes*"/>
    <x v="0"/>
    <n v="0.60774619675208097"/>
    <x v="6"/>
    <x v="1"/>
    <n v="2.85126270690753E-2"/>
    <n v="0"/>
    <n v="0"/>
    <n v="1.66752624511718"/>
    <n v="4.9261873608368596"/>
    <n v="-3.2538067751130799"/>
    <n v="-2.18535638118145"/>
    <n v="-3.7366879047395003E-2"/>
    <n v="1"/>
    <n v="1.66752624511718"/>
    <n v="2.2526317395661999"/>
    <m/>
    <n v="0"/>
  </r>
  <r>
    <n v="281"/>
    <s v="ASA Marketing Group"/>
    <n v="5"/>
    <n v="1"/>
    <x v="1"/>
    <s v="no"/>
    <s v="Live*"/>
    <x v="7"/>
    <x v="0"/>
    <s v="yes*"/>
    <x v="0"/>
    <n v="0.60929121709778"/>
    <x v="6"/>
    <x v="1"/>
    <n v="0.109183464009022"/>
    <n v="1"/>
    <n v="0"/>
    <n v="5.53753662109375"/>
    <n v="5.3370605816107402"/>
    <n v="0.20533038008959101"/>
    <n v="-1.51583397578347"/>
    <n v="-2.9887658658213599E-2"/>
    <n v="1"/>
    <n v="5.53753662109375"/>
    <m/>
    <m/>
    <n v="0"/>
  </r>
  <r>
    <n v="282"/>
    <s v="Big Ten"/>
    <n v="31"/>
    <n v="10"/>
    <x v="1"/>
    <s v="no"/>
    <s v="Live*"/>
    <x v="7"/>
    <x v="0"/>
    <s v="yes*"/>
    <x v="0"/>
    <n v="0.60963517942260703"/>
    <x v="6"/>
    <x v="1"/>
    <n v="0.80171992831115602"/>
    <n v="1"/>
    <n v="0.2"/>
    <n v="4.6937034606933503"/>
    <n v="4.6867701969833"/>
    <n v="1.17876043166478E-2"/>
    <n v="0.78906212900336803"/>
    <n v="0.14887723650186499"/>
    <n v="10"/>
    <n v="4.2491844177246003"/>
    <n v="5.2475906154810001"/>
    <n v="5.4293723357310002"/>
    <n v="0"/>
  </r>
  <r>
    <n v="283"/>
    <s v="Frank N. Magid Associates Inc."/>
    <n v="105"/>
    <n v="5"/>
    <x v="1"/>
    <s v="no"/>
    <s v="Live*"/>
    <x v="7"/>
    <x v="0"/>
    <s v="yes*"/>
    <x v="0"/>
    <n v="0.60969713677653703"/>
    <x v="6"/>
    <x v="1"/>
    <n v="0.44241627414926199"/>
    <n v="0.8"/>
    <n v="0.4"/>
    <n v="6.3232719421386703"/>
    <n v="5.3996265109961099"/>
    <n v="0.92849977174914999"/>
    <n v="0.12701036845893399"/>
    <n v="8.8864522206397005E-3"/>
    <n v="5"/>
    <n v="6.3232719421386703"/>
    <n v="-4.0000000000000202E-2"/>
    <n v="5.1263994016084098"/>
    <n v="0.210031712911597"/>
  </r>
  <r>
    <n v="287"/>
    <s v="University of Texas at Tyler"/>
    <n v="458"/>
    <n v="5"/>
    <x v="1"/>
    <s v="no"/>
    <s v="Online/Live"/>
    <x v="3"/>
    <x v="3"/>
    <s v="partial"/>
    <x v="0"/>
    <n v="0.61462076693243295"/>
    <x v="6"/>
    <x v="1"/>
    <n v="8.8754363783470999E-2"/>
    <n v="0.6"/>
    <n v="0.6"/>
    <n v="6.6178771972656198"/>
    <n v="5.7991078661137596"/>
    <n v="0.82362367175844997"/>
    <n v="0.83876422086731095"/>
    <n v="0.17521274450938701"/>
    <n v="4"/>
    <n v="0.52101993560791005"/>
    <n v="-5.4417754733373298E-2"/>
    <n v="4.9516165442833602"/>
    <n v="0"/>
  </r>
  <r>
    <n v="288"/>
    <s v="Cooper &amp; Secrest"/>
    <n v="60"/>
    <n v="1"/>
    <x v="1"/>
    <s v="no"/>
    <s v="Live*"/>
    <x v="7"/>
    <x v="0"/>
    <s v="yes*"/>
    <x v="0"/>
    <n v="0.61470104307089302"/>
    <x v="6"/>
    <x v="1"/>
    <n v="-3.9134576802291203E-2"/>
    <n v="0"/>
    <n v="0"/>
    <n v="2.6401329040527299"/>
    <n v="6.1840469293441398"/>
    <n v="-3.5390596846848101"/>
    <n v="-4.9609074263292596"/>
    <n v="-7.3535318008695796E-2"/>
    <n v="1"/>
    <n v="-2.6401329040527299"/>
    <m/>
    <m/>
    <n v="0"/>
  </r>
  <r>
    <n v="291"/>
    <s v="Analytical Group"/>
    <n v="11"/>
    <n v="1"/>
    <x v="1"/>
    <s v="no"/>
    <s v="Live*"/>
    <x v="7"/>
    <x v="0"/>
    <s v="yes*"/>
    <x v="0"/>
    <n v="0.61845524999998303"/>
    <x v="6"/>
    <x v="1"/>
    <n v="5.9826292669322101E-2"/>
    <n v="1"/>
    <n v="0"/>
    <n v="4.0360565185546804"/>
    <n v="5.1766611065270496"/>
    <n v="-1.1357502473657699"/>
    <n v="-1.74673023060432"/>
    <n v="-2.5891707291529301E-2"/>
    <n v="1"/>
    <n v="4.0360565185546804"/>
    <n v="-1.3333333333333299"/>
    <n v="6.6666666666666599"/>
    <n v="0"/>
  </r>
  <r>
    <n v="292"/>
    <s v="The Polling Company Inc."/>
    <n v="337"/>
    <n v="7"/>
    <x v="1"/>
    <s v="no"/>
    <s v="IVR/Online/Live"/>
    <x v="3"/>
    <x v="3"/>
    <s v="partial"/>
    <x v="0"/>
    <n v="0.62007247784368902"/>
    <x v="6"/>
    <x v="1"/>
    <n v="-1.06793855309318"/>
    <n v="0.71428571428571397"/>
    <n v="0.57142857142857095"/>
    <n v="6.2559601919991596"/>
    <n v="5.3080215537751601"/>
    <n v="0.95279297883059"/>
    <n v="0.87504838143066899"/>
    <n v="0.19308207306269301"/>
    <n v="7"/>
    <n v="-4.83989988054548"/>
    <n v="-3.32488306502849"/>
    <n v="6.25053105256851"/>
    <n v="0"/>
  </r>
  <r>
    <n v="294"/>
    <s v="Vox Populi Communications"/>
    <n v="529"/>
    <n v="1"/>
    <x v="1"/>
    <s v="no"/>
    <s v="Live*"/>
    <x v="7"/>
    <x v="0"/>
    <s v="yes*"/>
    <x v="0"/>
    <n v="0.62074231543896097"/>
    <x v="6"/>
    <x v="1"/>
    <m/>
    <n v="1"/>
    <n v="0"/>
    <n v="3.5222244262695299"/>
    <n v="7.9221528208946799"/>
    <n v="-4.3950740540185604"/>
    <n v="-3.97870710233589"/>
    <n v="-5.11108731623914E-2"/>
    <n v="0"/>
    <m/>
    <m/>
    <n v="6"/>
    <n v="0"/>
  </r>
  <r>
    <n v="295"/>
    <s v="Diversified Research Inc"/>
    <n v="80"/>
    <n v="1"/>
    <x v="1"/>
    <s v="no"/>
    <s v="Live*"/>
    <x v="7"/>
    <x v="0"/>
    <s v="yes*"/>
    <x v="0"/>
    <n v="0.62074231543896097"/>
    <x v="6"/>
    <x v="1"/>
    <n v="-6.4152784522455E-2"/>
    <n v="1"/>
    <n v="0"/>
    <n v="4.9939498901367099"/>
    <n v="6.5541245738292497"/>
    <n v="-1.5553203430859399"/>
    <n v="-2.7831660756068901"/>
    <n v="-3.5752832420536701E-2"/>
    <n v="1"/>
    <n v="-4.9939498901367099"/>
    <m/>
    <m/>
    <n v="0"/>
  </r>
  <r>
    <n v="297"/>
    <s v="Probolsky Research"/>
    <n v="259"/>
    <n v="3"/>
    <x v="1"/>
    <s v="no"/>
    <s v="Online/Live/Text"/>
    <x v="3"/>
    <x v="3"/>
    <s v="partial"/>
    <x v="0"/>
    <n v="0.62329817328122705"/>
    <x v="6"/>
    <x v="1"/>
    <n v="-0.69009876485176802"/>
    <n v="0.66666666666666596"/>
    <n v="0.33333333333333298"/>
    <n v="6.9596417744954397"/>
    <n v="5.2432121703866699"/>
    <n v="1.7212839447153501"/>
    <n v="0.74594194934327895"/>
    <n v="8.8297762657907397E-2"/>
    <n v="2"/>
    <n v="-9.1256484985351491"/>
    <n v="-5.5799999237060502"/>
    <n v="6.1678084820207699"/>
    <n v="0"/>
  </r>
  <r>
    <n v="299"/>
    <s v="Market Trends Pacific"/>
    <n v="190"/>
    <n v="1"/>
    <x v="1"/>
    <s v="no"/>
    <s v="Live*"/>
    <x v="7"/>
    <x v="0"/>
    <s v="yes*"/>
    <x v="0"/>
    <n v="0.62921343025702603"/>
    <x v="6"/>
    <x v="1"/>
    <n v="6.7351313773143004E-2"/>
    <n v="0.5"/>
    <n v="0"/>
    <n v="4.5437164306640598"/>
    <n v="5.45738541678441"/>
    <n v="-0.90881464551376601"/>
    <n v="-1.02095195458404"/>
    <n v="-1.5133527034486101E-2"/>
    <n v="1"/>
    <n v="4.5437164306640598"/>
    <n v="2.5"/>
    <m/>
    <n v="0"/>
  </r>
  <r>
    <n v="300"/>
    <s v="Cromer Group"/>
    <n v="65"/>
    <n v="1"/>
    <x v="1"/>
    <s v="no"/>
    <s v="Live*"/>
    <x v="7"/>
    <x v="0"/>
    <s v="yes*"/>
    <x v="0"/>
    <n v="0.62964322330940203"/>
    <x v="6"/>
    <x v="1"/>
    <n v="-7.7436040506398698E-2"/>
    <n v="1"/>
    <n v="0"/>
    <n v="3.9273796081542902"/>
    <n v="6.0882517715946598"/>
    <n v="-2.1560178228337699"/>
    <n v="-0.48362657393483899"/>
    <n v="-9.5356524465912001E-3"/>
    <n v="1"/>
    <n v="-3.9273796081542902"/>
    <n v="-3.34666646321614"/>
    <m/>
    <n v="0"/>
  </r>
  <r>
    <n v="303"/>
    <s v="NRECA Market Research"/>
    <n v="223"/>
    <n v="1"/>
    <x v="1"/>
    <s v="no"/>
    <s v="Live*"/>
    <x v="7"/>
    <x v="0"/>
    <s v="yes*"/>
    <x v="0"/>
    <n v="0.63305590261411804"/>
    <x v="6"/>
    <x v="1"/>
    <n v="6.9734221302458696E-2"/>
    <n v="1"/>
    <n v="0"/>
    <n v="6.2654800415039"/>
    <n v="5.4400017349808198"/>
    <n v="0.83033264712967003"/>
    <n v="-1.3648731560271601"/>
    <n v="-1.5190913717975599E-2"/>
    <n v="1"/>
    <n v="6.2654800415039"/>
    <m/>
    <m/>
    <n v="0"/>
  </r>
  <r>
    <n v="305"/>
    <s v="West Chester University"/>
    <n v="377"/>
    <n v="7"/>
    <x v="1"/>
    <s v="no"/>
    <s v="Live*"/>
    <x v="7"/>
    <x v="0"/>
    <s v="yes*"/>
    <x v="0"/>
    <n v="0.63778927097529203"/>
    <x v="6"/>
    <x v="1"/>
    <n v="0.106271640139633"/>
    <n v="1"/>
    <n v="0.14285714285714199"/>
    <n v="5.1934983389718097"/>
    <n v="5.09798950209019"/>
    <n v="0.10036317748821"/>
    <n v="-4.7486979404706399E-2"/>
    <n v="-5.1136258278727999E-3"/>
    <n v="7"/>
    <n v="0.98687689644949705"/>
    <n v="2.2939271155356802"/>
    <n v="3.69148863651046"/>
    <n v="0.89723011445951795"/>
  </r>
  <r>
    <n v="307"/>
    <s v="ALG Research"/>
    <n v="14"/>
    <n v="20"/>
    <x v="1"/>
    <s v="no"/>
    <s v="Online/Live"/>
    <x v="3"/>
    <x v="3"/>
    <s v="partial"/>
    <x v="0"/>
    <n v="0.64275167919270204"/>
    <x v="6"/>
    <x v="1"/>
    <n v="1.3123420159342201"/>
    <n v="0.57499999999999996"/>
    <n v="0.35"/>
    <n v="6.3103170394897399"/>
    <n v="5.8695469817927197"/>
    <n v="0.44562439830360501"/>
    <n v="0.90479652592246396"/>
    <n v="0.36018806788478402"/>
    <n v="20"/>
    <n v="3.2966180801391598"/>
    <n v="5.8590908655720799"/>
    <n v="4.8182464782301597"/>
    <n v="0.10787549590189199"/>
  </r>
  <r>
    <n v="308"/>
    <s v="Wick Communications"/>
    <n v="381"/>
    <n v="1"/>
    <x v="1"/>
    <s v="no"/>
    <s v="Live*"/>
    <x v="7"/>
    <x v="0"/>
    <s v="yes*"/>
    <x v="0"/>
    <n v="0.645255922848471"/>
    <x v="6"/>
    <x v="1"/>
    <n v="5.5897903290333298E-2"/>
    <n v="1"/>
    <n v="0"/>
    <n v="2.8350143432617099"/>
    <n v="5.9785898629801197"/>
    <n v="-3.1387211791118101"/>
    <n v="-0.88561879310126601"/>
    <n v="-1.7461722465898E-2"/>
    <n v="1"/>
    <n v="2.8350143432617099"/>
    <n v="4"/>
    <n v="5"/>
    <n v="1.1938327807058999"/>
  </r>
  <r>
    <n v="309"/>
    <s v="Zimmerman &amp; Associates/Marketing Intelligence"/>
    <n v="394"/>
    <n v="3"/>
    <x v="1"/>
    <s v="no"/>
    <s v="Live*"/>
    <x v="7"/>
    <x v="0"/>
    <s v="yes*"/>
    <x v="0"/>
    <n v="0.64988858039962305"/>
    <x v="6"/>
    <x v="1"/>
    <n v="0.19382470304162699"/>
    <n v="1"/>
    <n v="0"/>
    <n v="4.6754659016927"/>
    <n v="5.5499252183743701"/>
    <n v="-0.86960497607507803"/>
    <n v="0.16565635506499701"/>
    <n v="9.9340599920115999E-3"/>
    <n v="3"/>
    <n v="3.23214213053385"/>
    <n v="0.65259244000470196"/>
    <n v="2.1999988555908199"/>
    <n v="0.72172971297987598"/>
  </r>
  <r>
    <n v="311"/>
    <s v="Victoria Research &amp; Consulting"/>
    <n v="369"/>
    <n v="1"/>
    <x v="1"/>
    <s v="no"/>
    <s v="Live/Text"/>
    <x v="3"/>
    <x v="3"/>
    <s v="partial"/>
    <x v="0"/>
    <n v="0.65179649882508595"/>
    <x v="6"/>
    <x v="1"/>
    <n v="0.13761537282438799"/>
    <n v="0.5"/>
    <n v="0"/>
    <n v="8.0482673645019496"/>
    <n v="6.2278887941064101"/>
    <n v="1.8252329110021199"/>
    <n v="0.57622823158741299"/>
    <n v="9.8527868583982003E-3"/>
    <n v="1"/>
    <n v="8.0482673645019496"/>
    <n v="17.5"/>
    <m/>
    <n v="0"/>
  </r>
  <r>
    <n v="316"/>
    <s v="West Virginia Research Center"/>
    <n v="378"/>
    <n v="2"/>
    <x v="1"/>
    <s v="no"/>
    <s v="Live*"/>
    <x v="7"/>
    <x v="0"/>
    <s v="yes*"/>
    <x v="0"/>
    <n v="0.65758608513040795"/>
    <x v="6"/>
    <x v="1"/>
    <n v="0.163524780990292"/>
    <n v="0.5"/>
    <n v="0.5"/>
    <n v="6.4465255737304599"/>
    <n v="5.2104717224754102"/>
    <n v="1.24090819186164"/>
    <n v="0.94437524083376201"/>
    <n v="2.3955346591548701E-2"/>
    <n v="2"/>
    <n v="6.4465255737304599"/>
    <n v="3.8"/>
    <n v="5.3333333333333304"/>
    <n v="1.6462644620733002E-2"/>
  </r>
  <r>
    <n v="318"/>
    <s v="Becker Institute"/>
    <n v="26"/>
    <n v="5"/>
    <x v="1"/>
    <s v="no"/>
    <s v="Live*"/>
    <x v="7"/>
    <x v="0"/>
    <s v="yes*"/>
    <x v="0"/>
    <n v="0.66319835525331505"/>
    <x v="6"/>
    <x v="1"/>
    <n v="0.35291052644321902"/>
    <n v="0.8"/>
    <n v="0.4"/>
    <n v="7.6574089050292899"/>
    <n v="6.2971318035448398"/>
    <n v="1.3651314420910401"/>
    <n v="1.1034700943873299"/>
    <n v="7.4347637577089704E-2"/>
    <n v="5"/>
    <n v="5.2379096984863196"/>
    <n v="6.9583352406819496E-2"/>
    <n v="9.2218254069479695"/>
    <n v="0"/>
  </r>
  <r>
    <n v="320"/>
    <s v="TargetSmart/William &amp; Mary"/>
    <n v="332"/>
    <n v="3"/>
    <x v="1"/>
    <s v="no"/>
    <s v="Online/Live"/>
    <x v="3"/>
    <x v="3"/>
    <s v="partial"/>
    <x v="0"/>
    <n v="0.66416170256399099"/>
    <x v="6"/>
    <x v="1"/>
    <n v="0.59101995366542004"/>
    <n v="0.66666666666666596"/>
    <n v="0.33333333333333298"/>
    <n v="5.3314921061197902"/>
    <n v="4.3752026451202504"/>
    <n v="0.961143801606129"/>
    <n v="0.89035818072832296"/>
    <n v="9.8700221297459395E-2"/>
    <n v="3"/>
    <n v="5.3314921061197902"/>
    <n v="1.6637331135478099"/>
    <n v="4.0739640203217498"/>
    <n v="0.203183841720044"/>
  </r>
  <r>
    <n v="321"/>
    <s v="Rice University"/>
    <n v="286"/>
    <n v="2"/>
    <x v="1"/>
    <s v="no"/>
    <s v="Live*"/>
    <x v="7"/>
    <x v="0"/>
    <s v="yes*"/>
    <x v="0"/>
    <n v="0.668694652533256"/>
    <x v="6"/>
    <x v="1"/>
    <n v="0.17266914218667401"/>
    <n v="1"/>
    <n v="0"/>
    <n v="5.9107170104980398"/>
    <n v="5.0827455944370996"/>
    <n v="0.832825756667533"/>
    <n v="5.7663658484543502E-2"/>
    <n v="1.6845222716951999E-3"/>
    <n v="2"/>
    <n v="5.9107170104980398"/>
    <n v="-0.36363636363636298"/>
    <n v="2.3920808187112499"/>
    <n v="1.29596700080911"/>
  </r>
  <r>
    <n v="322"/>
    <s v="Independent Market Research"/>
    <n v="148"/>
    <n v="2"/>
    <x v="1"/>
    <s v="no"/>
    <s v="Live*"/>
    <x v="7"/>
    <x v="0"/>
    <s v="yes*"/>
    <x v="0"/>
    <n v="0.66957803864868304"/>
    <x v="6"/>
    <x v="1"/>
    <n v="0.116747301549741"/>
    <n v="1"/>
    <n v="0.5"/>
    <n v="5.7581119537353498"/>
    <n v="5.2119890894477701"/>
    <n v="0.55097720489416602"/>
    <n v="1.2659161196464099"/>
    <n v="2.7868883726962501E-2"/>
    <n v="2"/>
    <n v="5.3031291961669904"/>
    <n v="4.1785714285714199"/>
    <n v="5.5"/>
    <n v="0.225156689108887"/>
  </r>
  <r>
    <n v="325"/>
    <s v="TMR Research"/>
    <n v="328"/>
    <n v="2"/>
    <x v="1"/>
    <s v="no"/>
    <s v="Live*"/>
    <x v="7"/>
    <x v="0"/>
    <s v="yes*"/>
    <x v="0"/>
    <n v="0.67165937311882196"/>
    <x v="6"/>
    <x v="1"/>
    <n v="0.173291473858326"/>
    <n v="0"/>
    <n v="0.5"/>
    <n v="7.8715915679931596"/>
    <n v="5.5591307429747401"/>
    <n v="2.3173151656250002"/>
    <n v="1.5856153416367"/>
    <n v="3.4906996526834599E-2"/>
    <n v="2"/>
    <n v="7.8715915679931596"/>
    <n v="6.6666666666666599"/>
    <m/>
    <n v="0"/>
  </r>
  <r>
    <n v="329"/>
    <s v="Southeastern Louisiana University"/>
    <n v="309"/>
    <n v="8"/>
    <x v="1"/>
    <s v="no"/>
    <s v="Live*"/>
    <x v="7"/>
    <x v="0"/>
    <s v="yes*"/>
    <x v="0"/>
    <n v="0.677925566266941"/>
    <x v="6"/>
    <x v="1"/>
    <n v="9.5901750703607194E-2"/>
    <n v="0.875"/>
    <n v="0.375"/>
    <n v="6.5720288753509504"/>
    <n v="5.0092657846584698"/>
    <n v="1.5676174312990601"/>
    <n v="1.19119019330947"/>
    <n v="0.15794606268384101"/>
    <n v="8"/>
    <n v="0.72326731681823697"/>
    <n v="1.24749996927049"/>
    <n v="7.0845896757708804"/>
    <n v="0"/>
  </r>
  <r>
    <n v="330"/>
    <s v="R.L. Repass &amp; Partners"/>
    <n v="268"/>
    <n v="1"/>
    <x v="1"/>
    <s v="no"/>
    <s v="Online/Live"/>
    <x v="3"/>
    <x v="3"/>
    <s v="partial"/>
    <x v="0"/>
    <n v="0.678031646945499"/>
    <x v="6"/>
    <x v="1"/>
    <m/>
    <n v="1"/>
    <n v="1"/>
    <n v="11.579353332519499"/>
    <n v="10.008942670199101"/>
    <n v="1.5752650029269899"/>
    <n v="1.5079181156403501"/>
    <n v="6.0166313637198897E-2"/>
    <n v="0"/>
    <m/>
    <m/>
    <m/>
    <n v="0"/>
  </r>
  <r>
    <n v="331"/>
    <s v="A&amp;A Research"/>
    <n v="2"/>
    <n v="1"/>
    <x v="1"/>
    <s v="no"/>
    <s v="Live*"/>
    <x v="7"/>
    <x v="0"/>
    <s v="yes*"/>
    <x v="0"/>
    <n v="0.67895334603301405"/>
    <x v="6"/>
    <x v="1"/>
    <n v="-0.148867512853122"/>
    <n v="0"/>
    <n v="1"/>
    <n v="10.0430374145507"/>
    <n v="5.73885341697122"/>
    <n v="4.3090383381861397"/>
    <n v="2.3346481059054098"/>
    <n v="3.4606388741501903E-2"/>
    <n v="1"/>
    <n v="-10.0430374145507"/>
    <m/>
    <m/>
    <n v="0"/>
  </r>
  <r>
    <n v="333"/>
    <s v="Public Strategies Inc."/>
    <n v="264"/>
    <n v="6"/>
    <x v="1"/>
    <s v="no"/>
    <s v="Live*"/>
    <x v="7"/>
    <x v="0"/>
    <s v="yes*"/>
    <x v="0"/>
    <n v="0.68233415613403103"/>
    <x v="6"/>
    <x v="1"/>
    <m/>
    <n v="1"/>
    <n v="0.33333333333333298"/>
    <n v="7.97921689351399"/>
    <n v="8.2994839596696792"/>
    <n v="-0.31541272554909999"/>
    <n v="1.2383988026814401"/>
    <n v="0.15163801411344199"/>
    <n v="0"/>
    <m/>
    <m/>
    <n v="7.64370877408762"/>
    <n v="0"/>
  </r>
  <r>
    <n v="336"/>
    <s v="Harper Polling/Clarity Campaign Labs"/>
    <n v="513"/>
    <n v="1"/>
    <x v="1"/>
    <s v="no"/>
    <s v="IVR/Live"/>
    <x v="3"/>
    <x v="3"/>
    <s v="partial"/>
    <x v="0"/>
    <n v="0.68672567143289898"/>
    <x v="6"/>
    <x v="1"/>
    <n v="0.34332809810970899"/>
    <n v="0"/>
    <n v="0"/>
    <n v="6.9883880615234304"/>
    <n v="5.9549410908818903"/>
    <n v="1.0383013112481301"/>
    <n v="1.5999967314244901"/>
    <n v="7.8605227692804105E-2"/>
    <n v="1"/>
    <n v="6.9883880615234304"/>
    <n v="4.75"/>
    <m/>
    <n v="0"/>
  </r>
  <r>
    <n v="339"/>
    <s v="Illinois Wesleyan University"/>
    <n v="147"/>
    <n v="3"/>
    <x v="1"/>
    <s v="no"/>
    <s v="Live*"/>
    <x v="7"/>
    <x v="0"/>
    <s v="yes*"/>
    <x v="0"/>
    <n v="0.69114698169993505"/>
    <x v="6"/>
    <x v="1"/>
    <n v="-0.32995339992814798"/>
    <n v="1"/>
    <n v="0.33333333333333298"/>
    <n v="8.1780929565429599"/>
    <n v="5.6240685040118397"/>
    <n v="2.5588787931377102"/>
    <n v="1.57891847387379"/>
    <n v="6.3703056621191106E-2"/>
    <n v="3"/>
    <n v="-8.1780929565429599"/>
    <n v="-5.8736111323038704"/>
    <n v="5"/>
    <n v="0.249078152659788"/>
  </r>
  <r>
    <n v="340"/>
    <s v="Tulsa Surveys"/>
    <n v="341"/>
    <n v="1"/>
    <x v="1"/>
    <s v="no"/>
    <s v="Live*"/>
    <x v="7"/>
    <x v="0"/>
    <s v="yes*"/>
    <x v="0"/>
    <n v="0.69689144342672205"/>
    <x v="6"/>
    <x v="1"/>
    <n v="-0.13241391866900401"/>
    <n v="1"/>
    <n v="1"/>
    <n v="11.8971252441406"/>
    <n v="5.1619155856512"/>
    <n v="6.7400639990959998"/>
    <n v="4.37062226400813"/>
    <n v="4.8644627094628697E-2"/>
    <n v="1"/>
    <n v="-11.8971252441406"/>
    <m/>
    <m/>
    <n v="0"/>
  </r>
  <r>
    <n v="342"/>
    <s v="Decision Forecasting"/>
    <n v="77"/>
    <n v="3"/>
    <x v="1"/>
    <s v="no"/>
    <s v="Live*"/>
    <x v="7"/>
    <x v="0"/>
    <s v="yes*"/>
    <x v="0"/>
    <n v="0.70155192457299398"/>
    <x v="6"/>
    <x v="1"/>
    <n v="-5.3159481242777903E-2"/>
    <n v="1"/>
    <n v="0.66666666666666596"/>
    <n v="8.0938644409179599"/>
    <n v="4.7215645144116003"/>
    <n v="3.37715426711295"/>
    <n v="1.6626190226580799"/>
    <n v="6.2469535590417298E-2"/>
    <n v="3"/>
    <n v="-1.41483306884765"/>
    <n v="0.64983336130777902"/>
    <n v="3.5475257343879201"/>
    <n v="0.49928035005489502"/>
  </r>
  <r>
    <n v="343"/>
    <s v="SoonerPoll.com"/>
    <n v="308"/>
    <n v="25"/>
    <x v="0"/>
    <s v="no"/>
    <s v="Online/Live"/>
    <x v="3"/>
    <x v="3"/>
    <s v="partial"/>
    <x v="0"/>
    <n v="0.70183980089396203"/>
    <x v="9"/>
    <x v="3"/>
    <n v="2.7348707075958498"/>
    <n v="0.8"/>
    <n v="0.48"/>
    <n v="8.6822426986694303"/>
    <n v="5.72729281449912"/>
    <n v="2.9598042247768901"/>
    <n v="1.68636922672353"/>
    <n v="0.85676898148132097"/>
    <n v="21"/>
    <n v="5.9937736874534897"/>
    <n v="2.88333282470703"/>
    <n v="5.8559300441116804"/>
    <n v="9.7862902799981499E-2"/>
  </r>
  <r>
    <n v="347"/>
    <s v="University of Wisconsin (Badger Poll)"/>
    <n v="365"/>
    <n v="8"/>
    <x v="0"/>
    <s v="no"/>
    <s v="Live*"/>
    <x v="7"/>
    <x v="0"/>
    <s v="yes*"/>
    <x v="0"/>
    <n v="0.70782454668698203"/>
    <x v="6"/>
    <x v="1"/>
    <n v="0.69509885708131702"/>
    <n v="0.875"/>
    <n v="0.375"/>
    <n v="12.7854309082031"/>
    <n v="5.8561659555977101"/>
    <n v="6.9341192932119897"/>
    <n v="5.10760420439507"/>
    <n v="0.65728947428167295"/>
    <n v="7"/>
    <n v="6.0072457449776699"/>
    <n v="7.2134198657361903"/>
    <n v="3.7600231286395198"/>
    <n v="0.92410741153034703"/>
  </r>
  <r>
    <n v="348"/>
    <s v="California State University, Bakersfield"/>
    <n v="41"/>
    <n v="1"/>
    <x v="1"/>
    <s v="no"/>
    <s v="Live*"/>
    <x v="7"/>
    <x v="0"/>
    <s v="yes*"/>
    <x v="0"/>
    <n v="0.71044496983807004"/>
    <x v="6"/>
    <x v="1"/>
    <n v="-0.12657901159771201"/>
    <n v="0"/>
    <n v="1"/>
    <n v="9.8534965515136701"/>
    <n v="6.1046260584746603"/>
    <n v="3.75372483364559"/>
    <n v="4.9828701032393203"/>
    <n v="6.4010452461256903E-2"/>
    <n v="1"/>
    <n v="-9.8534965515136701"/>
    <n v="-14"/>
    <m/>
    <n v="0"/>
  </r>
  <r>
    <n v="349"/>
    <s v="Minnesota State University Moorhead"/>
    <n v="211"/>
    <n v="4"/>
    <x v="1"/>
    <s v="no"/>
    <s v="Live*"/>
    <x v="7"/>
    <x v="0"/>
    <s v="yes*"/>
    <x v="0"/>
    <n v="0.71089695511572704"/>
    <x v="6"/>
    <x v="1"/>
    <n v="0.464166623862168"/>
    <n v="1"/>
    <n v="0.75"/>
    <n v="9.2036991119384695"/>
    <n v="5.2004793112055498"/>
    <n v="4.0080741413395096"/>
    <n v="1.8383343139897801"/>
    <n v="0.119597999721717"/>
    <n v="4"/>
    <n v="7.1346797943115199"/>
    <m/>
    <m/>
    <n v="0"/>
  </r>
  <r>
    <n v="350"/>
    <s v="Multi-Quest International"/>
    <n v="220"/>
    <n v="4"/>
    <x v="1"/>
    <s v="no"/>
    <s v="IVR/Live"/>
    <x v="3"/>
    <x v="3"/>
    <s v="partial"/>
    <x v="0"/>
    <n v="0.71103446271444004"/>
    <x v="6"/>
    <x v="1"/>
    <n v="-4.5227866109000996E-3"/>
    <n v="0.75"/>
    <n v="0.25"/>
    <n v="5.3914833068847603"/>
    <n v="5.3609567298116403"/>
    <n v="3.5380917679708399E-2"/>
    <n v="0.94933849752065902"/>
    <n v="0.105297743670486"/>
    <n v="3"/>
    <n v="-4.5739491780599002E-2"/>
    <n v="0.55185176708080097"/>
    <n v="3.21338405713683"/>
    <n v="0.56677563661230401"/>
  </r>
  <r>
    <n v="352"/>
    <s v="University of North Carolina"/>
    <n v="359"/>
    <n v="2"/>
    <x v="1"/>
    <s v="no"/>
    <s v="Live*"/>
    <x v="7"/>
    <x v="0"/>
    <s v="yes*"/>
    <x v="0"/>
    <n v="0.71346141514472095"/>
    <x v="6"/>
    <x v="1"/>
    <n v="0.21654613787930099"/>
    <n v="0.5"/>
    <n v="0.5"/>
    <n v="6.8565292358398402"/>
    <n v="5.6246143728806599"/>
    <n v="1.23676920356577"/>
    <n v="1.2637006042553101"/>
    <n v="3.9910788078731302E-2"/>
    <n v="2"/>
    <n v="6.8565292358398402"/>
    <n v="-0.28750038146972601"/>
    <n v="1"/>
    <n v="1.48505531149999"/>
  </r>
  <r>
    <n v="356"/>
    <s v="Southern Opinion Research"/>
    <n v="311"/>
    <n v="2"/>
    <x v="1"/>
    <s v="no"/>
    <s v="Live*"/>
    <x v="7"/>
    <x v="0"/>
    <s v="yes*"/>
    <x v="0"/>
    <n v="0.71898338195364198"/>
    <x v="6"/>
    <x v="1"/>
    <n v="1.9337015696302199E-2"/>
    <n v="1"/>
    <n v="0.5"/>
    <n v="8.5"/>
    <n v="5.3736689262900903"/>
    <n v="3.1311854143164899"/>
    <n v="3.0428066558006099"/>
    <n v="6.6986764429400603E-2"/>
    <n v="2"/>
    <n v="0.87836456298828103"/>
    <n v="4.1666666666666599"/>
    <n v="3.5"/>
    <n v="0.69245437014918698"/>
  </r>
  <r>
    <n v="358"/>
    <s v="Opinion Consultants"/>
    <n v="241"/>
    <n v="2"/>
    <x v="1"/>
    <s v="no"/>
    <s v="Live*"/>
    <x v="7"/>
    <x v="0"/>
    <s v="yes*"/>
    <x v="0"/>
    <n v="0.72748548798360801"/>
    <x v="6"/>
    <x v="1"/>
    <n v="-0.25603049231974601"/>
    <n v="1"/>
    <n v="0.5"/>
    <n v="6.6206569671630797"/>
    <n v="5.2385068646164497"/>
    <n v="1.38700444315321"/>
    <n v="1.01519630233179"/>
    <n v="3.9259126454722598E-2"/>
    <n v="2"/>
    <n v="-6.6206569671630797"/>
    <n v="-5.4416667302449504"/>
    <n v="2.2426406871192799"/>
    <n v="1.78590156532018"/>
  </r>
  <r>
    <n v="359"/>
    <s v="Arthur J. Finkelstein &amp; Associates"/>
    <n v="16"/>
    <n v="1"/>
    <x v="1"/>
    <s v="no"/>
    <s v="Live*"/>
    <x v="7"/>
    <x v="0"/>
    <s v="yes*"/>
    <x v="0"/>
    <n v="0.73117446750648096"/>
    <x v="6"/>
    <x v="1"/>
    <n v="-0.20259275951974701"/>
    <n v="0"/>
    <n v="1"/>
    <n v="13.6674995422363"/>
    <n v="6.6144945437379699"/>
    <n v="7.0578593391049402"/>
    <n v="5.8576375529399698"/>
    <n v="8.68275102149689E-2"/>
    <n v="1"/>
    <n v="-13.6674995422363"/>
    <m/>
    <m/>
    <n v="0"/>
  </r>
  <r>
    <n v="363"/>
    <s v="MarketAide Services Inc."/>
    <n v="191"/>
    <n v="1"/>
    <x v="1"/>
    <s v="no"/>
    <s v="Live*"/>
    <x v="7"/>
    <x v="0"/>
    <s v="yes*"/>
    <x v="0"/>
    <n v="0.73476177078159399"/>
    <x v="6"/>
    <x v="1"/>
    <n v="0.16629380608922001"/>
    <n v="1"/>
    <n v="1"/>
    <n v="11.218666076660099"/>
    <n v="5.93047480037571"/>
    <n v="5.29304561689103"/>
    <n v="6.0996475141384696"/>
    <n v="9.0414813490081999E-2"/>
    <n v="1"/>
    <n v="11.218666076660099"/>
    <n v="9.5"/>
    <m/>
    <n v="0"/>
  </r>
  <r>
    <n v="364"/>
    <s v="Redfield &amp; Wilton Strategies"/>
    <n v="562"/>
    <n v="9"/>
    <x v="0"/>
    <s v="no"/>
    <e v="#N/A"/>
    <x v="4"/>
    <x v="4"/>
    <e v="#N/A"/>
    <x v="2"/>
    <n v="0.734937259049256"/>
    <x v="6"/>
    <x v="1"/>
    <n v="2.2023473668981399"/>
    <n v="0.77777777777777701"/>
    <n v="0.66666666666666596"/>
    <n v="6.6070421006944402"/>
    <n v="3.4609814364664699"/>
    <n v="3.15091500483455"/>
    <n v="2.6408117771477602"/>
    <n v="0.88027059238258898"/>
    <n v="9"/>
    <n v="6.6070421006944402"/>
    <n v="2.5293079562481"/>
    <n v="2.9978333129784498"/>
    <n v="0"/>
  </r>
  <r>
    <n v="367"/>
    <s v="High Point University"/>
    <n v="139"/>
    <n v="3"/>
    <x v="0"/>
    <s v="no"/>
    <s v="Online/Live"/>
    <x v="3"/>
    <x v="3"/>
    <s v="partial"/>
    <x v="0"/>
    <n v="0.73994262685922996"/>
    <x v="6"/>
    <x v="1"/>
    <n v="4.5991236618310996E-3"/>
    <n v="0.66666666666666596"/>
    <n v="0.33333333333333298"/>
    <n v="11.541186014811201"/>
    <n v="5.8504918431708299"/>
    <n v="5.6955485122469502"/>
    <n v="7.07757262178297"/>
    <n v="0.80258014551720902"/>
    <n v="2"/>
    <n v="9.7974777221679701E-2"/>
    <n v="1.81057234648819"/>
    <n v="6.0394105630671202"/>
    <n v="0"/>
  </r>
  <r>
    <n v="368"/>
    <s v="Forman Center"/>
    <n v="100"/>
    <n v="2"/>
    <x v="1"/>
    <s v="no"/>
    <s v="Live*"/>
    <x v="7"/>
    <x v="0"/>
    <s v="yes*"/>
    <x v="0"/>
    <n v="0.74022897423223899"/>
    <x v="6"/>
    <x v="1"/>
    <n v="0.24226986004015699"/>
    <n v="1"/>
    <n v="0.5"/>
    <n v="11.004865646362299"/>
    <n v="5.4792129907019298"/>
    <n v="5.5305069962669497"/>
    <n v="4.7003207678615402"/>
    <n v="0.10347659764025099"/>
    <n v="2"/>
    <n v="11.004865646362299"/>
    <n v="17.1428571428571"/>
    <n v="21"/>
    <n v="0"/>
  </r>
  <r>
    <n v="373"/>
    <s v="Abacus Associates"/>
    <n v="6"/>
    <n v="2"/>
    <x v="1"/>
    <s v="no"/>
    <s v="Live*"/>
    <x v="7"/>
    <x v="0"/>
    <s v="yes*"/>
    <x v="0"/>
    <n v="0.74796670788285402"/>
    <x v="6"/>
    <x v="1"/>
    <n v="0.16575501740819501"/>
    <n v="0.5"/>
    <n v="0.5"/>
    <n v="8.0556373596191406"/>
    <n v="6.1763569822989499"/>
    <n v="1.88413471792678"/>
    <n v="2.97745251253389"/>
    <n v="0.136311823319401"/>
    <n v="2"/>
    <n v="3.6205787658691402"/>
    <n v="6.5"/>
    <m/>
    <n v="0"/>
  </r>
  <r>
    <n v="375"/>
    <s v="PSI"/>
    <n v="248"/>
    <n v="3"/>
    <x v="1"/>
    <s v="no"/>
    <s v="Live*"/>
    <x v="7"/>
    <x v="0"/>
    <s v="yes*"/>
    <x v="0"/>
    <n v="0.76145911969602198"/>
    <x v="6"/>
    <x v="1"/>
    <n v="-4.2584807070555897E-2"/>
    <n v="0.66666666666666596"/>
    <n v="0.66666666666666596"/>
    <n v="11.688266118367499"/>
    <n v="8.4027663263279404"/>
    <n v="3.2903541326461498"/>
    <n v="2.95961544981897"/>
    <n v="0.111201544164238"/>
    <n v="1"/>
    <n v="-3.3149986267089799"/>
    <n v="-4"/>
    <n v="2"/>
    <n v="0.79670656849656196"/>
  </r>
  <r>
    <n v="380"/>
    <s v="SocialSphere"/>
    <n v="307"/>
    <n v="2"/>
    <x v="1"/>
    <s v="no"/>
    <s v="Online/Live"/>
    <x v="3"/>
    <x v="3"/>
    <s v="partial"/>
    <x v="0"/>
    <n v="0.76684881688135897"/>
    <x v="6"/>
    <x v="1"/>
    <n v="-0.41172604578877298"/>
    <n v="1"/>
    <n v="0"/>
    <n v="6.1390686035156197"/>
    <n v="5.4239475016210497"/>
    <n v="0.71997544250116297"/>
    <n v="2.6491763942271001"/>
    <n v="0.17767107550605599"/>
    <n v="2"/>
    <n v="-6.1390686035156197"/>
    <n v="-6.4249998728434203"/>
    <n v="6.5224972160321801"/>
    <n v="0"/>
  </r>
  <r>
    <n v="381"/>
    <s v="Jeffrey Stonecash"/>
    <n v="158"/>
    <n v="1"/>
    <x v="1"/>
    <s v="no"/>
    <s v="Live*"/>
    <x v="7"/>
    <x v="0"/>
    <s v="yes*"/>
    <x v="0"/>
    <n v="0.76958541951055504"/>
    <x v="6"/>
    <x v="1"/>
    <n v="-0.22536351130433599"/>
    <n v="1"/>
    <n v="1"/>
    <n v="11.429924011230399"/>
    <n v="5.3958630446485696"/>
    <n v="6.0389153071884802"/>
    <n v="6.6139228886480002"/>
    <n v="0.13040654375456101"/>
    <n v="1"/>
    <n v="-11.429924011230399"/>
    <n v="-16.6666666666666"/>
    <n v="22"/>
    <n v="0"/>
  </r>
  <r>
    <n v="382"/>
    <s v="Consumer Logic"/>
    <n v="59"/>
    <n v="2"/>
    <x v="1"/>
    <s v="no"/>
    <s v="Live*"/>
    <x v="7"/>
    <x v="0"/>
    <s v="yes*"/>
    <x v="0"/>
    <n v="0.77240761219843901"/>
    <x v="6"/>
    <x v="1"/>
    <n v="0.30737987143054502"/>
    <n v="0.5"/>
    <n v="0.5"/>
    <n v="10.209699630737299"/>
    <n v="5.5315372504137503"/>
    <n v="4.6830167209301301"/>
    <n v="4.2021290549560497"/>
    <n v="0.12651203613848799"/>
    <n v="2"/>
    <n v="10.209699630737299"/>
    <n v="10.0555555555555"/>
    <n v="4.2999992370605398"/>
    <n v="0.58751801638051604"/>
  </r>
  <r>
    <n v="383"/>
    <s v="20/20 Insight"/>
    <n v="1"/>
    <n v="8"/>
    <x v="1"/>
    <s v="no"/>
    <s v="IVR/Live"/>
    <x v="3"/>
    <x v="3"/>
    <s v="partial"/>
    <x v="0"/>
    <n v="0.77267100924885801"/>
    <x v="6"/>
    <x v="1"/>
    <n v="0.51945011763093496"/>
    <n v="0.625"/>
    <n v="0.25"/>
    <n v="10.152726411819399"/>
    <n v="6.1852464286506104"/>
    <n v="3.9723343237754301"/>
    <n v="1.54964468511572"/>
    <n v="0.35369575711766899"/>
    <n v="5"/>
    <n v="2.93757553100586"/>
    <n v="3.1792705825396901"/>
    <n v="6.8875265432348298"/>
    <n v="0"/>
  </r>
  <r>
    <n v="384"/>
    <s v="Y2 Analytics"/>
    <n v="389"/>
    <n v="8"/>
    <x v="1"/>
    <s v="no"/>
    <s v="Online/Live"/>
    <x v="3"/>
    <x v="3"/>
    <s v="partial"/>
    <x v="0"/>
    <n v="0.77431435807816795"/>
    <x v="6"/>
    <x v="1"/>
    <n v="1.3495878696524399"/>
    <n v="1"/>
    <n v="0.5"/>
    <n v="8.0455131530761701"/>
    <n v="5.2023969654920501"/>
    <n v="2.8479705281907002"/>
    <n v="1.1076339165724201"/>
    <n v="0.31449852992822702"/>
    <n v="7"/>
    <n v="5.0885031563894998"/>
    <n v="-2.62575089730622"/>
    <n v="4.4469782195678604"/>
    <n v="0.35097038236493699"/>
  </r>
  <r>
    <n v="389"/>
    <s v="Neighbor"/>
    <n v="226"/>
    <n v="1"/>
    <x v="1"/>
    <s v="no"/>
    <s v="Live*"/>
    <x v="7"/>
    <x v="0"/>
    <s v="yes*"/>
    <x v="0"/>
    <n v="0.78459761540952699"/>
    <x v="6"/>
    <x v="1"/>
    <n v="-0.19026729012246299"/>
    <n v="1"/>
    <n v="1"/>
    <n v="17.095134735107401"/>
    <n v="5.3358499667027903"/>
    <n v="11.7641391090112"/>
    <n v="12.2508460596038"/>
    <n v="0.136350799077433"/>
    <n v="1"/>
    <n v="-17.095134735107401"/>
    <n v="-14"/>
    <n v="13"/>
    <n v="0"/>
  </r>
  <r>
    <n v="394"/>
    <s v="Rainmaker Media Group"/>
    <n v="276"/>
    <n v="1"/>
    <x v="1"/>
    <s v="no"/>
    <s v="Live*"/>
    <x v="7"/>
    <x v="0"/>
    <s v="yes*"/>
    <x v="0"/>
    <n v="0.79273073621173296"/>
    <x v="6"/>
    <x v="1"/>
    <n v="0.27546258700771298"/>
    <n v="1"/>
    <n v="1"/>
    <n v="12.1205902099609"/>
    <n v="4.9097130115574101"/>
    <n v="7.2157315390101102"/>
    <n v="6.8962662930185799"/>
    <n v="0.156730268152108"/>
    <n v="1"/>
    <n v="12.1205902099609"/>
    <n v="7.75"/>
    <m/>
    <n v="0"/>
  </r>
  <r>
    <n v="396"/>
    <s v="Open Model Project"/>
    <n v="629"/>
    <n v="2"/>
    <x v="1"/>
    <s v="no"/>
    <e v="#N/A"/>
    <x v="4"/>
    <x v="4"/>
    <e v="#N/A"/>
    <x v="2"/>
    <n v="0.79779441103531301"/>
    <x v="6"/>
    <x v="1"/>
    <n v="-0.565237808227539"/>
    <n v="0"/>
    <n v="1"/>
    <n v="5.6523780822753897"/>
    <n v="4.8891920544732299"/>
    <n v="0.76804036840874301"/>
    <n v="2.4339441103531301"/>
    <n v="0.24339441103531301"/>
    <n v="2"/>
    <n v="-5.6523780822753897"/>
    <n v="-5.4656246900558401"/>
    <n v="5.2666664123535103"/>
    <n v="0"/>
  </r>
  <r>
    <n v="398"/>
    <s v="Lycoming College"/>
    <n v="176"/>
    <n v="3"/>
    <x v="1"/>
    <s v="no"/>
    <s v="Live*"/>
    <x v="7"/>
    <x v="0"/>
    <s v="yes*"/>
    <x v="0"/>
    <n v="0.80129996855126195"/>
    <x v="6"/>
    <x v="1"/>
    <n v="0.483332868668641"/>
    <n v="0.66666666666666596"/>
    <n v="0.33333333333333298"/>
    <n v="7.2680638631184804"/>
    <n v="6.0834285786085101"/>
    <n v="1.1894896251165601"/>
    <n v="2.0262171600996401"/>
    <n v="0.134745287187995"/>
    <n v="3"/>
    <n v="7.2680638631184804"/>
    <n v="5.6666666666666599"/>
    <n v="4.96212747468525"/>
    <n v="1.1545652866560601"/>
  </r>
  <r>
    <n v="399"/>
    <s v="Beacon Research"/>
    <n v="545"/>
    <n v="3"/>
    <x v="1"/>
    <s v="no"/>
    <s v="Online/Live"/>
    <x v="3"/>
    <x v="3"/>
    <s v="partial"/>
    <x v="0"/>
    <n v="0.80246840990941903"/>
    <x v="6"/>
    <x v="1"/>
    <m/>
    <n v="1"/>
    <n v="0.66666666666666596"/>
    <n v="7.9712403615315699"/>
    <n v="6.5461032510475796"/>
    <n v="1.42999145109058"/>
    <n v="2.0532788693659301"/>
    <n v="0.29332555276656203"/>
    <n v="0"/>
    <m/>
    <m/>
    <m/>
    <n v="0"/>
  </r>
  <r>
    <n v="400"/>
    <s v="University of Alabama at Birmingham"/>
    <n v="344"/>
    <n v="2"/>
    <x v="1"/>
    <s v="no"/>
    <s v="Live*"/>
    <x v="7"/>
    <x v="0"/>
    <s v="yes*"/>
    <x v="0"/>
    <n v="0.81041417120192605"/>
    <x v="6"/>
    <x v="1"/>
    <n v="-0.35088228617605199"/>
    <n v="1"/>
    <n v="1"/>
    <n v="12.011213302612299"/>
    <n v="4.9405638817245796"/>
    <n v="7.0755037614943097"/>
    <n v="6.2048968386836902"/>
    <n v="0.18126298596082499"/>
    <n v="2"/>
    <n v="-12.011213302612299"/>
    <n v="-6"/>
    <n v="6.2679491924311197"/>
    <n v="0"/>
  </r>
  <r>
    <n v="402"/>
    <s v="Ed Renwick/Loyola University New Orleans"/>
    <n v="85"/>
    <n v="10"/>
    <x v="1"/>
    <s v="no"/>
    <s v="Live*"/>
    <x v="7"/>
    <x v="0"/>
    <s v="yes*"/>
    <x v="0"/>
    <n v="0.81098827033917698"/>
    <x v="6"/>
    <x v="1"/>
    <n v="0.89571299708208096"/>
    <n v="0.8"/>
    <n v="0.4"/>
    <n v="7.8553329467773398"/>
    <n v="5.1398215825189801"/>
    <n v="2.7203657048649501"/>
    <n v="1.99612039794576"/>
    <n v="0.32058741298789301"/>
    <n v="9"/>
    <n v="6.17525821261935"/>
    <n v="4.3396296418743301"/>
    <n v="6.0514107439832596"/>
    <n v="0"/>
  </r>
  <r>
    <n v="403"/>
    <s v="WPA Intelligence (WPAi)"/>
    <n v="383"/>
    <n v="17"/>
    <x v="1"/>
    <s v="no"/>
    <s v="IVR/Online/Live"/>
    <x v="3"/>
    <x v="3"/>
    <s v="partial"/>
    <x v="0"/>
    <n v="0.81366378548973795"/>
    <x v="6"/>
    <x v="1"/>
    <n v="-0.67876996465654704"/>
    <n v="0.67647058823529405"/>
    <n v="0.47058823529411697"/>
    <n v="7.4923680249382398"/>
    <n v="5.9856150773527697"/>
    <n v="1.5116072881920499"/>
    <n v="1.466481683484"/>
    <n v="0.54897730130824896"/>
    <n v="15"/>
    <n v="-2.0792673746744699"/>
    <n v="-4.8199834961226999"/>
    <n v="10.0704988063295"/>
    <n v="0"/>
  </r>
  <r>
    <n v="409"/>
    <s v="RMS Research"/>
    <n v="273"/>
    <n v="3"/>
    <x v="1"/>
    <s v="no"/>
    <s v="Live*"/>
    <x v="7"/>
    <x v="0"/>
    <s v="yes*"/>
    <x v="0"/>
    <n v="0.82924713307113296"/>
    <x v="6"/>
    <x v="1"/>
    <n v="0.334572142583692"/>
    <n v="1"/>
    <n v="0.33333333333333298"/>
    <n v="11.1229044596354"/>
    <n v="5.4182142204141197"/>
    <n v="5.7095445798278801"/>
    <n v="4.90318434670586"/>
    <n v="0.20348274527799101"/>
    <n v="3"/>
    <n v="8.0619557698567696"/>
    <n v="-5.8"/>
    <n v="4"/>
    <n v="0.231047900777865"/>
  </r>
  <r>
    <n v="410"/>
    <s v="Data West Polling"/>
    <n v="74"/>
    <n v="2"/>
    <x v="1"/>
    <s v="no"/>
    <s v="Live*"/>
    <x v="7"/>
    <x v="0"/>
    <s v="yes*"/>
    <x v="0"/>
    <n v="0.83146422579077395"/>
    <x v="6"/>
    <x v="1"/>
    <n v="0.38256877582082599"/>
    <n v="0.5"/>
    <n v="1"/>
    <n v="13.095888137817299"/>
    <n v="6.15627480076897"/>
    <n v="6.9444676776549903"/>
    <n v="6.9254709618567798"/>
    <n v="0.202313040549673"/>
    <n v="2"/>
    <n v="13.095888137817299"/>
    <n v="7.5"/>
    <m/>
    <n v="0"/>
  </r>
  <r>
    <n v="413"/>
    <s v="Normington, Petts &amp; Associates"/>
    <n v="232"/>
    <n v="12"/>
    <x v="1"/>
    <s v="no"/>
    <s v="Online/Live"/>
    <x v="3"/>
    <x v="3"/>
    <s v="partial"/>
    <x v="0"/>
    <n v="0.83449913753501903"/>
    <x v="6"/>
    <x v="1"/>
    <n v="0.86103925463126696"/>
    <n v="0.58333333333333304"/>
    <n v="0.5"/>
    <n v="7.5534515380859304"/>
    <n v="6.1107635514928296"/>
    <n v="1.4475423271996899"/>
    <n v="1.61840621113298"/>
    <n v="0.426853956976388"/>
    <n v="12"/>
    <n v="3.26460901896158"/>
    <n v="3.5766534603462001"/>
    <n v="3"/>
    <n v="9.9202949115809805E-2"/>
  </r>
  <r>
    <n v="414"/>
    <s v="WCIA-TV"/>
    <n v="373"/>
    <n v="2"/>
    <x v="1"/>
    <s v="no"/>
    <s v="Live*"/>
    <x v="7"/>
    <x v="0"/>
    <s v="yes*"/>
    <x v="0"/>
    <n v="0.83737078242301399"/>
    <x v="6"/>
    <x v="1"/>
    <n v="-0.402067463187881"/>
    <n v="1"/>
    <n v="1"/>
    <n v="18.263511657714801"/>
    <n v="6.08530470508253"/>
    <n v="12.1830612932389"/>
    <n v="9.1128900722189901"/>
    <n v="0.200618405831026"/>
    <n v="2"/>
    <n v="-18.263511657714801"/>
    <n v="-8.76984126984126"/>
    <m/>
    <n v="0"/>
  </r>
  <r>
    <n v="421"/>
    <s v="Arizona State University"/>
    <n v="15"/>
    <n v="8"/>
    <x v="1"/>
    <s v="no"/>
    <s v="Online/Live"/>
    <x v="3"/>
    <x v="3"/>
    <s v="partial"/>
    <x v="0"/>
    <n v="0.86643345387311599"/>
    <x v="6"/>
    <x v="1"/>
    <n v="0.55645890483182003"/>
    <n v="1"/>
    <n v="0.5"/>
    <n v="8.2275853157043404"/>
    <n v="6.3391613007158698"/>
    <n v="1.8932783555950601"/>
    <n v="2.0254918460807101"/>
    <n v="0.28099779526626001"/>
    <n v="6"/>
    <n v="5.8353347778320304"/>
    <n v="6.07074072802508"/>
    <n v="3.1426547162248299"/>
    <n v="0.51852437547745001"/>
  </r>
  <r>
    <n v="424"/>
    <s v="J.L. Partners"/>
    <n v="619"/>
    <n v="2"/>
    <x v="1"/>
    <s v="no"/>
    <e v="#N/A"/>
    <x v="4"/>
    <x v="4"/>
    <e v="#N/A"/>
    <x v="2"/>
    <n v="0.87216961656573999"/>
    <x v="6"/>
    <x v="1"/>
    <n v="0.75470237731933598"/>
    <n v="1"/>
    <n v="0.5"/>
    <n v="7.5470237731933496"/>
    <n v="4.3453878939457802"/>
    <n v="3.2064902198541598"/>
    <n v="3.1776961656573999"/>
    <n v="0.31776961656573999"/>
    <n v="2"/>
    <n v="7.5470237731933496"/>
    <n v="3.8011955178302199"/>
    <n v="5.3557690840500998"/>
    <n v="0"/>
  </r>
  <r>
    <n v="425"/>
    <s v="The Justice Collaborative Institute"/>
    <n v="630"/>
    <n v="2"/>
    <x v="1"/>
    <s v="no"/>
    <e v="#N/A"/>
    <x v="4"/>
    <x v="4"/>
    <e v="#N/A"/>
    <x v="2"/>
    <n v="0.87432044041738999"/>
    <x v="6"/>
    <x v="1"/>
    <n v="0.66713008880615199"/>
    <n v="1"/>
    <n v="0.5"/>
    <n v="6.6713008880615199"/>
    <n v="4.4244074745973103"/>
    <n v="2.2517477540707902"/>
    <n v="3.1566752796416702"/>
    <n v="0.31566752796416703"/>
    <n v="2"/>
    <n v="6.6713008880615199"/>
    <n v="3.5602565129597901"/>
    <n v="3.9250001907348602"/>
    <n v="4.2529124532236798E-2"/>
  </r>
  <r>
    <n v="427"/>
    <s v="Cole Hargrave Snodgrass &amp; Associates"/>
    <n v="56"/>
    <n v="5"/>
    <x v="1"/>
    <s v="no"/>
    <s v="Live/Text"/>
    <x v="3"/>
    <x v="3"/>
    <s v="partial"/>
    <x v="0"/>
    <n v="0.88512385286774897"/>
    <x v="6"/>
    <x v="1"/>
    <n v="9.4581276847312906E-2"/>
    <n v="0.6"/>
    <n v="0.4"/>
    <n v="8.1144763946533196"/>
    <n v="7.0379994781155801"/>
    <n v="1.0813312571443201"/>
    <n v="2.04251518540759"/>
    <n v="0.329102825592476"/>
    <n v="3"/>
    <n v="3.4371287027994701"/>
    <n v="-2.1759259259259198"/>
    <n v="3.6648332982791998"/>
    <n v="0.410673937025619"/>
  </r>
  <r>
    <n v="428"/>
    <s v="Global Strategy Group"/>
    <n v="118"/>
    <n v="25"/>
    <x v="1"/>
    <s v="no"/>
    <s v="Online/Live/Text"/>
    <x v="3"/>
    <x v="3"/>
    <s v="partial"/>
    <x v="0"/>
    <n v="0.89195278489460095"/>
    <x v="6"/>
    <x v="1"/>
    <n v="1.76664900734677"/>
    <n v="0.68"/>
    <n v="0.24"/>
    <n v="6.4181269836425701"/>
    <n v="5.7229527593019798"/>
    <n v="0.70002856494718402"/>
    <n v="1.5421284466423599"/>
    <n v="0.62046970923140699"/>
    <n v="25"/>
    <n v="4.3908665466308596"/>
    <n v="5.0185938380528201"/>
    <n v="5.5985656033703002"/>
    <n v="9.0371876486990396E-2"/>
  </r>
  <r>
    <n v="432"/>
    <s v="Marketing Research Institute"/>
    <n v="192"/>
    <n v="9"/>
    <x v="1"/>
    <s v="no"/>
    <s v="Live*"/>
    <x v="7"/>
    <x v="0"/>
    <s v="yes*"/>
    <x v="0"/>
    <n v="0.91116556062184595"/>
    <x v="6"/>
    <x v="1"/>
    <n v="-0.38503451651089798"/>
    <n v="0.33333333333333298"/>
    <n v="0.88888888888888795"/>
    <n v="9.8377793629964199"/>
    <n v="5.1691695485909097"/>
    <n v="4.6734641550120903"/>
    <n v="3.0447966474569998"/>
    <n v="0.38452803001046398"/>
    <n v="9"/>
    <n v="-3.0488071441650302"/>
    <n v="-3.9370368674949301"/>
    <n v="5.6740162818580799"/>
    <n v="0"/>
  </r>
  <r>
    <n v="435"/>
    <s v="Victory Enterprises"/>
    <n v="525"/>
    <n v="1"/>
    <x v="1"/>
    <s v="no"/>
    <s v="IVR/Live"/>
    <x v="3"/>
    <x v="3"/>
    <s v="partial"/>
    <x v="0"/>
    <n v="0.92396204423057104"/>
    <x v="6"/>
    <x v="1"/>
    <n v="-0.522816603891329"/>
    <n v="0"/>
    <n v="1"/>
    <n v="17.340194702148398"/>
    <n v="6.2083460796248602"/>
    <n v="11.1367029631301"/>
    <n v="9.8107970107824194"/>
    <n v="0.29580103699810001"/>
    <n v="1"/>
    <n v="-17.340194702148398"/>
    <m/>
    <m/>
    <n v="0"/>
  </r>
  <r>
    <n v="439"/>
    <s v="Schapiro Group"/>
    <n v="300"/>
    <n v="2"/>
    <x v="1"/>
    <s v="no"/>
    <s v="Live*"/>
    <x v="7"/>
    <x v="0"/>
    <s v="yes*"/>
    <x v="0"/>
    <n v="0.96264820249625405"/>
    <x v="6"/>
    <x v="1"/>
    <m/>
    <n v="0.5"/>
    <n v="0.5"/>
    <n v="21.489769935607899"/>
    <n v="9.6758050411203396"/>
    <n v="11.8188192350941"/>
    <n v="7.2517626777876396"/>
    <n v="0.32229441747422299"/>
    <n v="0"/>
    <m/>
    <m/>
    <n v="6.5"/>
    <n v="0.61395173353126398"/>
  </r>
  <r>
    <n v="443"/>
    <s v="Millersville University"/>
    <n v="210"/>
    <n v="5"/>
    <x v="1"/>
    <s v="no"/>
    <s v="Live*"/>
    <x v="7"/>
    <x v="0"/>
    <s v="yes*"/>
    <x v="0"/>
    <n v="0.98436169963515796"/>
    <x v="6"/>
    <x v="1"/>
    <n v="-0.62723454492478703"/>
    <n v="0.8"/>
    <n v="0.8"/>
    <n v="14.1568889617919"/>
    <n v="4.9945297139871201"/>
    <n v="9.1672135884114496"/>
    <n v="6.42021818242306"/>
    <n v="0.38821554434585198"/>
    <n v="5"/>
    <n v="-10.373058700561501"/>
    <n v="-6.0934333165486603"/>
    <n v="5.8559960798969302"/>
    <n v="0"/>
  </r>
  <r>
    <n v="444"/>
    <s v="DCCC Targeting and Analytics Department"/>
    <n v="68"/>
    <n v="5"/>
    <x v="1"/>
    <s v="no"/>
    <s v="IVR/Live"/>
    <x v="3"/>
    <x v="3"/>
    <s v="partial"/>
    <x v="0"/>
    <n v="0.98490796608181697"/>
    <x v="6"/>
    <x v="1"/>
    <n v="2.0433193864932901"/>
    <n v="0.4"/>
    <n v="0.6"/>
    <n v="9.7033271789550692"/>
    <n v="5.9524593788636704"/>
    <n v="3.7557221406979902"/>
    <n v="2.5989248695923601"/>
    <n v="0.54727965698148195"/>
    <n v="5"/>
    <n v="9.7033271789550692"/>
    <m/>
    <m/>
    <n v="0"/>
  </r>
  <r>
    <n v="445"/>
    <s v="Massie &amp; Associates"/>
    <n v="199"/>
    <n v="2"/>
    <x v="1"/>
    <s v="no"/>
    <s v="Live*"/>
    <x v="7"/>
    <x v="0"/>
    <s v="yes*"/>
    <x v="0"/>
    <n v="0.99687832939814303"/>
    <x v="6"/>
    <x v="1"/>
    <n v="-0.52784196101195302"/>
    <n v="0"/>
    <n v="1"/>
    <n v="23.976692199706999"/>
    <n v="6.3655494552371001"/>
    <n v="17.615997085076501"/>
    <n v="16.358360572557501"/>
    <n v="0.360125952806156"/>
    <n v="2"/>
    <n v="-23.976692199706999"/>
    <m/>
    <m/>
    <n v="0"/>
  </r>
  <r>
    <n v="447"/>
    <s v="Hampton University"/>
    <n v="131"/>
    <n v="4"/>
    <x v="1"/>
    <s v="no"/>
    <s v="Online/Live"/>
    <x v="3"/>
    <x v="3"/>
    <s v="partial"/>
    <x v="0"/>
    <n v="1.0063725463606801"/>
    <x v="6"/>
    <x v="1"/>
    <n v="-0.80841993516293198"/>
    <n v="0.5"/>
    <n v="0.5"/>
    <n v="7.5101976394653303"/>
    <n v="4.5431936274127098"/>
    <n v="2.9718583526592002"/>
    <n v="3.5278946874594102"/>
    <n v="0.49434382151756701"/>
    <n v="4"/>
    <n v="-5.7693052291870099"/>
    <n v="-6.7598599412527998"/>
    <n v="5.4829017165144096"/>
    <n v="0"/>
  </r>
  <r>
    <n v="456"/>
    <s v="Kiaer Research"/>
    <n v="585"/>
    <n v="2"/>
    <x v="1"/>
    <s v="no"/>
    <e v="#N/A"/>
    <x v="4"/>
    <x v="4"/>
    <e v="#N/A"/>
    <x v="2"/>
    <n v="1.07659522663508"/>
    <x v="6"/>
    <x v="1"/>
    <n v="1.0615720748901301"/>
    <n v="1"/>
    <n v="1"/>
    <n v="10.6157207489013"/>
    <n v="4.6455872630231898"/>
    <n v="5.9749878264847496"/>
    <n v="5.2219522663508702"/>
    <n v="0.522195226635087"/>
    <n v="2"/>
    <n v="10.6157207489013"/>
    <n v="5.80715668201446"/>
    <n v="5.9680288619802999"/>
    <n v="0"/>
  </r>
  <r>
    <n v="459"/>
    <s v="MRG Research"/>
    <n v="207"/>
    <n v="24"/>
    <x v="1"/>
    <s v="no"/>
    <s v="IVR/Live"/>
    <x v="3"/>
    <x v="3"/>
    <s v="partial"/>
    <x v="0"/>
    <n v="1.1118691707320401"/>
    <x v="6"/>
    <x v="1"/>
    <n v="-3.0839552720594501"/>
    <n v="0.83333333333333304"/>
    <n v="0.58333333333333304"/>
    <n v="8.9430521329243895"/>
    <n v="5.4068544314512303"/>
    <n v="3.54105204207975"/>
    <n v="2.1424346988915"/>
    <n v="0.89107996248961296"/>
    <n v="23"/>
    <n v="-7.62535410342009"/>
    <n v="-3.2347173236665201"/>
    <n v="10.2602221304923"/>
    <n v="0"/>
  </r>
  <r>
    <n v="460"/>
    <s v="RABA Research"/>
    <n v="269"/>
    <n v="5"/>
    <x v="1"/>
    <s v="no"/>
    <s v="IVR/Online/Live"/>
    <x v="3"/>
    <x v="3"/>
    <s v="partial"/>
    <x v="0"/>
    <n v="1.1184006507778099"/>
    <x v="6"/>
    <x v="1"/>
    <n v="1.5385550452882299"/>
    <n v="0.6"/>
    <n v="0.6"/>
    <n v="7.8230056762695304"/>
    <n v="5.3428804122238098"/>
    <n v="2.4849796046522998"/>
    <n v="2.7079273664361798"/>
    <n v="0.53519854674165102"/>
    <n v="4"/>
    <n v="8.8412742614746005"/>
    <n v="3.5089103048974302"/>
    <n v="3.4850335766260399"/>
    <n v="0.66742808508860396"/>
  </r>
  <r>
    <n v="461"/>
    <s v="Marketing Workshop"/>
    <n v="194"/>
    <n v="8"/>
    <x v="1"/>
    <s v="no"/>
    <s v="Live*"/>
    <x v="7"/>
    <x v="0"/>
    <s v="yes*"/>
    <x v="0"/>
    <n v="1.12028066367971"/>
    <x v="6"/>
    <x v="1"/>
    <n v="0.34487720563838198"/>
    <n v="0.5"/>
    <n v="0.625"/>
    <n v="10.601667404174799"/>
    <n v="5.2655243513781302"/>
    <n v="5.3409973934032502"/>
    <n v="4.0768294155924103"/>
    <n v="0.40465850498919698"/>
    <n v="8"/>
    <n v="3.47454833984375"/>
    <n v="2.0083333333333302"/>
    <n v="2.6410431850071299"/>
    <n v="1.6163788130297201"/>
  </r>
  <r>
    <n v="463"/>
    <s v="Critical Insights"/>
    <n v="64"/>
    <n v="19"/>
    <x v="1"/>
    <s v="no"/>
    <s v="Online/Live"/>
    <x v="3"/>
    <x v="3"/>
    <s v="partial"/>
    <x v="0"/>
    <n v="1.12786678685681"/>
    <x v="6"/>
    <x v="1"/>
    <n v="-6.9108383911950594E-2"/>
    <n v="0.89473684210526305"/>
    <n v="0.36842105263157798"/>
    <n v="8.0861979032817608"/>
    <n v="5.7516689904240001"/>
    <n v="2.33938325346434"/>
    <n v="2.4282359815557002"/>
    <n v="0.82791224081779002"/>
    <n v="17"/>
    <n v="-0.22127835890826"/>
    <n v="-2.4431372997807501"/>
    <n v="11.413807595967301"/>
    <n v="0"/>
  </r>
  <r>
    <n v="464"/>
    <s v="Research America Inc."/>
    <n v="282"/>
    <n v="3"/>
    <x v="1"/>
    <s v="no"/>
    <s v="Online/Live"/>
    <x v="3"/>
    <x v="3"/>
    <s v="partial"/>
    <x v="0"/>
    <n v="1.1316314750335801"/>
    <x v="6"/>
    <x v="1"/>
    <n v="8.4772333674649106E-2"/>
    <n v="1"/>
    <n v="0.33333333333333298"/>
    <n v="14.390890121459901"/>
    <n v="7.9711161080849999"/>
    <n v="6.4246283539815403"/>
    <n v="5.1057628628229903"/>
    <n v="0.59461221600671998"/>
    <n v="1"/>
    <n v="1.69012451171875"/>
    <n v="-1.59999974568684"/>
    <n v="11.8775507507111"/>
    <n v="0"/>
  </r>
  <r>
    <n v="466"/>
    <s v="TargetPoint"/>
    <n v="331"/>
    <n v="2"/>
    <x v="1"/>
    <s v="no"/>
    <s v="IVR/Live"/>
    <x v="3"/>
    <x v="3"/>
    <s v="partial"/>
    <x v="0"/>
    <n v="1.1596042119849701"/>
    <x v="6"/>
    <x v="1"/>
    <m/>
    <n v="1"/>
    <n v="1"/>
    <n v="18.274739265441799"/>
    <n v="9.7716088697142602"/>
    <n v="8.5079847363342207"/>
    <n v="7.5664668896546603"/>
    <n v="0.58064018940381301"/>
    <n v="0"/>
    <m/>
    <m/>
    <m/>
    <n v="0"/>
  </r>
  <r>
    <n v="467"/>
    <s v="Meredith College"/>
    <n v="423"/>
    <n v="4"/>
    <x v="1"/>
    <s v="no"/>
    <s v="Online/Live"/>
    <x v="3"/>
    <x v="3"/>
    <s v="partial"/>
    <x v="0"/>
    <n v="1.1825209465114299"/>
    <x v="6"/>
    <x v="1"/>
    <n v="1.2468901134672601"/>
    <n v="0.25"/>
    <n v="0.75"/>
    <n v="11.6300024986267"/>
    <n v="6.1476948918811196"/>
    <n v="5.4871619473521704"/>
    <n v="3.87327872476996"/>
    <n v="0.70423249541272104"/>
    <n v="3"/>
    <n v="8.7282307942708304"/>
    <n v="4.3619496404586604"/>
    <n v="4.6537051656488204"/>
    <n v="5.6586481042896902E-2"/>
  </r>
  <r>
    <n v="476"/>
    <s v="Riggs Research Services"/>
    <n v="289"/>
    <n v="1"/>
    <x v="1"/>
    <s v="no"/>
    <s v="Live*"/>
    <x v="7"/>
    <x v="0"/>
    <s v="yes*"/>
    <x v="0"/>
    <n v="1.3641245977915899"/>
    <x v="11"/>
    <x v="3"/>
    <n v="0.88117198061035396"/>
    <n v="0"/>
    <n v="1"/>
    <n v="33.653228759765597"/>
    <n v="5.59614220566535"/>
    <n v="28.061940894706801"/>
    <n v="27.947533873381801"/>
    <n v="0.73177477121676204"/>
    <n v="1"/>
    <n v="33.653228759765597"/>
    <n v="29"/>
    <n v="29"/>
    <n v="0"/>
  </r>
  <r>
    <n v="477"/>
    <s v="Mitchell Research &amp; Communications"/>
    <n v="213"/>
    <n v="72"/>
    <x v="1"/>
    <s v="no"/>
    <s v="IVR/Live"/>
    <x v="3"/>
    <x v="3"/>
    <s v="partial"/>
    <x v="0"/>
    <n v="1.3678577276847199"/>
    <x v="12"/>
    <x v="3"/>
    <n v="1.2715061029925001"/>
    <n v="0.69444444444444398"/>
    <n v="0.41666666666666602"/>
    <n v="7.1460390355851899"/>
    <n v="5.79324183007237"/>
    <n v="1.3576515461194001"/>
    <n v="1.73160451340443"/>
    <n v="1.2743549556846301"/>
    <n v="47"/>
    <n v="1.9314637691416601"/>
    <n v="-0.13288583690473399"/>
    <n v="4.7920555820850002"/>
    <n v="3.2326894943511798E-2"/>
  </r>
  <r>
    <n v="480"/>
    <s v="Target Insyght"/>
    <n v="330"/>
    <n v="6"/>
    <x v="1"/>
    <s v="no"/>
    <s v="IVR/Live"/>
    <x v="3"/>
    <x v="3"/>
    <s v="partial"/>
    <x v="0"/>
    <n v="1.44222448223546"/>
    <x v="11"/>
    <x v="3"/>
    <n v="-0.62647081494220702"/>
    <n v="0.75"/>
    <n v="0.33333333333333298"/>
    <n v="10.3523461023966"/>
    <n v="6.7245336066416002"/>
    <n v="3.6326668363616199"/>
    <n v="4.52302740486018"/>
    <n v="1.02047730137462"/>
    <n v="4"/>
    <n v="-3.8974084854125901"/>
    <n v="-3.6649071353298801"/>
    <n v="8.8102081093205395"/>
    <n v="0"/>
  </r>
  <r>
    <n v="483"/>
    <s v="McLaughlin &amp; Associates"/>
    <n v="203"/>
    <n v="27"/>
    <x v="1"/>
    <s v="no"/>
    <s v="Online/Live"/>
    <x v="3"/>
    <x v="3"/>
    <s v="partial"/>
    <x v="0"/>
    <n v="1.5566904455223101"/>
    <x v="11"/>
    <x v="3"/>
    <n v="-1.59451229617858"/>
    <n v="0.68518518518518501"/>
    <n v="0.37037037037037002"/>
    <n v="7.3016425238715197"/>
    <n v="5.34233222522235"/>
    <n v="1.9641646392557599"/>
    <n v="3.0224159015008398"/>
    <n v="1.3782290202199801"/>
    <n v="27"/>
    <n v="-3.49671879521122"/>
    <n v="-4.5632599084664003"/>
    <n v="5.9276409235807099"/>
    <n v="0"/>
  </r>
  <r>
    <n v="484"/>
    <s v="University of Wyoming"/>
    <n v="667"/>
    <n v="3"/>
    <x v="1"/>
    <s v="no"/>
    <e v="#N/A"/>
    <x v="4"/>
    <x v="4"/>
    <e v="#N/A"/>
    <x v="2"/>
    <n v="1.63947369127489"/>
    <x v="11"/>
    <x v="3"/>
    <n v="2.1646922883533199"/>
    <n v="1"/>
    <n v="1"/>
    <n v="15.1528460184733"/>
    <n v="5.2879568002086703"/>
    <n v="9.8697435588712192"/>
    <n v="7.9123158389242896"/>
    <n v="1.1303308341320399"/>
    <n v="3"/>
    <n v="15.1528460184733"/>
    <n v="5"/>
    <m/>
    <n v="0"/>
  </r>
  <r>
    <n v="487"/>
    <s v="FM3 Research"/>
    <n v="91"/>
    <n v="10"/>
    <x v="1"/>
    <s v="no"/>
    <s v="Online/Live"/>
    <x v="3"/>
    <x v="3"/>
    <s v="partial"/>
    <x v="0"/>
    <n v="1.7294524289990201"/>
    <x v="11"/>
    <x v="3"/>
    <n v="1.8942415136255399"/>
    <n v="0.65"/>
    <n v="0.5"/>
    <n v="9.1264839172363192"/>
    <n v="5.6864543954449402"/>
    <n v="3.4448838623979698"/>
    <n v="6.0792393152297501"/>
    <n v="1.29427583360946"/>
    <n v="10"/>
    <n v="8.8972900390625007"/>
    <n v="7.5234865243856497"/>
    <n v="7.502038207745039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0" firstHeaderRow="0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axis="axisRow" showAll="0">
      <items count="8">
        <item x="2"/>
        <item x="6"/>
        <item x="0"/>
        <item x="5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aces Called Correctly" fld="15" subtotal="average" baseField="6" baseItem="0"/>
    <dataField name="Sum of Polls Analyzed" fld="3" baseField="0" baseItem="0"/>
    <dataField name="Average of Simple Average Error" fld="17" subtotal="average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E5867-140E-40FE-9166-D18955B40EDB}" name="PivotTable13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A3:B1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6"/>
        <item x="0"/>
        <item h="1" x="7"/>
        <item x="5"/>
        <item x="3"/>
        <item x="1"/>
        <item h="1" x="4"/>
        <item t="default"/>
      </items>
    </pivotField>
    <pivotField showAll="0"/>
    <pivotField showAll="0"/>
    <pivotField axis="axisRow" dataField="1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1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Uses Live Calling?" fld="10" subtotal="count" baseField="0" baseItem="0"/>
  </dataFields>
  <formats count="4">
    <format dxfId="3">
      <pivotArea collapsedLevelsAreSubtotals="1" fieldPosition="0">
        <references count="1">
          <reference field="13" count="1">
            <x v="0"/>
          </reference>
        </references>
      </pivotArea>
    </format>
    <format dxfId="2">
      <pivotArea collapsedLevelsAreSubtotals="1" fieldPosition="0">
        <references count="1">
          <reference field="13" count="1">
            <x v="1"/>
          </reference>
        </references>
      </pivotArea>
    </format>
    <format dxfId="1">
      <pivotArea collapsedLevelsAreSubtotals="1" fieldPosition="0">
        <references count="1">
          <reference field="13" count="1">
            <x v="2"/>
          </reference>
        </references>
      </pivotArea>
    </format>
    <format dxfId="0">
      <pivotArea collapsedLevelsAreSubtotals="1" fieldPosition="0">
        <references count="1">
          <reference field="13" count="1">
            <x v="3"/>
          </reference>
        </references>
      </pivotArea>
    </format>
  </formats>
  <chartFormats count="1">
    <chartFormat chart="2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07CC3-48D4-474A-8E95-B465A4D75923}" name="PivotTable8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5" firstHeaderRow="0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9">
        <item x="2"/>
        <item x="6"/>
        <item x="0"/>
        <item x="7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7"/>
  </rowFields>
  <rowItems count="32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3"/>
    </i>
    <i r="1">
      <x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aces Called Correctly" fld="15" subtotal="average" baseField="8" baseItem="0"/>
    <dataField name="Sum of Polls Analyz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5B705-0AD0-4D65-85F0-932B727D30E4}" name="PivotTable9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7" firstHeaderRow="0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2"/>
        <item x="3"/>
        <item x="1"/>
        <item x="0"/>
        <item x="7"/>
        <item x="8"/>
        <item x="6"/>
        <item x="4"/>
        <item x="10"/>
        <item x="12"/>
        <item x="11"/>
        <item x="9"/>
        <item x="5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lls Analyzed" fld="3" baseField="0" baseItem="0"/>
    <dataField name="Average of Misses Outside MOE" fld="16" subtotal="average" baseField="8" baseItem="0"/>
    <dataField name="Average of Simple Average Error" fld="17" subtotal="average" baseField="8" baseItem="0"/>
    <dataField name="Sum of Races Called Correctl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875ED-7A42-4EA1-82DF-3932C3914B3A}" name="PivotTable11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" firstHeaderRow="0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imple Average Error" fld="17" subtotal="average" baseField="9" baseItem="0"/>
    <dataField name="Average of Polls Analyzed" fld="3" subtotal="average" baseField="9" baseItem="0"/>
    <dataField name="Average of Misses Outside MOE" fld="16" subtotal="average" baseField="9" baseItem="0"/>
    <dataField name="Average of Races Called Correctly" fld="15" subtotal="average" baseField="9" baseItem="0"/>
    <dataField name="Sum of Polls Analyz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66283-C3D2-4324-8A86-1828549E5F53}" name="PivotTable13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>
  <location ref="A3:B22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2"/>
        <item x="6"/>
        <item x="0"/>
        <item h="1" x="7"/>
        <item x="5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3"/>
    <field x="7"/>
  </rowFields>
  <rowItems count="19">
    <i>
      <x/>
    </i>
    <i r="1">
      <x/>
    </i>
    <i r="1">
      <x v="2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5"/>
    </i>
    <i r="1">
      <x v="6"/>
    </i>
    <i>
      <x v="2"/>
    </i>
    <i r="1">
      <x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Average of Races Called Correctly" fld="15" subtotal="average" baseField="12" baseItem="0"/>
  </dataFields>
  <formats count="6">
    <format dxfId="11">
      <pivotArea collapsedLevelsAreSubtotals="1" fieldPosition="0">
        <references count="1">
          <reference field="13" count="1">
            <x v="0"/>
          </reference>
        </references>
      </pivotArea>
    </format>
    <format dxfId="10">
      <pivotArea collapsedLevelsAreSubtotals="1" fieldPosition="0">
        <references count="2">
          <reference field="7" count="5">
            <x v="0"/>
            <x v="2"/>
            <x v="4"/>
            <x v="5"/>
            <x v="6"/>
          </reference>
          <reference field="13" count="1" selected="0">
            <x v="0"/>
          </reference>
        </references>
      </pivotArea>
    </format>
    <format dxfId="9">
      <pivotArea collapsedLevelsAreSubtotals="1" fieldPosition="0">
        <references count="1">
          <reference field="13" count="1">
            <x v="1"/>
          </reference>
        </references>
      </pivotArea>
    </format>
    <format dxfId="8">
      <pivotArea collapsedLevelsAreSubtotals="1" fieldPosition="0">
        <references count="2">
          <reference field="7" count="5">
            <x v="0"/>
            <x v="1"/>
            <x v="2"/>
            <x v="5"/>
            <x v="6"/>
          </reference>
          <reference field="13" count="1" selected="0">
            <x v="1"/>
          </reference>
        </references>
      </pivotArea>
    </format>
    <format dxfId="7">
      <pivotArea collapsedLevelsAreSubtotals="1" fieldPosition="0">
        <references count="1">
          <reference field="13" count="1">
            <x v="2"/>
          </reference>
        </references>
      </pivotArea>
    </format>
    <format dxfId="6">
      <pivotArea collapsedLevelsAreSubtotals="1" fieldPosition="0">
        <references count="2">
          <reference field="7" count="5">
            <x v="0"/>
            <x v="1"/>
            <x v="2"/>
            <x v="5"/>
            <x v="6"/>
          </reference>
          <reference field="13" count="1" selected="0">
            <x v="2"/>
          </reference>
        </references>
      </pivotArea>
    </format>
  </formats>
  <chartFormats count="1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0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1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3" count="1" selected="0">
            <x v="2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1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3" count="1" selected="0">
            <x v="2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1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13" count="1" selected="0">
            <x v="0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3" count="1" selected="0">
            <x v="0"/>
          </reference>
        </references>
      </pivotArea>
    </chartFormat>
    <chartFormat chart="6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3" count="1" selected="0">
            <x v="1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3" count="1" selected="0">
            <x v="2"/>
          </reference>
        </references>
      </pivotArea>
    </chartFormat>
    <chartFormat chart="6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3" count="1" selected="0">
            <x v="0"/>
          </reference>
        </references>
      </pivotArea>
    </chartFormat>
    <chartFormat chart="6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3" count="1" selected="0">
            <x v="1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5FC92-D9BA-4AC1-B073-1E304A36B283}" name="PivotTable14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" firstHeaderRow="0" firstDataRow="1" firstDataCol="1" rowPageCount="1" colPageCount="1"/>
  <pivotFields count="2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multipleItemSelectionAllowed="1" showAll="0"/>
    <pivotField axis="axisPage" multipleItemSelectionAllowed="1" showAll="0">
      <items count="5">
        <item x="0"/>
        <item h="1" x="1"/>
        <item h="1" x="3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Average of Races Called Correctly" fld="15" subtotal="average" baseField="9" baseItem="0"/>
    <dataField name="Sum of Polls Analyzed" fld="3" baseField="0" baseItem="0"/>
    <dataField name="Count of Uses Live Calling?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95519-236D-4CC2-A906-F21E3D25FFC6}" name="PivotTable15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8" firstHeaderRow="1" firstDataRow="1" firstDataCol="1"/>
  <pivotFields count="2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olls Analyzed" fld="3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7B6A7-A69A-4C87-87D7-48A25AF276BB}" name="PivotTable17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C6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sses Outside MOE" fld="16" subtotal="average" baseField="10" baseItem="0"/>
    <dataField name="Average of Advanced Plus-Minus" fld="20" subtotal="average" baseField="10" baseItem="0" numFmtId="2"/>
  </dataFields>
  <formats count="2">
    <format dxfId="5">
      <pivotArea collapsedLevelsAreSubtotals="1" fieldPosition="0">
        <references count="1">
          <reference field="10" count="0"/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2304C-304F-4CA2-BAC5-9DF83B484013}" name="PivotTable18" cacheId="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7" firstHeaderRow="1" firstDataRow="2" firstDataCol="1"/>
  <pivotFields count="27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CPP/AAPOR/Rop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0DD4-B45B-4BEE-BEBD-4BF66DAFD34E}">
  <dimension ref="A1:B11"/>
  <sheetViews>
    <sheetView workbookViewId="0">
      <selection activeCell="E11" sqref="E11"/>
    </sheetView>
  </sheetViews>
  <sheetFormatPr defaultRowHeight="14.5" x14ac:dyDescent="0.35"/>
  <sheetData>
    <row r="1" spans="1:2" x14ac:dyDescent="0.35">
      <c r="A1" t="s">
        <v>554</v>
      </c>
      <c r="B1" t="s">
        <v>555</v>
      </c>
    </row>
    <row r="2" spans="1:2" x14ac:dyDescent="0.35">
      <c r="A2" s="3" t="s">
        <v>31</v>
      </c>
      <c r="B2" s="4">
        <v>8</v>
      </c>
    </row>
    <row r="3" spans="1:2" x14ac:dyDescent="0.35">
      <c r="A3" s="3" t="s">
        <v>48</v>
      </c>
      <c r="B3" s="4">
        <v>7</v>
      </c>
    </row>
    <row r="4" spans="1:2" x14ac:dyDescent="0.35">
      <c r="A4" s="3" t="s">
        <v>24</v>
      </c>
      <c r="B4" s="4">
        <v>4</v>
      </c>
    </row>
    <row r="5" spans="1:2" x14ac:dyDescent="0.35">
      <c r="A5" s="3" t="s">
        <v>131</v>
      </c>
      <c r="B5" s="4">
        <v>10</v>
      </c>
    </row>
    <row r="6" spans="1:2" x14ac:dyDescent="0.35">
      <c r="A6" s="3" t="s">
        <v>188</v>
      </c>
      <c r="B6" s="4">
        <v>11</v>
      </c>
    </row>
    <row r="7" spans="1:2" x14ac:dyDescent="0.35">
      <c r="A7" s="3" t="s">
        <v>69</v>
      </c>
      <c r="B7" s="4">
        <v>14</v>
      </c>
    </row>
    <row r="8" spans="1:2" x14ac:dyDescent="0.35">
      <c r="A8" s="3" t="s">
        <v>473</v>
      </c>
      <c r="B8" s="4">
        <v>3</v>
      </c>
    </row>
    <row r="9" spans="1:2" x14ac:dyDescent="0.35">
      <c r="A9" s="3" t="s">
        <v>512</v>
      </c>
      <c r="B9" s="4">
        <v>1</v>
      </c>
    </row>
    <row r="10" spans="1:2" x14ac:dyDescent="0.35">
      <c r="A10" s="3" t="s">
        <v>375</v>
      </c>
      <c r="B10" s="4">
        <v>3</v>
      </c>
    </row>
    <row r="11" spans="1:2" x14ac:dyDescent="0.35">
      <c r="A11" s="3" t="s">
        <v>52</v>
      </c>
      <c r="B11" s="4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94"/>
  <sheetViews>
    <sheetView topLeftCell="H1" workbookViewId="0">
      <selection activeCell="A2" sqref="A2"/>
    </sheetView>
  </sheetViews>
  <sheetFormatPr defaultRowHeight="14.5" x14ac:dyDescent="0.35"/>
  <cols>
    <col min="2" max="2" width="52.90625" customWidth="1"/>
    <col min="3" max="3" width="18.81640625" bestFit="1" customWidth="1"/>
    <col min="4" max="4" width="11.90625" customWidth="1"/>
    <col min="7" max="8" width="18.36328125" customWidth="1"/>
    <col min="9" max="9" width="24.7265625" bestFit="1" customWidth="1"/>
    <col min="10" max="10" width="28.1796875" bestFit="1" customWidth="1"/>
    <col min="11" max="11" width="28.1796875" customWidth="1"/>
    <col min="12" max="12" width="23" bestFit="1" customWidth="1"/>
    <col min="14" max="14" width="15.7265625" bestFit="1" customWidth="1"/>
    <col min="16" max="16" width="23.453125" bestFit="1" customWidth="1"/>
    <col min="17" max="17" width="22" bestFit="1" customWidth="1"/>
    <col min="18" max="18" width="22.54296875" bestFit="1" customWidth="1"/>
    <col min="19" max="19" width="23.453125" bestFit="1" customWidth="1"/>
    <col min="20" max="20" width="20.08984375" bestFit="1" customWidth="1"/>
    <col min="21" max="21" width="22.90625" bestFit="1" customWidth="1"/>
    <col min="22" max="22" width="37.7265625" bestFit="1" customWidth="1"/>
    <col min="23" max="23" width="27" bestFit="1" customWidth="1"/>
    <col min="26" max="26" width="46.08984375" bestFit="1" customWidth="1"/>
    <col min="27" max="27" width="17.6328125" bestFit="1" customWidth="1"/>
  </cols>
  <sheetData>
    <row r="1" spans="1:27" s="1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529</v>
      </c>
      <c r="H1" s="1" t="s">
        <v>573</v>
      </c>
      <c r="I1" s="1" t="s">
        <v>578</v>
      </c>
      <c r="J1" s="1" t="s">
        <v>559</v>
      </c>
      <c r="K1" s="1" t="s">
        <v>576</v>
      </c>
      <c r="L1" s="1" t="s">
        <v>6</v>
      </c>
      <c r="M1" s="1" t="s">
        <v>7</v>
      </c>
      <c r="N1" s="1" t="s">
        <v>558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 x14ac:dyDescent="0.35">
      <c r="A2">
        <v>1</v>
      </c>
      <c r="B2" t="s">
        <v>21</v>
      </c>
      <c r="C2">
        <v>304</v>
      </c>
      <c r="D2">
        <v>50</v>
      </c>
      <c r="E2" t="s">
        <v>22</v>
      </c>
      <c r="F2" t="s">
        <v>23</v>
      </c>
      <c r="G2" t="s">
        <v>530</v>
      </c>
      <c r="H2" t="str">
        <f>IF(ISNUMBER(SEARCH("/",G2)),"Mixed",G2)</f>
        <v>Live</v>
      </c>
      <c r="I2" t="str">
        <f>IF((H2="Live*"),"Live",H2)</f>
        <v>Live</v>
      </c>
      <c r="J2" t="s">
        <v>22</v>
      </c>
      <c r="K2" t="str">
        <f>IF(OR(ISNUMBER(SEARCH("partial",J2)),J2="yes*",J2="yes"),"yes","no")</f>
        <v>yes</v>
      </c>
      <c r="L2">
        <v>-1.1648723714745199</v>
      </c>
      <c r="M2" t="s">
        <v>24</v>
      </c>
      <c r="N2" t="s">
        <v>31</v>
      </c>
      <c r="O2">
        <v>0.106846387550872</v>
      </c>
      <c r="P2">
        <v>0.78</v>
      </c>
      <c r="Q2">
        <v>0.24</v>
      </c>
      <c r="R2">
        <v>4.5621333312988197</v>
      </c>
      <c r="S2">
        <v>5.9599771544584197</v>
      </c>
      <c r="T2">
        <v>-1.39298948255301</v>
      </c>
      <c r="U2">
        <v>-1.62399128680572</v>
      </c>
      <c r="V2">
        <v>-1.0067640549130401</v>
      </c>
      <c r="W2">
        <v>33</v>
      </c>
      <c r="X2">
        <v>0.20130492701674901</v>
      </c>
      <c r="Y2">
        <v>-0.243631053371581</v>
      </c>
      <c r="Z2">
        <v>5.3390888533262704</v>
      </c>
      <c r="AA2">
        <v>0</v>
      </c>
    </row>
    <row r="3" spans="1:27" x14ac:dyDescent="0.35">
      <c r="A3">
        <v>2</v>
      </c>
      <c r="B3" t="s">
        <v>25</v>
      </c>
      <c r="C3">
        <v>3</v>
      </c>
      <c r="D3">
        <v>82</v>
      </c>
      <c r="E3" t="s">
        <v>22</v>
      </c>
      <c r="F3" t="s">
        <v>23</v>
      </c>
      <c r="G3" t="s">
        <v>530</v>
      </c>
      <c r="H3" t="str">
        <f>IF(ISNUMBER(SEARCH("/",G3)),"Mixed",G3)</f>
        <v>Live</v>
      </c>
      <c r="I3" t="str">
        <f>IF((H3="Live*"),"Live",H3)</f>
        <v>Live</v>
      </c>
      <c r="J3" t="s">
        <v>22</v>
      </c>
      <c r="K3" t="str">
        <f>IF(OR(ISNUMBER(SEARCH("partial",J3)),J3="yes*",J3="yes"),"yes","no")</f>
        <v>yes</v>
      </c>
      <c r="L3">
        <v>-0.99196011030893405</v>
      </c>
      <c r="M3" t="s">
        <v>24</v>
      </c>
      <c r="N3" t="s">
        <v>31</v>
      </c>
      <c r="O3">
        <v>0.919806741264664</v>
      </c>
      <c r="P3">
        <v>0.73780487804878003</v>
      </c>
      <c r="Q3">
        <v>8.5365853658536606E-2</v>
      </c>
      <c r="R3">
        <v>3.0535072698825698</v>
      </c>
      <c r="S3">
        <v>4.9727450844192198</v>
      </c>
      <c r="T3">
        <v>-1.91438347393006</v>
      </c>
      <c r="U3">
        <v>-1.3287169768709</v>
      </c>
      <c r="V3">
        <v>-0.98067612430016604</v>
      </c>
      <c r="W3">
        <v>77</v>
      </c>
      <c r="X3">
        <v>1.25671852409065</v>
      </c>
      <c r="Y3">
        <v>1.2312792799300301</v>
      </c>
      <c r="Z3">
        <v>3.82749167410664</v>
      </c>
      <c r="AA3">
        <v>0.132349271769439</v>
      </c>
    </row>
    <row r="4" spans="1:27" x14ac:dyDescent="0.35">
      <c r="A4">
        <v>3</v>
      </c>
      <c r="B4" t="s">
        <v>26</v>
      </c>
      <c r="C4">
        <v>448</v>
      </c>
      <c r="D4">
        <v>83</v>
      </c>
      <c r="E4" t="s">
        <v>22</v>
      </c>
      <c r="F4" t="s">
        <v>23</v>
      </c>
      <c r="G4" t="s">
        <v>530</v>
      </c>
      <c r="H4" t="str">
        <f>IF(ISNUMBER(SEARCH("/",G4)),"Mixed",G4)</f>
        <v>Live</v>
      </c>
      <c r="I4" t="str">
        <f>IF((H4="Live*"),"Live",H4)</f>
        <v>Live</v>
      </c>
      <c r="J4" t="s">
        <v>22</v>
      </c>
      <c r="K4" t="str">
        <f>IF(OR(ISNUMBER(SEARCH("partial",J4)),J4="yes*",J4="yes"),"yes","no")</f>
        <v>yes</v>
      </c>
      <c r="L4">
        <v>-0.95445210381536705</v>
      </c>
      <c r="M4" t="s">
        <v>24</v>
      </c>
      <c r="N4" t="s">
        <v>31</v>
      </c>
      <c r="O4">
        <v>1.14294147140295</v>
      </c>
      <c r="P4">
        <v>0.72891566265060204</v>
      </c>
      <c r="Q4">
        <v>0.20481927710843301</v>
      </c>
      <c r="R4">
        <v>4.3526816540453801</v>
      </c>
      <c r="S4">
        <v>5.3649200202258003</v>
      </c>
      <c r="T4">
        <v>-1.00738402557383</v>
      </c>
      <c r="U4">
        <v>-1.3097409019505699</v>
      </c>
      <c r="V4">
        <v>-1.05539138486955</v>
      </c>
      <c r="W4">
        <v>82</v>
      </c>
      <c r="X4">
        <v>1.4225860921347999</v>
      </c>
      <c r="Y4">
        <v>0.23120399750537399</v>
      </c>
      <c r="Z4">
        <v>3.5745936677203898</v>
      </c>
      <c r="AA4">
        <v>0.225521742481611</v>
      </c>
    </row>
    <row r="5" spans="1:27" x14ac:dyDescent="0.35">
      <c r="A5">
        <v>4</v>
      </c>
      <c r="B5" t="s">
        <v>27</v>
      </c>
      <c r="C5">
        <v>144</v>
      </c>
      <c r="D5">
        <v>31</v>
      </c>
      <c r="E5" t="s">
        <v>22</v>
      </c>
      <c r="F5" t="s">
        <v>23</v>
      </c>
      <c r="G5" t="s">
        <v>532</v>
      </c>
      <c r="H5" t="str">
        <f>IF(ISNUMBER(SEARCH("/",G5)),"Mixed",G5)</f>
        <v>Mixed</v>
      </c>
      <c r="I5" t="str">
        <f>IF((H5="Live*"),"Live",H5)</f>
        <v>Mixed</v>
      </c>
      <c r="J5" t="s">
        <v>560</v>
      </c>
      <c r="K5" t="str">
        <f>IF(OR(ISNUMBER(SEARCH("partial",J5)),J5="yes*",J5="yes"),"yes","no")</f>
        <v>yes</v>
      </c>
      <c r="L5">
        <v>-0.93842442257195402</v>
      </c>
      <c r="M5" t="s">
        <v>24</v>
      </c>
      <c r="N5" t="s">
        <v>31</v>
      </c>
      <c r="O5">
        <v>-0.83235050859987603</v>
      </c>
      <c r="P5">
        <v>0.80645161290322498</v>
      </c>
      <c r="Q5">
        <v>3.2258064516128997E-2</v>
      </c>
      <c r="R5">
        <v>2.08500154556766</v>
      </c>
      <c r="S5">
        <v>4.0093432752068399</v>
      </c>
      <c r="T5">
        <v>-1.9194873890325801</v>
      </c>
      <c r="U5">
        <v>-1.5121091814757901</v>
      </c>
      <c r="V5">
        <v>-0.79261438370606596</v>
      </c>
      <c r="W5">
        <v>31</v>
      </c>
      <c r="X5">
        <v>-1.5879157281691001</v>
      </c>
      <c r="Y5">
        <v>-1.81481820648556</v>
      </c>
      <c r="Z5">
        <v>3.7041952199988399</v>
      </c>
      <c r="AA5">
        <v>9.9454588476138694E-2</v>
      </c>
    </row>
    <row r="6" spans="1:27" x14ac:dyDescent="0.35">
      <c r="A6">
        <v>5</v>
      </c>
      <c r="B6" t="s">
        <v>28</v>
      </c>
      <c r="C6">
        <v>94</v>
      </c>
      <c r="D6">
        <v>25</v>
      </c>
      <c r="E6" t="s">
        <v>22</v>
      </c>
      <c r="F6" t="s">
        <v>23</v>
      </c>
      <c r="G6" t="s">
        <v>530</v>
      </c>
      <c r="H6" t="str">
        <f>IF(ISNUMBER(SEARCH("/",G6)),"Mixed",G6)</f>
        <v>Live</v>
      </c>
      <c r="I6" t="str">
        <f>IF((H6="Live*"),"Live",H6)</f>
        <v>Live</v>
      </c>
      <c r="J6" t="s">
        <v>22</v>
      </c>
      <c r="K6" t="str">
        <f>IF(OR(ISNUMBER(SEARCH("partial",J6)),J6="yes*",J6="yes"),"yes","no")</f>
        <v>yes</v>
      </c>
      <c r="L6">
        <v>-0.90669478814907201</v>
      </c>
      <c r="M6" t="s">
        <v>29</v>
      </c>
      <c r="N6" t="s">
        <v>31</v>
      </c>
      <c r="O6">
        <v>-0.68286791423325</v>
      </c>
      <c r="P6">
        <v>1</v>
      </c>
      <c r="Q6">
        <v>0.2</v>
      </c>
      <c r="R6">
        <v>4.1039972686767499</v>
      </c>
      <c r="S6">
        <v>5.9904974341679402</v>
      </c>
      <c r="T6">
        <v>-1.8816458248846</v>
      </c>
      <c r="U6">
        <v>-2.4736429914731901</v>
      </c>
      <c r="V6">
        <v>-0.923133984966649</v>
      </c>
      <c r="W6">
        <v>18</v>
      </c>
      <c r="X6">
        <v>-2.45507632361518</v>
      </c>
      <c r="Y6">
        <v>0.72544089724874905</v>
      </c>
      <c r="Z6">
        <v>4.75257092791459</v>
      </c>
      <c r="AA6">
        <v>0</v>
      </c>
    </row>
    <row r="7" spans="1:27" x14ac:dyDescent="0.35">
      <c r="A7">
        <v>6</v>
      </c>
      <c r="B7" t="s">
        <v>30</v>
      </c>
      <c r="C7">
        <v>325</v>
      </c>
      <c r="D7">
        <v>834</v>
      </c>
      <c r="E7" t="s">
        <v>22</v>
      </c>
      <c r="F7" t="s">
        <v>23</v>
      </c>
      <c r="G7" t="s">
        <v>531</v>
      </c>
      <c r="H7" t="str">
        <f>IF(ISNUMBER(SEARCH("/",G7)),"Mixed",G7)</f>
        <v>Mixed</v>
      </c>
      <c r="I7" t="str">
        <f>IF((H7="Live*"),"Live",H7)</f>
        <v>Mixed</v>
      </c>
      <c r="J7" t="s">
        <v>560</v>
      </c>
      <c r="K7" t="str">
        <f>IF(OR(ISNUMBER(SEARCH("partial",J7)),J7="yes*",J7="yes"),"yes","no")</f>
        <v>yes</v>
      </c>
      <c r="L7">
        <v>-0.87523308686819001</v>
      </c>
      <c r="M7" t="s">
        <v>31</v>
      </c>
      <c r="N7" t="s">
        <v>31</v>
      </c>
      <c r="O7">
        <v>4.8469121843205697E-2</v>
      </c>
      <c r="P7">
        <v>0.893285371702637</v>
      </c>
      <c r="Q7">
        <v>0.195443645083932</v>
      </c>
      <c r="R7">
        <v>4.7040521749775399</v>
      </c>
      <c r="S7">
        <v>5.6837438393776099</v>
      </c>
      <c r="T7">
        <v>-0.97483732379347099</v>
      </c>
      <c r="U7">
        <v>-1.0323141285575801</v>
      </c>
      <c r="V7">
        <v>-0.98729660454246504</v>
      </c>
      <c r="W7">
        <v>673</v>
      </c>
      <c r="X7">
        <v>5.1270168922276899E-2</v>
      </c>
      <c r="Y7">
        <v>-0.53159268262481196</v>
      </c>
      <c r="Z7">
        <v>4.9455200699595601</v>
      </c>
      <c r="AA7">
        <v>0.13614150191836</v>
      </c>
    </row>
    <row r="8" spans="1:27" x14ac:dyDescent="0.35">
      <c r="A8">
        <v>7</v>
      </c>
      <c r="B8" t="s">
        <v>32</v>
      </c>
      <c r="C8">
        <v>195</v>
      </c>
      <c r="D8">
        <v>13</v>
      </c>
      <c r="E8" t="s">
        <v>22</v>
      </c>
      <c r="F8" t="s">
        <v>23</v>
      </c>
      <c r="G8" t="s">
        <v>530</v>
      </c>
      <c r="H8" t="str">
        <f>IF(ISNUMBER(SEARCH("/",G8)),"Mixed",G8)</f>
        <v>Live</v>
      </c>
      <c r="I8" t="str">
        <f>IF((H8="Live*"),"Live",H8)</f>
        <v>Live</v>
      </c>
      <c r="J8" t="s">
        <v>22</v>
      </c>
      <c r="K8" t="str">
        <f>IF(OR(ISNUMBER(SEARCH("partial",J8)),J8="yes*",J8="yes"),"yes","no")</f>
        <v>yes</v>
      </c>
      <c r="L8">
        <v>-0.86970028617186201</v>
      </c>
      <c r="M8" t="s">
        <v>29</v>
      </c>
      <c r="N8" t="s">
        <v>31</v>
      </c>
      <c r="O8">
        <v>0.38310114038302201</v>
      </c>
      <c r="P8">
        <v>0.80769230769230704</v>
      </c>
      <c r="Q8">
        <v>7.69230769230769E-2</v>
      </c>
      <c r="R8">
        <v>2.93298589266263</v>
      </c>
      <c r="S8">
        <v>6.0542691106565796</v>
      </c>
      <c r="T8">
        <v>-3.1164288773873601</v>
      </c>
      <c r="U8">
        <v>-3.45429173654452</v>
      </c>
      <c r="V8">
        <v>-1.23531678327566</v>
      </c>
      <c r="W8">
        <v>9</v>
      </c>
      <c r="X8">
        <v>1.4078182644314201</v>
      </c>
      <c r="Y8">
        <v>-0.51414750020581801</v>
      </c>
      <c r="Z8">
        <v>4.3476143290919698</v>
      </c>
      <c r="AA8">
        <v>0.153877927788133</v>
      </c>
    </row>
    <row r="9" spans="1:27" x14ac:dyDescent="0.35">
      <c r="A9">
        <v>8</v>
      </c>
      <c r="B9" t="s">
        <v>33</v>
      </c>
      <c r="C9">
        <v>305</v>
      </c>
      <c r="D9">
        <v>55</v>
      </c>
      <c r="E9" t="s">
        <v>22</v>
      </c>
      <c r="F9" t="s">
        <v>23</v>
      </c>
      <c r="G9" t="s">
        <v>532</v>
      </c>
      <c r="H9" t="str">
        <f>IF(ISNUMBER(SEARCH("/",G9)),"Mixed",G9)</f>
        <v>Mixed</v>
      </c>
      <c r="I9" t="str">
        <f>IF((H9="Live*"),"Live",H9)</f>
        <v>Mixed</v>
      </c>
      <c r="J9" t="s">
        <v>560</v>
      </c>
      <c r="K9" t="str">
        <f>IF(OR(ISNUMBER(SEARCH("partial",J9)),J9="yes*",J9="yes"),"yes","no")</f>
        <v>yes</v>
      </c>
      <c r="L9">
        <v>-0.82936604666084202</v>
      </c>
      <c r="M9" t="s">
        <v>31</v>
      </c>
      <c r="N9" t="s">
        <v>31</v>
      </c>
      <c r="O9">
        <v>-0.53660202044157501</v>
      </c>
      <c r="P9">
        <v>0.87272727272727202</v>
      </c>
      <c r="Q9">
        <v>0.25454545454545402</v>
      </c>
      <c r="R9">
        <v>5.0200848666104401</v>
      </c>
      <c r="S9">
        <v>5.57837751165422</v>
      </c>
      <c r="T9">
        <v>-0.55343830443719699</v>
      </c>
      <c r="U9">
        <v>-1.2252513681480199</v>
      </c>
      <c r="V9">
        <v>-0.80366844440011898</v>
      </c>
      <c r="W9">
        <v>50</v>
      </c>
      <c r="X9">
        <v>-0.84432273864746099</v>
      </c>
      <c r="Y9">
        <v>-1.05355279834411</v>
      </c>
      <c r="Z9">
        <v>4.6953739585762104</v>
      </c>
      <c r="AA9">
        <v>0.17904457360953099</v>
      </c>
    </row>
    <row r="10" spans="1:27" x14ac:dyDescent="0.35">
      <c r="A10">
        <v>9</v>
      </c>
      <c r="B10" t="s">
        <v>34</v>
      </c>
      <c r="C10">
        <v>166</v>
      </c>
      <c r="D10">
        <v>48</v>
      </c>
      <c r="E10" t="s">
        <v>23</v>
      </c>
      <c r="F10" t="s">
        <v>23</v>
      </c>
      <c r="G10" t="s">
        <v>538</v>
      </c>
      <c r="H10" t="str">
        <f>IF(ISNUMBER(SEARCH("/",G10)),"Mixed",G10)</f>
        <v>Mixed</v>
      </c>
      <c r="I10" t="str">
        <f>IF((H10="Live*"),"Live",H10)</f>
        <v>Mixed</v>
      </c>
      <c r="J10" t="s">
        <v>560</v>
      </c>
      <c r="K10" t="str">
        <f>IF(OR(ISNUMBER(SEARCH("partial",J10)),J10="yes*",J10="yes"),"yes","no")</f>
        <v>yes</v>
      </c>
      <c r="L10">
        <v>-0.78600559699976202</v>
      </c>
      <c r="M10" t="s">
        <v>31</v>
      </c>
      <c r="N10" t="s">
        <v>31</v>
      </c>
      <c r="O10">
        <v>1.4143044258256401</v>
      </c>
      <c r="P10">
        <v>0.77083333333333304</v>
      </c>
      <c r="Q10">
        <v>0.16666666666666599</v>
      </c>
      <c r="R10">
        <v>4.4484257300694701</v>
      </c>
      <c r="S10">
        <v>5.4310631193239898</v>
      </c>
      <c r="T10">
        <v>-0.97778304864792498</v>
      </c>
      <c r="U10">
        <v>-1.3600301880321899</v>
      </c>
      <c r="V10">
        <v>-0.91209551168816305</v>
      </c>
      <c r="W10">
        <v>42</v>
      </c>
      <c r="X10">
        <v>2.1926529748099099</v>
      </c>
      <c r="Y10">
        <v>-1.7071652895560301</v>
      </c>
      <c r="Z10">
        <v>4.3908662241507503</v>
      </c>
      <c r="AA10">
        <v>5.8361580717880703E-2</v>
      </c>
    </row>
    <row r="11" spans="1:27" x14ac:dyDescent="0.35">
      <c r="A11">
        <v>10</v>
      </c>
      <c r="B11" t="s">
        <v>35</v>
      </c>
      <c r="C11">
        <v>280</v>
      </c>
      <c r="D11">
        <v>40</v>
      </c>
      <c r="E11" t="s">
        <v>23</v>
      </c>
      <c r="F11" t="s">
        <v>23</v>
      </c>
      <c r="G11" t="s">
        <v>530</v>
      </c>
      <c r="H11" t="str">
        <f>IF(ISNUMBER(SEARCH("/",G11)),"Mixed",G11)</f>
        <v>Live</v>
      </c>
      <c r="I11" t="str">
        <f>IF((H11="Live*"),"Live",H11)</f>
        <v>Live</v>
      </c>
      <c r="J11" t="s">
        <v>22</v>
      </c>
      <c r="K11" t="str">
        <f>IF(OR(ISNUMBER(SEARCH("partial",J11)),J11="yes*",J11="yes"),"yes","no")</f>
        <v>yes</v>
      </c>
      <c r="L11">
        <v>-0.75138338433673102</v>
      </c>
      <c r="M11" t="s">
        <v>31</v>
      </c>
      <c r="N11" t="s">
        <v>31</v>
      </c>
      <c r="O11">
        <v>-0.60809818154458395</v>
      </c>
      <c r="P11">
        <v>0.875</v>
      </c>
      <c r="Q11">
        <v>0.1</v>
      </c>
      <c r="R11">
        <v>4.3381343841552704</v>
      </c>
      <c r="S11">
        <v>5.5680080565615002</v>
      </c>
      <c r="T11">
        <v>-1.2250193317996401</v>
      </c>
      <c r="U11">
        <v>-1.76713007284628</v>
      </c>
      <c r="V11">
        <v>-1.04551672292471</v>
      </c>
      <c r="W11">
        <v>39</v>
      </c>
      <c r="X11">
        <v>-1.0307727715907899</v>
      </c>
      <c r="Y11">
        <v>0.47934300996218598</v>
      </c>
      <c r="Z11">
        <v>4.6420764639438596</v>
      </c>
      <c r="AA11">
        <v>0.31493130281563098</v>
      </c>
    </row>
    <row r="12" spans="1:27" x14ac:dyDescent="0.35">
      <c r="A12">
        <v>11</v>
      </c>
      <c r="B12" t="s">
        <v>36</v>
      </c>
      <c r="C12">
        <v>546</v>
      </c>
      <c r="D12">
        <v>22</v>
      </c>
      <c r="E12" t="s">
        <v>22</v>
      </c>
      <c r="F12" t="s">
        <v>23</v>
      </c>
      <c r="G12" t="s">
        <v>536</v>
      </c>
      <c r="H12" t="str">
        <f>IF(ISNUMBER(SEARCH("/",G12)),"Mixed",G12)</f>
        <v>Online</v>
      </c>
      <c r="I12" t="str">
        <f>IF((H12="Live*"),"Live",H12)</f>
        <v>Online</v>
      </c>
      <c r="J12" t="s">
        <v>23</v>
      </c>
      <c r="K12" t="str">
        <f>IF(OR(ISNUMBER(SEARCH("partial",J12)),J12="yes*",J12="yes"),"yes","no")</f>
        <v>no</v>
      </c>
      <c r="L12">
        <v>-0.74996851519568297</v>
      </c>
      <c r="M12" t="s">
        <v>31</v>
      </c>
      <c r="N12" t="s">
        <v>31</v>
      </c>
      <c r="O12">
        <v>0.43546164035797102</v>
      </c>
      <c r="P12">
        <v>0.75</v>
      </c>
      <c r="Q12">
        <v>0.22727272727272699</v>
      </c>
      <c r="R12">
        <v>4.58412534540349</v>
      </c>
      <c r="S12">
        <v>5.2254202566796897</v>
      </c>
      <c r="T12">
        <v>-0.63644057066960802</v>
      </c>
      <c r="U12">
        <v>-1.0232154821739701</v>
      </c>
      <c r="V12">
        <v>-0.56276851519568305</v>
      </c>
      <c r="W12">
        <v>14</v>
      </c>
      <c r="X12">
        <v>0.99534089224679101</v>
      </c>
      <c r="Y12">
        <v>-1.7402010844117499</v>
      </c>
      <c r="Z12">
        <v>6.0676700315643703</v>
      </c>
      <c r="AA12">
        <v>0</v>
      </c>
    </row>
    <row r="13" spans="1:27" x14ac:dyDescent="0.35">
      <c r="A13">
        <v>12</v>
      </c>
      <c r="B13" t="s">
        <v>37</v>
      </c>
      <c r="C13">
        <v>198</v>
      </c>
      <c r="D13">
        <v>20</v>
      </c>
      <c r="E13" t="s">
        <v>22</v>
      </c>
      <c r="F13" t="s">
        <v>23</v>
      </c>
      <c r="G13" t="s">
        <v>532</v>
      </c>
      <c r="H13" t="str">
        <f>IF(ISNUMBER(SEARCH("/",G13)),"Mixed",G13)</f>
        <v>Mixed</v>
      </c>
      <c r="I13" t="str">
        <f>IF((H13="Live*"),"Live",H13)</f>
        <v>Mixed</v>
      </c>
      <c r="J13" t="s">
        <v>560</v>
      </c>
      <c r="K13" t="str">
        <f>IF(OR(ISNUMBER(SEARCH("partial",J13)),J13="yes*",J13="yes"),"yes","no")</f>
        <v>yes</v>
      </c>
      <c r="L13">
        <v>-0.74405849996065498</v>
      </c>
      <c r="M13" t="s">
        <v>29</v>
      </c>
      <c r="N13" t="s">
        <v>31</v>
      </c>
      <c r="O13">
        <v>-0.78504657390657195</v>
      </c>
      <c r="P13">
        <v>0.85</v>
      </c>
      <c r="Q13">
        <v>0.2</v>
      </c>
      <c r="R13">
        <v>4.5282418251037599</v>
      </c>
      <c r="S13">
        <v>6.2081622934604299</v>
      </c>
      <c r="T13">
        <v>-1.67506612775008</v>
      </c>
      <c r="U13">
        <v>-1.2574756224793899</v>
      </c>
      <c r="V13">
        <v>-0.58658062325276905</v>
      </c>
      <c r="W13">
        <v>14</v>
      </c>
      <c r="X13">
        <v>-2.1801845005580298</v>
      </c>
      <c r="Y13">
        <v>-1.9953973422398199</v>
      </c>
      <c r="Z13">
        <v>5.7961443526160403</v>
      </c>
      <c r="AA13">
        <v>8.1283345993005102E-2</v>
      </c>
    </row>
    <row r="14" spans="1:27" x14ac:dyDescent="0.35">
      <c r="A14">
        <v>13</v>
      </c>
      <c r="B14" t="s">
        <v>38</v>
      </c>
      <c r="C14">
        <v>215</v>
      </c>
      <c r="D14">
        <v>120</v>
      </c>
      <c r="E14" t="s">
        <v>22</v>
      </c>
      <c r="F14" t="s">
        <v>23</v>
      </c>
      <c r="G14" t="s">
        <v>530</v>
      </c>
      <c r="H14" t="str">
        <f>IF(ISNUMBER(SEARCH("/",G14)),"Mixed",G14)</f>
        <v>Live</v>
      </c>
      <c r="I14" t="str">
        <f>IF((H14="Live*"),"Live",H14)</f>
        <v>Live</v>
      </c>
      <c r="J14" t="s">
        <v>22</v>
      </c>
      <c r="K14" t="str">
        <f>IF(OR(ISNUMBER(SEARCH("partial",J14)),J14="yes*",J14="yes"),"yes","no")</f>
        <v>yes</v>
      </c>
      <c r="L14">
        <v>-0.70762385319710996</v>
      </c>
      <c r="M14" t="s">
        <v>31</v>
      </c>
      <c r="N14" t="s">
        <v>31</v>
      </c>
      <c r="O14">
        <v>2.08770789512289</v>
      </c>
      <c r="P14">
        <v>0.78333333333333299</v>
      </c>
      <c r="Q14">
        <v>0.266666666666666</v>
      </c>
      <c r="R14">
        <v>5.8959355990091904</v>
      </c>
      <c r="S14">
        <v>6.2815591000117399</v>
      </c>
      <c r="T14">
        <v>-0.38076916039595499</v>
      </c>
      <c r="U14">
        <v>-1.0369819985713999</v>
      </c>
      <c r="V14">
        <v>-0.86434834651696202</v>
      </c>
      <c r="W14">
        <v>83</v>
      </c>
      <c r="X14">
        <v>2.7410456875720599</v>
      </c>
      <c r="Y14">
        <v>-0.117475519430727</v>
      </c>
      <c r="Z14">
        <v>4.8897767708662396</v>
      </c>
      <c r="AA14">
        <v>0.271113004967102</v>
      </c>
    </row>
    <row r="15" spans="1:27" x14ac:dyDescent="0.35">
      <c r="A15">
        <v>14</v>
      </c>
      <c r="B15" t="s">
        <v>39</v>
      </c>
      <c r="C15">
        <v>183</v>
      </c>
      <c r="D15">
        <v>189</v>
      </c>
      <c r="E15" t="s">
        <v>22</v>
      </c>
      <c r="F15" t="s">
        <v>23</v>
      </c>
      <c r="G15" t="s">
        <v>530</v>
      </c>
      <c r="H15" t="str">
        <f>IF(ISNUMBER(SEARCH("/",G15)),"Mixed",G15)</f>
        <v>Live</v>
      </c>
      <c r="I15" t="str">
        <f>IF((H15="Live*"),"Live",H15)</f>
        <v>Live</v>
      </c>
      <c r="J15" t="s">
        <v>22</v>
      </c>
      <c r="K15" t="str">
        <f>IF(OR(ISNUMBER(SEARCH("partial",J15)),J15="yes*",J15="yes"),"yes","no")</f>
        <v>yes</v>
      </c>
      <c r="L15">
        <v>-0.66945619464883799</v>
      </c>
      <c r="M15" t="s">
        <v>31</v>
      </c>
      <c r="N15" t="s">
        <v>31</v>
      </c>
      <c r="O15">
        <v>0.10698755742147099</v>
      </c>
      <c r="P15">
        <v>0.83333333333333304</v>
      </c>
      <c r="Q15">
        <v>0.26984126984126899</v>
      </c>
      <c r="R15">
        <v>5.5034993489583304</v>
      </c>
      <c r="S15">
        <v>6.1564188713258297</v>
      </c>
      <c r="T15">
        <v>-0.64806518176091299</v>
      </c>
      <c r="U15">
        <v>-0.72729753702279498</v>
      </c>
      <c r="V15">
        <v>-0.63700617822610806</v>
      </c>
      <c r="W15">
        <v>121</v>
      </c>
      <c r="X15">
        <v>0.13143586718346401</v>
      </c>
      <c r="Y15">
        <v>2.9686259811230499E-2</v>
      </c>
      <c r="Z15">
        <v>4.9977169423318504</v>
      </c>
      <c r="AA15">
        <v>2.1915624551236301E-2</v>
      </c>
    </row>
    <row r="16" spans="1:27" x14ac:dyDescent="0.35">
      <c r="A16">
        <v>15</v>
      </c>
      <c r="B16" t="s">
        <v>40</v>
      </c>
      <c r="C16">
        <v>103</v>
      </c>
      <c r="D16">
        <v>46</v>
      </c>
      <c r="E16" t="s">
        <v>22</v>
      </c>
      <c r="F16" t="s">
        <v>23</v>
      </c>
      <c r="G16" t="s">
        <v>530</v>
      </c>
      <c r="H16" t="str">
        <f>IF(ISNUMBER(SEARCH("/",G16)),"Mixed",G16)</f>
        <v>Live</v>
      </c>
      <c r="I16" t="str">
        <f>IF((H16="Live*"),"Live",H16)</f>
        <v>Live</v>
      </c>
      <c r="J16" t="s">
        <v>22</v>
      </c>
      <c r="K16" t="str">
        <f>IF(OR(ISNUMBER(SEARCH("partial",J16)),J16="yes*",J16="yes"),"yes","no")</f>
        <v>yes</v>
      </c>
      <c r="L16">
        <v>-0.65268282784593201</v>
      </c>
      <c r="M16" t="s">
        <v>31</v>
      </c>
      <c r="N16" t="s">
        <v>31</v>
      </c>
      <c r="O16">
        <v>1.8076023344329299</v>
      </c>
      <c r="P16">
        <v>0.75</v>
      </c>
      <c r="Q16">
        <v>0.36956521739130399</v>
      </c>
      <c r="R16">
        <v>5.5625360323035196</v>
      </c>
      <c r="S16">
        <v>5.9962767261777801</v>
      </c>
      <c r="T16">
        <v>-0.42888635326767299</v>
      </c>
      <c r="U16">
        <v>-0.76974299204799601</v>
      </c>
      <c r="V16">
        <v>-0.51502065671392805</v>
      </c>
      <c r="W16">
        <v>31</v>
      </c>
      <c r="X16">
        <v>3.07348977365801</v>
      </c>
      <c r="Y16">
        <v>0.86634591008294104</v>
      </c>
      <c r="Z16">
        <v>4.6168630574400096</v>
      </c>
      <c r="AA16">
        <v>0</v>
      </c>
    </row>
    <row r="17" spans="1:27" x14ac:dyDescent="0.35">
      <c r="A17">
        <v>16</v>
      </c>
      <c r="B17" t="s">
        <v>41</v>
      </c>
      <c r="C17">
        <v>317</v>
      </c>
      <c r="D17">
        <v>11</v>
      </c>
      <c r="E17" t="s">
        <v>22</v>
      </c>
      <c r="F17" t="s">
        <v>23</v>
      </c>
      <c r="G17" t="s">
        <v>530</v>
      </c>
      <c r="H17" t="str">
        <f>IF(ISNUMBER(SEARCH("/",G17)),"Mixed",G17)</f>
        <v>Live</v>
      </c>
      <c r="I17" t="str">
        <f>IF((H17="Live*"),"Live",H17)</f>
        <v>Live</v>
      </c>
      <c r="J17" t="s">
        <v>22</v>
      </c>
      <c r="K17" t="str">
        <f>IF(OR(ISNUMBER(SEARCH("partial",J17)),J17="yes*",J17="yes"),"yes","no")</f>
        <v>yes</v>
      </c>
      <c r="L17">
        <v>-0.59888653365660405</v>
      </c>
      <c r="M17" t="s">
        <v>29</v>
      </c>
      <c r="N17" t="s">
        <v>31</v>
      </c>
      <c r="O17">
        <v>0.85868743395543401</v>
      </c>
      <c r="P17">
        <v>0.90909090909090895</v>
      </c>
      <c r="Q17">
        <v>0.18181818181818099</v>
      </c>
      <c r="R17">
        <v>4.2680580832741404</v>
      </c>
      <c r="S17">
        <v>5.3663269154551996</v>
      </c>
      <c r="T17">
        <v>-1.0934144915744599</v>
      </c>
      <c r="U17">
        <v>-1.44341981180656</v>
      </c>
      <c r="V17">
        <v>-0.459254255695005</v>
      </c>
      <c r="W17">
        <v>11</v>
      </c>
      <c r="X17">
        <v>2.6988241022283299</v>
      </c>
      <c r="Y17">
        <v>0.73861116833157003</v>
      </c>
      <c r="Z17">
        <v>6.0758256072500103</v>
      </c>
      <c r="AA17">
        <v>0</v>
      </c>
    </row>
    <row r="18" spans="1:27" x14ac:dyDescent="0.35">
      <c r="A18">
        <v>17</v>
      </c>
      <c r="B18" t="s">
        <v>42</v>
      </c>
      <c r="C18">
        <v>73</v>
      </c>
      <c r="D18">
        <v>13</v>
      </c>
      <c r="E18" t="s">
        <v>22</v>
      </c>
      <c r="F18" t="s">
        <v>23</v>
      </c>
      <c r="G18" t="s">
        <v>530</v>
      </c>
      <c r="H18" t="str">
        <f>IF(ISNUMBER(SEARCH("/",G18)),"Mixed",G18)</f>
        <v>Live</v>
      </c>
      <c r="I18" t="str">
        <f>IF((H18="Live*"),"Live",H18)</f>
        <v>Live</v>
      </c>
      <c r="J18" t="s">
        <v>22</v>
      </c>
      <c r="K18" t="str">
        <f>IF(OR(ISNUMBER(SEARCH("partial",J18)),J18="yes*",J18="yes"),"yes","no")</f>
        <v>yes</v>
      </c>
      <c r="L18">
        <v>-0.56013756500914802</v>
      </c>
      <c r="M18" t="s">
        <v>29</v>
      </c>
      <c r="N18" t="s">
        <v>31</v>
      </c>
      <c r="O18">
        <v>0.55159157818176996</v>
      </c>
      <c r="P18">
        <v>0.96153846153846101</v>
      </c>
      <c r="Q18">
        <v>0</v>
      </c>
      <c r="R18">
        <v>2.39717454176682</v>
      </c>
      <c r="S18">
        <v>4.8304617306241999</v>
      </c>
      <c r="T18">
        <v>-2.4284328482507802</v>
      </c>
      <c r="U18">
        <v>-1.4874506151111</v>
      </c>
      <c r="V18">
        <v>-0.56590043696367098</v>
      </c>
      <c r="W18">
        <v>13</v>
      </c>
      <c r="X18">
        <v>1.4498402522160401</v>
      </c>
      <c r="Y18">
        <v>-1.1985104171118801</v>
      </c>
      <c r="Z18">
        <v>4.0462618100323802</v>
      </c>
      <c r="AA18">
        <v>0.443716858360093</v>
      </c>
    </row>
    <row r="19" spans="1:27" x14ac:dyDescent="0.35">
      <c r="A19">
        <v>18</v>
      </c>
      <c r="B19" t="s">
        <v>43</v>
      </c>
      <c r="C19">
        <v>360</v>
      </c>
      <c r="D19">
        <v>10</v>
      </c>
      <c r="E19" t="s">
        <v>22</v>
      </c>
      <c r="F19" t="s">
        <v>23</v>
      </c>
      <c r="G19" t="s">
        <v>532</v>
      </c>
      <c r="H19" t="str">
        <f>IF(ISNUMBER(SEARCH("/",G19)),"Mixed",G19)</f>
        <v>Mixed</v>
      </c>
      <c r="I19" t="str">
        <f>IF((H19="Live*"),"Live",H19)</f>
        <v>Mixed</v>
      </c>
      <c r="J19" t="s">
        <v>560</v>
      </c>
      <c r="K19" t="str">
        <f>IF(OR(ISNUMBER(SEARCH("partial",J19)),J19="yes*",J19="yes"),"yes","no")</f>
        <v>yes</v>
      </c>
      <c r="L19">
        <v>-0.54721837907697801</v>
      </c>
      <c r="M19" t="s">
        <v>29</v>
      </c>
      <c r="N19" t="s">
        <v>31</v>
      </c>
      <c r="O19">
        <v>0.89029437168264303</v>
      </c>
      <c r="P19">
        <v>0.4</v>
      </c>
      <c r="Q19">
        <v>0.3</v>
      </c>
      <c r="R19">
        <v>4.0598480224609297</v>
      </c>
      <c r="S19">
        <v>6.3031589222078397</v>
      </c>
      <c r="T19">
        <v>-2.2384565591403098</v>
      </c>
      <c r="U19">
        <v>-1.3937493485667001</v>
      </c>
      <c r="V19">
        <v>-0.431460860612285</v>
      </c>
      <c r="W19">
        <v>7</v>
      </c>
      <c r="X19">
        <v>3.9799504961286201</v>
      </c>
      <c r="Y19">
        <v>1.02212488206239</v>
      </c>
      <c r="Z19">
        <v>3.9518260119633699</v>
      </c>
      <c r="AA19">
        <v>6.6674192808279797E-2</v>
      </c>
    </row>
    <row r="20" spans="1:27" x14ac:dyDescent="0.35">
      <c r="A20">
        <v>19</v>
      </c>
      <c r="B20" t="s">
        <v>44</v>
      </c>
      <c r="C20">
        <v>32</v>
      </c>
      <c r="D20">
        <v>19</v>
      </c>
      <c r="E20" t="s">
        <v>22</v>
      </c>
      <c r="F20" t="s">
        <v>23</v>
      </c>
      <c r="G20" t="s">
        <v>530</v>
      </c>
      <c r="H20" t="str">
        <f>IF(ISNUMBER(SEARCH("/",G20)),"Mixed",G20)</f>
        <v>Live</v>
      </c>
      <c r="I20" t="str">
        <f>IF((H20="Live*"),"Live",H20)</f>
        <v>Live</v>
      </c>
      <c r="J20" t="s">
        <v>22</v>
      </c>
      <c r="K20" t="str">
        <f>IF(OR(ISNUMBER(SEARCH("partial",J20)),J20="yes*",J20="yes"),"yes","no")</f>
        <v>yes</v>
      </c>
      <c r="L20">
        <v>-0.53708055693715395</v>
      </c>
      <c r="M20" t="s">
        <v>29</v>
      </c>
      <c r="N20" t="s">
        <v>31</v>
      </c>
      <c r="O20">
        <v>-0.69305862510443095</v>
      </c>
      <c r="P20">
        <v>0.94736842105263097</v>
      </c>
      <c r="Q20">
        <v>0.21052631578947301</v>
      </c>
      <c r="R20">
        <v>4.7400978489925896</v>
      </c>
      <c r="S20">
        <v>5.2453232301437103</v>
      </c>
      <c r="T20">
        <v>-0.50037104054452897</v>
      </c>
      <c r="U20">
        <v>-2.15555839136286</v>
      </c>
      <c r="V20">
        <v>-0.469106621850364</v>
      </c>
      <c r="W20">
        <v>17</v>
      </c>
      <c r="X20">
        <v>-3.4254316442152999</v>
      </c>
      <c r="Y20">
        <v>0.55201479394951103</v>
      </c>
      <c r="Z20">
        <v>4.4960079237561397</v>
      </c>
      <c r="AA20">
        <v>7.2994115757565606E-2</v>
      </c>
    </row>
    <row r="21" spans="1:27" x14ac:dyDescent="0.35">
      <c r="A21">
        <v>20</v>
      </c>
      <c r="B21" t="s">
        <v>45</v>
      </c>
      <c r="C21">
        <v>127</v>
      </c>
      <c r="D21">
        <v>8</v>
      </c>
      <c r="E21" t="s">
        <v>22</v>
      </c>
      <c r="F21" t="s">
        <v>23</v>
      </c>
      <c r="G21" t="s">
        <v>530</v>
      </c>
      <c r="H21" t="str">
        <f>IF(ISNUMBER(SEARCH("/",G21)),"Mixed",G21)</f>
        <v>Live</v>
      </c>
      <c r="I21" t="str">
        <f>IF((H21="Live*"),"Live",H21)</f>
        <v>Live</v>
      </c>
      <c r="J21" t="s">
        <v>22</v>
      </c>
      <c r="K21" t="str">
        <f>IF(OR(ISNUMBER(SEARCH("partial",J21)),J21="yes*",J21="yes"),"yes","no")</f>
        <v>yes</v>
      </c>
      <c r="L21">
        <v>-0.46315429973685801</v>
      </c>
      <c r="M21" t="s">
        <v>29</v>
      </c>
      <c r="N21" t="s">
        <v>31</v>
      </c>
      <c r="O21">
        <v>-0.66661865273570398</v>
      </c>
      <c r="P21">
        <v>1</v>
      </c>
      <c r="Q21">
        <v>0.5</v>
      </c>
      <c r="R21">
        <v>4.3775219917297301</v>
      </c>
      <c r="S21">
        <v>5.4583825143051401</v>
      </c>
      <c r="T21">
        <v>-1.07600618196881</v>
      </c>
      <c r="U21">
        <v>-1.6221963411231699</v>
      </c>
      <c r="V21">
        <v>-0.35976608944346899</v>
      </c>
      <c r="W21">
        <v>6</v>
      </c>
      <c r="X21">
        <v>-4.2687238057454397</v>
      </c>
      <c r="Y21">
        <v>1.5122201435382501</v>
      </c>
      <c r="Z21">
        <v>5.4055725484048498</v>
      </c>
      <c r="AA21">
        <v>0</v>
      </c>
    </row>
    <row r="22" spans="1:27" x14ac:dyDescent="0.35">
      <c r="A22">
        <v>21</v>
      </c>
      <c r="B22" t="s">
        <v>46</v>
      </c>
      <c r="C22">
        <v>172</v>
      </c>
      <c r="D22">
        <v>36</v>
      </c>
      <c r="E22" t="s">
        <v>22</v>
      </c>
      <c r="F22" t="s">
        <v>23</v>
      </c>
      <c r="G22" t="s">
        <v>530</v>
      </c>
      <c r="H22" t="str">
        <f>IF(ISNUMBER(SEARCH("/",G22)),"Mixed",G22)</f>
        <v>Live</v>
      </c>
      <c r="I22" t="str">
        <f>IF((H22="Live*"),"Live",H22)</f>
        <v>Live</v>
      </c>
      <c r="J22" t="s">
        <v>22</v>
      </c>
      <c r="K22" t="str">
        <f>IF(OR(ISNUMBER(SEARCH("partial",J22)),J22="yes*",J22="yes"),"yes","no")</f>
        <v>yes</v>
      </c>
      <c r="L22">
        <v>-0.44789689877185002</v>
      </c>
      <c r="M22" t="s">
        <v>29</v>
      </c>
      <c r="N22" t="s">
        <v>31</v>
      </c>
      <c r="O22">
        <v>-0.17038266993731399</v>
      </c>
      <c r="P22">
        <v>0.84722222222222199</v>
      </c>
      <c r="Q22">
        <v>0.27777777777777701</v>
      </c>
      <c r="R22">
        <v>5.0325784683227504</v>
      </c>
      <c r="S22">
        <v>6.3454027862066598</v>
      </c>
      <c r="T22">
        <v>-1.3079699772773099</v>
      </c>
      <c r="U22">
        <v>-0.84792721087040601</v>
      </c>
      <c r="V22">
        <v>-0.32990543317841797</v>
      </c>
      <c r="W22">
        <v>23</v>
      </c>
      <c r="X22">
        <v>-0.60386732350225003</v>
      </c>
      <c r="Y22">
        <v>0.86509915549567395</v>
      </c>
      <c r="Z22">
        <v>5.1760073328234704</v>
      </c>
      <c r="AA22">
        <v>0.124141067853203</v>
      </c>
    </row>
    <row r="23" spans="1:27" x14ac:dyDescent="0.35">
      <c r="A23">
        <v>22</v>
      </c>
      <c r="B23" t="s">
        <v>47</v>
      </c>
      <c r="C23">
        <v>338</v>
      </c>
      <c r="D23">
        <v>76</v>
      </c>
      <c r="E23" t="s">
        <v>23</v>
      </c>
      <c r="F23" t="s">
        <v>23</v>
      </c>
      <c r="G23" t="s">
        <v>545</v>
      </c>
      <c r="H23" t="str">
        <f>IF(ISNUMBER(SEARCH("/",G23)),"Mixed",G23)</f>
        <v>IVR</v>
      </c>
      <c r="I23" t="str">
        <f>IF((H23="Live*"),"Live",H23)</f>
        <v>IVR</v>
      </c>
      <c r="J23" t="s">
        <v>23</v>
      </c>
      <c r="K23" t="str">
        <f>IF(OR(ISNUMBER(SEARCH("partial",J23)),J23="yes*",J23="yes"),"yes","no")</f>
        <v>no</v>
      </c>
      <c r="L23">
        <v>-0.44111500781667001</v>
      </c>
      <c r="M23" t="s">
        <v>48</v>
      </c>
      <c r="N23" t="s">
        <v>31</v>
      </c>
      <c r="O23">
        <v>-1.32288083939139</v>
      </c>
      <c r="P23">
        <v>0.65789473684210498</v>
      </c>
      <c r="Q23">
        <v>0.32894736842105199</v>
      </c>
      <c r="R23">
        <v>4.4645040160731204</v>
      </c>
      <c r="S23">
        <v>4.7852909856862604</v>
      </c>
      <c r="T23">
        <v>-0.31593262900655</v>
      </c>
      <c r="U23">
        <v>-0.62834620472161495</v>
      </c>
      <c r="V23">
        <v>-0.49650722635400901</v>
      </c>
      <c r="W23">
        <v>62</v>
      </c>
      <c r="X23">
        <v>-1.73080025949785</v>
      </c>
      <c r="Y23">
        <v>-4.4267598766825396</v>
      </c>
      <c r="Z23">
        <v>5.6356913539167399</v>
      </c>
      <c r="AA23">
        <v>0</v>
      </c>
    </row>
    <row r="24" spans="1:27" x14ac:dyDescent="0.35">
      <c r="A24">
        <v>23</v>
      </c>
      <c r="B24" t="s">
        <v>49</v>
      </c>
      <c r="C24">
        <v>262</v>
      </c>
      <c r="D24">
        <v>17</v>
      </c>
      <c r="E24" t="s">
        <v>22</v>
      </c>
      <c r="F24" t="s">
        <v>23</v>
      </c>
      <c r="G24" t="s">
        <v>530</v>
      </c>
      <c r="H24" t="str">
        <f>IF(ISNUMBER(SEARCH("/",G24)),"Mixed",G24)</f>
        <v>Live</v>
      </c>
      <c r="I24" t="str">
        <f>IF((H24="Live*"),"Live",H24)</f>
        <v>Live</v>
      </c>
      <c r="J24" t="s">
        <v>22</v>
      </c>
      <c r="K24" t="str">
        <f>IF(OR(ISNUMBER(SEARCH("partial",J24)),J24="yes*",J24="yes"),"yes","no")</f>
        <v>yes</v>
      </c>
      <c r="L24">
        <v>-0.43508471605897298</v>
      </c>
      <c r="M24" t="s">
        <v>29</v>
      </c>
      <c r="N24" t="s">
        <v>31</v>
      </c>
      <c r="O24">
        <v>-1.1427677255300499</v>
      </c>
      <c r="P24">
        <v>1</v>
      </c>
      <c r="Q24">
        <v>0.23529411764705799</v>
      </c>
      <c r="R24">
        <v>5.0583739561193104</v>
      </c>
      <c r="S24">
        <v>6.3404020373481504</v>
      </c>
      <c r="T24">
        <v>-1.2771737406222501</v>
      </c>
      <c r="U24">
        <v>-0.67101880215118803</v>
      </c>
      <c r="V24">
        <v>-0.26602163054655298</v>
      </c>
      <c r="W24">
        <v>11</v>
      </c>
      <c r="X24">
        <v>-4.2784697792746798</v>
      </c>
      <c r="Y24">
        <v>-1.42051401618477</v>
      </c>
      <c r="AA24">
        <v>0</v>
      </c>
    </row>
    <row r="25" spans="1:27" x14ac:dyDescent="0.35">
      <c r="A25">
        <v>24</v>
      </c>
      <c r="B25" t="s">
        <v>50</v>
      </c>
      <c r="C25">
        <v>50</v>
      </c>
      <c r="D25">
        <v>13</v>
      </c>
      <c r="E25" t="s">
        <v>22</v>
      </c>
      <c r="F25" t="s">
        <v>23</v>
      </c>
      <c r="G25" t="s">
        <v>530</v>
      </c>
      <c r="H25" t="str">
        <f>IF(ISNUMBER(SEARCH("/",G25)),"Mixed",G25)</f>
        <v>Live</v>
      </c>
      <c r="I25" t="str">
        <f>IF((H25="Live*"),"Live",H25)</f>
        <v>Live</v>
      </c>
      <c r="J25" t="s">
        <v>22</v>
      </c>
      <c r="K25" t="str">
        <f>IF(OR(ISNUMBER(SEARCH("partial",J25)),J25="yes*",J25="yes"),"yes","no")</f>
        <v>yes</v>
      </c>
      <c r="L25">
        <v>-0.41574771430281099</v>
      </c>
      <c r="M25" t="s">
        <v>29</v>
      </c>
      <c r="N25" t="s">
        <v>31</v>
      </c>
      <c r="O25">
        <v>1.0353384012082301</v>
      </c>
      <c r="P25">
        <v>1</v>
      </c>
      <c r="Q25">
        <v>0.30769230769230699</v>
      </c>
      <c r="R25">
        <v>5.4219891474797102</v>
      </c>
      <c r="S25">
        <v>5.3677811745488002</v>
      </c>
      <c r="T25">
        <v>5.9062313537505101E-2</v>
      </c>
      <c r="U25">
        <v>-0.67526887550259895</v>
      </c>
      <c r="V25">
        <v>-0.25420339196499098</v>
      </c>
      <c r="W25">
        <v>12</v>
      </c>
      <c r="X25">
        <v>2.9719788233439099</v>
      </c>
      <c r="Y25">
        <v>2.0058214930744902</v>
      </c>
      <c r="Z25">
        <v>4.5435012550135401</v>
      </c>
      <c r="AA25">
        <v>0</v>
      </c>
    </row>
    <row r="26" spans="1:27" x14ac:dyDescent="0.35">
      <c r="A26">
        <v>25</v>
      </c>
      <c r="B26" t="s">
        <v>51</v>
      </c>
      <c r="C26">
        <v>320</v>
      </c>
      <c r="D26">
        <v>133</v>
      </c>
      <c r="E26" t="s">
        <v>23</v>
      </c>
      <c r="F26" t="s">
        <v>22</v>
      </c>
      <c r="G26" t="s">
        <v>533</v>
      </c>
      <c r="H26" t="str">
        <f>IF(ISNUMBER(SEARCH("/",G26)),"Mixed",G26)</f>
        <v>Live*</v>
      </c>
      <c r="I26" t="str">
        <f>IF((H26="Live*"),"Live",H26)</f>
        <v>Live</v>
      </c>
      <c r="J26" t="s">
        <v>561</v>
      </c>
      <c r="K26" t="str">
        <f>IF(OR(ISNUMBER(SEARCH("partial",J26)),J26="yes*",J26="yes"),"yes","no")</f>
        <v>yes</v>
      </c>
      <c r="L26">
        <v>-0.40934335524582199</v>
      </c>
      <c r="M26" t="s">
        <v>52</v>
      </c>
      <c r="N26" t="s">
        <v>52</v>
      </c>
      <c r="O26">
        <v>-1.56534952224977</v>
      </c>
      <c r="P26">
        <v>0.88721804511278102</v>
      </c>
      <c r="Q26">
        <v>0.18796992481203001</v>
      </c>
      <c r="R26">
        <v>3.9196988729606002</v>
      </c>
      <c r="S26">
        <v>5.1825422901600602</v>
      </c>
      <c r="T26">
        <v>-1.2579890765928701</v>
      </c>
      <c r="U26">
        <v>-0.77594895477917902</v>
      </c>
      <c r="V26">
        <v>-0.56683633654157795</v>
      </c>
      <c r="W26">
        <v>110</v>
      </c>
      <c r="X26">
        <v>-2.3142305894331501</v>
      </c>
      <c r="Y26">
        <v>-2.1514735071122599</v>
      </c>
      <c r="Z26">
        <v>4.3520021657121903</v>
      </c>
      <c r="AA26">
        <v>0.11820128436995</v>
      </c>
    </row>
    <row r="27" spans="1:27" x14ac:dyDescent="0.35">
      <c r="A27">
        <v>26</v>
      </c>
      <c r="B27" t="s">
        <v>53</v>
      </c>
      <c r="C27">
        <v>260</v>
      </c>
      <c r="D27">
        <v>77</v>
      </c>
      <c r="E27" t="s">
        <v>22</v>
      </c>
      <c r="F27" t="s">
        <v>23</v>
      </c>
      <c r="G27" t="s">
        <v>532</v>
      </c>
      <c r="H27" t="str">
        <f>IF(ISNUMBER(SEARCH("/",G27)),"Mixed",G27)</f>
        <v>Mixed</v>
      </c>
      <c r="I27" t="str">
        <f>IF((H27="Live*"),"Live",H27)</f>
        <v>Mixed</v>
      </c>
      <c r="J27" t="s">
        <v>560</v>
      </c>
      <c r="K27" t="str">
        <f>IF(OR(ISNUMBER(SEARCH("partial",J27)),J27="yes*",J27="yes"),"yes","no")</f>
        <v>yes</v>
      </c>
      <c r="L27">
        <v>-0.40302861771981702</v>
      </c>
      <c r="M27" t="s">
        <v>48</v>
      </c>
      <c r="N27" t="s">
        <v>31</v>
      </c>
      <c r="O27">
        <v>-1.4639571989581599</v>
      </c>
      <c r="P27">
        <v>0.68181818181818099</v>
      </c>
      <c r="Q27">
        <v>0.207792207792207</v>
      </c>
      <c r="R27">
        <v>5.4009561910257702</v>
      </c>
      <c r="S27">
        <v>5.7412707468126696</v>
      </c>
      <c r="T27">
        <v>-0.33546021518031599</v>
      </c>
      <c r="U27">
        <v>-0.70566917303130905</v>
      </c>
      <c r="V27">
        <v>-0.49017711798545699</v>
      </c>
      <c r="W27">
        <v>75</v>
      </c>
      <c r="X27">
        <v>-2.1475003051757802</v>
      </c>
      <c r="Y27">
        <v>-4.2939838370710497</v>
      </c>
      <c r="Z27">
        <v>4.5603578956334898</v>
      </c>
      <c r="AA27">
        <v>0.30834304472150298</v>
      </c>
    </row>
    <row r="28" spans="1:27" x14ac:dyDescent="0.35">
      <c r="A28">
        <v>27</v>
      </c>
      <c r="B28" t="s">
        <v>54</v>
      </c>
      <c r="C28">
        <v>36</v>
      </c>
      <c r="D28">
        <v>62</v>
      </c>
      <c r="E28" t="s">
        <v>22</v>
      </c>
      <c r="F28" t="s">
        <v>23</v>
      </c>
      <c r="G28" t="s">
        <v>530</v>
      </c>
      <c r="H28" t="str">
        <f>IF(ISNUMBER(SEARCH("/",G28)),"Mixed",G28)</f>
        <v>Live</v>
      </c>
      <c r="I28" t="str">
        <f>IF((H28="Live*"),"Live",H28)</f>
        <v>Live</v>
      </c>
      <c r="J28" t="s">
        <v>22</v>
      </c>
      <c r="K28" t="str">
        <f>IF(OR(ISNUMBER(SEARCH("partial",J28)),J28="yes*",J28="yes"),"yes","no")</f>
        <v>yes</v>
      </c>
      <c r="L28">
        <v>-0.39942246019829503</v>
      </c>
      <c r="M28" t="s">
        <v>48</v>
      </c>
      <c r="N28" t="s">
        <v>31</v>
      </c>
      <c r="O28">
        <v>0.302559329196261</v>
      </c>
      <c r="P28">
        <v>0.77419354838709598</v>
      </c>
      <c r="Q28">
        <v>0.225806451612903</v>
      </c>
      <c r="R28">
        <v>4.4769059458086504</v>
      </c>
      <c r="S28">
        <v>5.5036206806770398</v>
      </c>
      <c r="T28">
        <v>-1.0218603942618001</v>
      </c>
      <c r="U28">
        <v>-0.59901968507853298</v>
      </c>
      <c r="V28">
        <v>-0.35552109890905997</v>
      </c>
      <c r="W28">
        <v>51</v>
      </c>
      <c r="X28">
        <v>0.53062244490081101</v>
      </c>
      <c r="Y28">
        <v>1.51795437139846</v>
      </c>
      <c r="Z28">
        <v>4.1212768027299296</v>
      </c>
      <c r="AA28">
        <v>0.21095128379901901</v>
      </c>
    </row>
    <row r="29" spans="1:27" x14ac:dyDescent="0.35">
      <c r="A29">
        <v>28</v>
      </c>
      <c r="B29" t="s">
        <v>55</v>
      </c>
      <c r="C29">
        <v>197</v>
      </c>
      <c r="D29">
        <v>445</v>
      </c>
      <c r="E29" t="s">
        <v>23</v>
      </c>
      <c r="F29" t="s">
        <v>23</v>
      </c>
      <c r="G29" t="s">
        <v>530</v>
      </c>
      <c r="H29" t="str">
        <f>IF(ISNUMBER(SEARCH("/",G29)),"Mixed",G29)</f>
        <v>Live</v>
      </c>
      <c r="I29" t="str">
        <f>IF((H29="Live*"),"Live",H29)</f>
        <v>Live</v>
      </c>
      <c r="J29" t="s">
        <v>22</v>
      </c>
      <c r="K29" t="str">
        <f>IF(OR(ISNUMBER(SEARCH("partial",J29)),J29="yes*",J29="yes"),"yes","no")</f>
        <v>yes</v>
      </c>
      <c r="L29">
        <v>-0.394120065984287</v>
      </c>
      <c r="M29" t="s">
        <v>48</v>
      </c>
      <c r="N29" t="s">
        <v>31</v>
      </c>
      <c r="O29">
        <v>-0.51580235223027804</v>
      </c>
      <c r="P29">
        <v>0.85955056179775202</v>
      </c>
      <c r="Q29">
        <v>0.23146067415730301</v>
      </c>
      <c r="R29">
        <v>5.1261490682537598</v>
      </c>
      <c r="S29">
        <v>5.5027814572581697</v>
      </c>
      <c r="T29">
        <v>-0.37177804839782702</v>
      </c>
      <c r="U29">
        <v>-0.54590353047155804</v>
      </c>
      <c r="V29">
        <v>-0.49878498366131901</v>
      </c>
      <c r="W29">
        <v>388</v>
      </c>
      <c r="X29">
        <v>-0.57114126264434395</v>
      </c>
      <c r="Y29">
        <v>-1.1165116994543001</v>
      </c>
      <c r="Z29">
        <v>5.1462370511580797</v>
      </c>
      <c r="AA29">
        <v>8.9613066115987294E-2</v>
      </c>
    </row>
    <row r="30" spans="1:27" x14ac:dyDescent="0.35">
      <c r="A30">
        <v>29</v>
      </c>
      <c r="B30" t="s">
        <v>56</v>
      </c>
      <c r="C30">
        <v>263</v>
      </c>
      <c r="D30">
        <v>454</v>
      </c>
      <c r="E30" t="s">
        <v>23</v>
      </c>
      <c r="F30" t="s">
        <v>23</v>
      </c>
      <c r="G30" t="s">
        <v>539</v>
      </c>
      <c r="H30" t="str">
        <f>IF(ISNUMBER(SEARCH("/",G30)),"Mixed",G30)</f>
        <v>Mixed</v>
      </c>
      <c r="I30" t="str">
        <f>IF((H30="Live*"),"Live",H30)</f>
        <v>Mixed</v>
      </c>
      <c r="J30" t="s">
        <v>23</v>
      </c>
      <c r="K30" t="str">
        <f>IF(OR(ISNUMBER(SEARCH("partial",J30)),J30="yes*",J30="yes"),"yes","no")</f>
        <v>no</v>
      </c>
      <c r="L30">
        <v>-0.391842292173541</v>
      </c>
      <c r="M30" t="s">
        <v>48</v>
      </c>
      <c r="N30" t="s">
        <v>31</v>
      </c>
      <c r="O30">
        <v>0.93218250217043297</v>
      </c>
      <c r="P30">
        <v>0.79295154185021999</v>
      </c>
      <c r="Q30">
        <v>0.314977973568281</v>
      </c>
      <c r="R30">
        <v>5.1058270206535399</v>
      </c>
      <c r="S30">
        <v>5.5501279176538496</v>
      </c>
      <c r="T30">
        <v>-0.43944655639372399</v>
      </c>
      <c r="U30">
        <v>-0.43264907231628802</v>
      </c>
      <c r="V30">
        <v>-0.40730630466675499</v>
      </c>
      <c r="W30">
        <v>327</v>
      </c>
      <c r="X30">
        <v>1.0109792820175101</v>
      </c>
      <c r="Y30">
        <v>1.05247566824167</v>
      </c>
      <c r="Z30">
        <v>4.5728746649147096</v>
      </c>
      <c r="AA30">
        <v>0</v>
      </c>
    </row>
    <row r="31" spans="1:27" x14ac:dyDescent="0.35">
      <c r="A31">
        <v>30</v>
      </c>
      <c r="B31" t="s">
        <v>57</v>
      </c>
      <c r="C31">
        <v>88</v>
      </c>
      <c r="D31">
        <v>201</v>
      </c>
      <c r="E31" t="s">
        <v>22</v>
      </c>
      <c r="F31" t="s">
        <v>23</v>
      </c>
      <c r="G31" t="s">
        <v>534</v>
      </c>
      <c r="H31" t="str">
        <f>IF(ISNUMBER(SEARCH("/",G31)),"Mixed",G31)</f>
        <v>Mixed</v>
      </c>
      <c r="I31" t="str">
        <f>IF((H31="Live*"),"Live",H31)</f>
        <v>Mixed</v>
      </c>
      <c r="J31" t="s">
        <v>23</v>
      </c>
      <c r="K31" t="str">
        <f>IF(OR(ISNUMBER(SEARCH("partial",J31)),J31="yes*",J31="yes"),"yes","no")</f>
        <v>no</v>
      </c>
      <c r="L31">
        <v>-0.39180437923056199</v>
      </c>
      <c r="M31" t="s">
        <v>48</v>
      </c>
      <c r="N31" t="s">
        <v>31</v>
      </c>
      <c r="O31">
        <v>0.84324652389115595</v>
      </c>
      <c r="P31">
        <v>0.76368159203980102</v>
      </c>
      <c r="Q31">
        <v>0.21890547263681501</v>
      </c>
      <c r="R31">
        <v>5.1919126178494697</v>
      </c>
      <c r="S31">
        <v>5.69033281291627</v>
      </c>
      <c r="T31">
        <v>-0.493565854460215</v>
      </c>
      <c r="U31">
        <v>-0.61180037430613698</v>
      </c>
      <c r="V31">
        <v>-0.55387792473461095</v>
      </c>
      <c r="W31">
        <v>159</v>
      </c>
      <c r="X31">
        <v>0.95403516517495202</v>
      </c>
      <c r="Y31">
        <v>-1.37364034812494</v>
      </c>
      <c r="Z31">
        <v>4.5571292345755303</v>
      </c>
      <c r="AA31">
        <v>0.22252628119329801</v>
      </c>
    </row>
    <row r="32" spans="1:27" x14ac:dyDescent="0.35">
      <c r="A32">
        <v>31</v>
      </c>
      <c r="B32" t="s">
        <v>58</v>
      </c>
      <c r="C32">
        <v>347</v>
      </c>
      <c r="D32">
        <v>11</v>
      </c>
      <c r="E32" t="s">
        <v>22</v>
      </c>
      <c r="F32" t="s">
        <v>23</v>
      </c>
      <c r="G32" t="s">
        <v>530</v>
      </c>
      <c r="H32" t="str">
        <f>IF(ISNUMBER(SEARCH("/",G32)),"Mixed",G32)</f>
        <v>Live</v>
      </c>
      <c r="I32" t="str">
        <f>IF((H32="Live*"),"Live",H32)</f>
        <v>Live</v>
      </c>
      <c r="J32" t="s">
        <v>22</v>
      </c>
      <c r="K32" t="str">
        <f>IF(OR(ISNUMBER(SEARCH("partial",J32)),J32="yes*",J32="yes"),"yes","no")</f>
        <v>yes</v>
      </c>
      <c r="L32">
        <v>-0.38063358004026399</v>
      </c>
      <c r="M32" t="s">
        <v>29</v>
      </c>
      <c r="N32" t="s">
        <v>31</v>
      </c>
      <c r="O32">
        <v>-0.16123373932235399</v>
      </c>
      <c r="P32">
        <v>0.95454545454545403</v>
      </c>
      <c r="Q32">
        <v>9.0909090909090898E-2</v>
      </c>
      <c r="R32">
        <v>3.6361631913618599</v>
      </c>
      <c r="S32">
        <v>5.7027080611351799</v>
      </c>
      <c r="T32">
        <v>-2.06169052916673</v>
      </c>
      <c r="U32">
        <v>-1.81261660702587</v>
      </c>
      <c r="V32">
        <v>-0.29867744498223497</v>
      </c>
      <c r="W32">
        <v>11</v>
      </c>
      <c r="X32">
        <v>-0.97849689830433195</v>
      </c>
      <c r="Y32">
        <v>-0.65151515151515105</v>
      </c>
      <c r="Z32">
        <v>8</v>
      </c>
      <c r="AA32">
        <v>0</v>
      </c>
    </row>
    <row r="33" spans="1:27" x14ac:dyDescent="0.35">
      <c r="A33">
        <v>32</v>
      </c>
      <c r="B33" t="s">
        <v>59</v>
      </c>
      <c r="C33">
        <v>129</v>
      </c>
      <c r="D33">
        <v>29</v>
      </c>
      <c r="E33" t="s">
        <v>23</v>
      </c>
      <c r="F33" t="s">
        <v>23</v>
      </c>
      <c r="G33" t="s">
        <v>530</v>
      </c>
      <c r="H33" t="str">
        <f>IF(ISNUMBER(SEARCH("/",G33)),"Mixed",G33)</f>
        <v>Live</v>
      </c>
      <c r="I33" t="str">
        <f>IF((H33="Live*"),"Live",H33)</f>
        <v>Live</v>
      </c>
      <c r="J33" t="s">
        <v>22</v>
      </c>
      <c r="K33" t="str">
        <f>IF(OR(ISNUMBER(SEARCH("partial",J33)),J33="yes*",J33="yes"),"yes","no")</f>
        <v>yes</v>
      </c>
      <c r="L33">
        <v>-0.37762624925767702</v>
      </c>
      <c r="M33" t="s">
        <v>29</v>
      </c>
      <c r="N33" t="s">
        <v>31</v>
      </c>
      <c r="O33">
        <v>0.55175397891816302</v>
      </c>
      <c r="P33">
        <v>0.89655172413793105</v>
      </c>
      <c r="Q33">
        <v>6.8965517241379296E-2</v>
      </c>
      <c r="R33">
        <v>2.9525317488045499</v>
      </c>
      <c r="S33">
        <v>5.1232288033658397</v>
      </c>
      <c r="T33">
        <v>-2.1658427139546998</v>
      </c>
      <c r="U33">
        <v>-1.8541062253334599</v>
      </c>
      <c r="V33">
        <v>-0.850609699954613</v>
      </c>
      <c r="W33">
        <v>29</v>
      </c>
      <c r="X33">
        <v>1.2026790750437699</v>
      </c>
      <c r="Y33">
        <v>3.3141080015716802</v>
      </c>
      <c r="Z33">
        <v>3.84707944220346</v>
      </c>
      <c r="AA33">
        <v>0.64835293422859197</v>
      </c>
    </row>
    <row r="34" spans="1:27" x14ac:dyDescent="0.35">
      <c r="A34">
        <v>33</v>
      </c>
      <c r="B34" t="s">
        <v>60</v>
      </c>
      <c r="C34">
        <v>385</v>
      </c>
      <c r="D34">
        <v>10</v>
      </c>
      <c r="E34" t="s">
        <v>22</v>
      </c>
      <c r="F34" t="s">
        <v>23</v>
      </c>
      <c r="G34" t="e">
        <v>#N/A</v>
      </c>
      <c r="H34" t="e">
        <f>IF(ISNUMBER(SEARCH("/",G34)),"Mixed",G34)</f>
        <v>#N/A</v>
      </c>
      <c r="J34" t="e">
        <v>#N/A</v>
      </c>
      <c r="K34" t="e">
        <f>IF(OR(ISNUMBER(SEARCH("partial",J34)),J34="yes*",J34="yes"),"yes","no")</f>
        <v>#N/A</v>
      </c>
      <c r="L34">
        <v>-0.36281111845485298</v>
      </c>
      <c r="M34" t="s">
        <v>29</v>
      </c>
      <c r="N34" t="s">
        <v>31</v>
      </c>
      <c r="O34">
        <v>1.0849355218630501</v>
      </c>
      <c r="P34">
        <v>0.5</v>
      </c>
      <c r="Q34">
        <v>0.4</v>
      </c>
      <c r="R34">
        <v>4.1753883361816397</v>
      </c>
      <c r="S34">
        <v>5.2431628561325399</v>
      </c>
      <c r="T34">
        <v>-1.0629201793443099</v>
      </c>
      <c r="U34">
        <v>-0.90857016827954495</v>
      </c>
      <c r="V34">
        <v>-0.24246861967826999</v>
      </c>
      <c r="W34">
        <v>10</v>
      </c>
      <c r="X34">
        <v>4.0654335021972603</v>
      </c>
      <c r="Y34">
        <v>0.55444446187309004</v>
      </c>
      <c r="Z34">
        <v>4.7330119558752299</v>
      </c>
      <c r="AA34">
        <v>0</v>
      </c>
    </row>
    <row r="35" spans="1:27" x14ac:dyDescent="0.35">
      <c r="A35">
        <v>34</v>
      </c>
      <c r="B35" t="s">
        <v>61</v>
      </c>
      <c r="C35">
        <v>225</v>
      </c>
      <c r="D35">
        <v>15</v>
      </c>
      <c r="E35" t="s">
        <v>23</v>
      </c>
      <c r="F35" t="s">
        <v>23</v>
      </c>
      <c r="G35" t="s">
        <v>530</v>
      </c>
      <c r="H35" t="str">
        <f>IF(ISNUMBER(SEARCH("/",G35)),"Mixed",G35)</f>
        <v>Live</v>
      </c>
      <c r="I35" t="str">
        <f>IF((H35="Live*"),"Live",H35)</f>
        <v>Live</v>
      </c>
      <c r="J35" t="s">
        <v>22</v>
      </c>
      <c r="K35" t="str">
        <f>IF(OR(ISNUMBER(SEARCH("partial",J35)),J35="yes*",J35="yes"),"yes","no")</f>
        <v>yes</v>
      </c>
      <c r="L35">
        <v>-0.358701788397361</v>
      </c>
      <c r="M35" t="s">
        <v>29</v>
      </c>
      <c r="N35" t="s">
        <v>31</v>
      </c>
      <c r="O35">
        <v>-0.42350824273663401</v>
      </c>
      <c r="P35">
        <v>0.76666666666666605</v>
      </c>
      <c r="Q35">
        <v>0.133333333333333</v>
      </c>
      <c r="R35">
        <v>4.3908092498779299</v>
      </c>
      <c r="S35">
        <v>6.0973939540644002</v>
      </c>
      <c r="T35">
        <v>-1.7017303635798799</v>
      </c>
      <c r="U35">
        <v>-1.6397515046823401</v>
      </c>
      <c r="V35">
        <v>-0.65370480305787204</v>
      </c>
      <c r="W35">
        <v>12</v>
      </c>
      <c r="X35">
        <v>-1.213219165802</v>
      </c>
      <c r="Y35">
        <v>-2.9290894101226002</v>
      </c>
      <c r="Z35">
        <v>4.7083797488520602</v>
      </c>
      <c r="AA35">
        <v>0.140442468350714</v>
      </c>
    </row>
    <row r="36" spans="1:27" x14ac:dyDescent="0.35">
      <c r="A36">
        <v>35</v>
      </c>
      <c r="B36" t="s">
        <v>62</v>
      </c>
      <c r="C36">
        <v>92</v>
      </c>
      <c r="D36">
        <v>20</v>
      </c>
      <c r="E36" t="s">
        <v>22</v>
      </c>
      <c r="F36" t="s">
        <v>23</v>
      </c>
      <c r="G36" t="s">
        <v>530</v>
      </c>
      <c r="H36" t="str">
        <f>IF(ISNUMBER(SEARCH("/",G36)),"Mixed",G36)</f>
        <v>Live</v>
      </c>
      <c r="I36" t="str">
        <f>IF((H36="Live*"),"Live",H36)</f>
        <v>Live</v>
      </c>
      <c r="J36" t="s">
        <v>22</v>
      </c>
      <c r="K36" t="str">
        <f>IF(OR(ISNUMBER(SEARCH("partial",J36)),J36="yes*",J36="yes"),"yes","no")</f>
        <v>yes</v>
      </c>
      <c r="L36">
        <v>-0.32795805482714102</v>
      </c>
      <c r="M36" t="s">
        <v>29</v>
      </c>
      <c r="N36" t="s">
        <v>31</v>
      </c>
      <c r="O36">
        <v>-0.216520632750552</v>
      </c>
      <c r="P36">
        <v>0.95</v>
      </c>
      <c r="Q36">
        <v>0.1</v>
      </c>
      <c r="R36">
        <v>4.44097805023193</v>
      </c>
      <c r="S36">
        <v>5.3585116890993696</v>
      </c>
      <c r="T36">
        <v>-0.91267929826085603</v>
      </c>
      <c r="U36">
        <v>-0.83804665131421396</v>
      </c>
      <c r="V36">
        <v>-0.27209446075182597</v>
      </c>
      <c r="W36">
        <v>19</v>
      </c>
      <c r="X36">
        <v>-0.69076598317999505</v>
      </c>
      <c r="Y36">
        <v>2.4355221538410801</v>
      </c>
      <c r="Z36">
        <v>4.52358759616365</v>
      </c>
      <c r="AA36">
        <v>0.26554069540458902</v>
      </c>
    </row>
    <row r="37" spans="1:27" x14ac:dyDescent="0.35">
      <c r="A37">
        <v>36</v>
      </c>
      <c r="B37" t="s">
        <v>63</v>
      </c>
      <c r="C37">
        <v>267</v>
      </c>
      <c r="D37">
        <v>219</v>
      </c>
      <c r="E37" t="s">
        <v>22</v>
      </c>
      <c r="F37" t="s">
        <v>23</v>
      </c>
      <c r="G37" t="s">
        <v>530</v>
      </c>
      <c r="H37" t="str">
        <f>IF(ISNUMBER(SEARCH("/",G37)),"Mixed",G37)</f>
        <v>Live</v>
      </c>
      <c r="I37" t="str">
        <f>IF((H37="Live*"),"Live",H37)</f>
        <v>Live</v>
      </c>
      <c r="J37" t="s">
        <v>22</v>
      </c>
      <c r="K37" t="str">
        <f>IF(OR(ISNUMBER(SEARCH("partial",J37)),J37="yes*",J37="yes"),"yes","no")</f>
        <v>yes</v>
      </c>
      <c r="L37">
        <v>-0.31497633468681202</v>
      </c>
      <c r="M37" t="s">
        <v>48</v>
      </c>
      <c r="N37" t="s">
        <v>31</v>
      </c>
      <c r="O37">
        <v>0.54855700130339102</v>
      </c>
      <c r="P37">
        <v>0.81735159817351599</v>
      </c>
      <c r="Q37">
        <v>0.26940639269406302</v>
      </c>
      <c r="R37">
        <v>4.7961657362985797</v>
      </c>
      <c r="S37">
        <v>5.62707078970426</v>
      </c>
      <c r="T37">
        <v>-0.82605071279909204</v>
      </c>
      <c r="U37">
        <v>-0.30179915172876798</v>
      </c>
      <c r="V37">
        <v>-0.26697574455522999</v>
      </c>
      <c r="W37">
        <v>165</v>
      </c>
      <c r="X37">
        <v>0.64015953757546096</v>
      </c>
      <c r="Y37">
        <v>0.54219319994878801</v>
      </c>
      <c r="Z37">
        <v>4.8959788518842204</v>
      </c>
      <c r="AA37">
        <v>0</v>
      </c>
    </row>
    <row r="38" spans="1:27" x14ac:dyDescent="0.35">
      <c r="A38">
        <v>37</v>
      </c>
      <c r="B38" t="s">
        <v>64</v>
      </c>
      <c r="C38">
        <v>51</v>
      </c>
      <c r="D38">
        <v>20</v>
      </c>
      <c r="E38" t="s">
        <v>22</v>
      </c>
      <c r="F38" t="s">
        <v>23</v>
      </c>
      <c r="G38" t="s">
        <v>530</v>
      </c>
      <c r="H38" t="str">
        <f>IF(ISNUMBER(SEARCH("/",G38)),"Mixed",G38)</f>
        <v>Live</v>
      </c>
      <c r="I38" t="str">
        <f>IF((H38="Live*"),"Live",H38)</f>
        <v>Live</v>
      </c>
      <c r="J38" t="s">
        <v>22</v>
      </c>
      <c r="K38" t="str">
        <f>IF(OR(ISNUMBER(SEARCH("partial",J38)),J38="yes*",J38="yes"),"yes","no")</f>
        <v>yes</v>
      </c>
      <c r="L38">
        <v>-0.30359001846077599</v>
      </c>
      <c r="M38" t="s">
        <v>29</v>
      </c>
      <c r="N38" t="s">
        <v>31</v>
      </c>
      <c r="O38">
        <v>-0.61091276021024898</v>
      </c>
      <c r="P38">
        <v>0.95</v>
      </c>
      <c r="Q38">
        <v>0.1</v>
      </c>
      <c r="R38">
        <v>3.7744001388549799</v>
      </c>
      <c r="S38">
        <v>5.2592191765946099</v>
      </c>
      <c r="T38">
        <v>-1.47996469713304</v>
      </c>
      <c r="U38">
        <v>-0.88945832681498005</v>
      </c>
      <c r="V38">
        <v>-0.26626736074257001</v>
      </c>
      <c r="W38">
        <v>20</v>
      </c>
      <c r="X38">
        <v>-2.0407361984252899</v>
      </c>
      <c r="Y38">
        <v>-2.6586610296301001</v>
      </c>
      <c r="Z38">
        <v>5.2418355669629104</v>
      </c>
      <c r="AA38">
        <v>0.31813416880291201</v>
      </c>
    </row>
    <row r="39" spans="1:27" x14ac:dyDescent="0.35">
      <c r="A39">
        <v>38</v>
      </c>
      <c r="B39" t="s">
        <v>65</v>
      </c>
      <c r="C39">
        <v>86</v>
      </c>
      <c r="D39">
        <v>8</v>
      </c>
      <c r="E39" t="s">
        <v>22</v>
      </c>
      <c r="F39" t="s">
        <v>23</v>
      </c>
      <c r="G39" t="s">
        <v>532</v>
      </c>
      <c r="H39" t="str">
        <f>IF(ISNUMBER(SEARCH("/",G39)),"Mixed",G39)</f>
        <v>Mixed</v>
      </c>
      <c r="I39" t="str">
        <f>IF((H39="Live*"),"Live",H39)</f>
        <v>Mixed</v>
      </c>
      <c r="J39" t="s">
        <v>560</v>
      </c>
      <c r="K39" t="str">
        <f>IF(OR(ISNUMBER(SEARCH("partial",J39)),J39="yes*",J39="yes"),"yes","no")</f>
        <v>yes</v>
      </c>
      <c r="L39">
        <v>-0.29039800979006303</v>
      </c>
      <c r="M39" t="s">
        <v>29</v>
      </c>
      <c r="N39" t="s">
        <v>31</v>
      </c>
      <c r="O39">
        <v>0.457225399729346</v>
      </c>
      <c r="P39">
        <v>0.5625</v>
      </c>
      <c r="Q39">
        <v>0.125</v>
      </c>
      <c r="R39">
        <v>3.1527633666992099</v>
      </c>
      <c r="S39">
        <v>4.7232355783007698</v>
      </c>
      <c r="T39">
        <v>-1.56561787099496</v>
      </c>
      <c r="U39">
        <v>-1.42194255656374</v>
      </c>
      <c r="V39">
        <v>-0.312648982339084</v>
      </c>
      <c r="W39">
        <v>8</v>
      </c>
      <c r="X39">
        <v>2.0794830322265598</v>
      </c>
      <c r="Y39">
        <v>0.78131090616827104</v>
      </c>
      <c r="Z39">
        <v>3.56688298636079</v>
      </c>
      <c r="AA39">
        <v>0.56815944819069197</v>
      </c>
    </row>
    <row r="40" spans="1:27" x14ac:dyDescent="0.35">
      <c r="A40">
        <v>39</v>
      </c>
      <c r="B40" t="s">
        <v>66</v>
      </c>
      <c r="C40">
        <v>87</v>
      </c>
      <c r="D40">
        <v>21</v>
      </c>
      <c r="E40" t="s">
        <v>23</v>
      </c>
      <c r="F40" t="s">
        <v>23</v>
      </c>
      <c r="G40" t="s">
        <v>535</v>
      </c>
      <c r="H40" t="str">
        <f>IF(ISNUMBER(SEARCH("/",G40)),"Mixed",G40)</f>
        <v>Mixed</v>
      </c>
      <c r="I40" t="str">
        <f>IF((H40="Live*"),"Live",H40)</f>
        <v>Mixed</v>
      </c>
      <c r="J40" t="s">
        <v>560</v>
      </c>
      <c r="K40" t="str">
        <f>IF(OR(ISNUMBER(SEARCH("partial",J40)),J40="yes*",J40="yes"),"yes","no")</f>
        <v>yes</v>
      </c>
      <c r="L40">
        <v>-0.28786866578148801</v>
      </c>
      <c r="M40" t="s">
        <v>29</v>
      </c>
      <c r="N40" t="s">
        <v>31</v>
      </c>
      <c r="O40">
        <v>0.77941824141615101</v>
      </c>
      <c r="P40">
        <v>0.90476190476190399</v>
      </c>
      <c r="Q40">
        <v>4.7619047619047603E-2</v>
      </c>
      <c r="R40">
        <v>3.9199949900309199</v>
      </c>
      <c r="S40">
        <v>5.7727373590497999</v>
      </c>
      <c r="T40">
        <v>-1.8478880284122901</v>
      </c>
      <c r="U40">
        <v>-1.8141723265168499</v>
      </c>
      <c r="V40">
        <v>-0.68497527118221802</v>
      </c>
      <c r="W40">
        <v>20</v>
      </c>
      <c r="X40">
        <v>2.0901762962341301</v>
      </c>
      <c r="Y40">
        <v>3.4939797471749601</v>
      </c>
      <c r="Z40">
        <v>4.2082469684223103</v>
      </c>
      <c r="AA40">
        <v>0.35972096428690298</v>
      </c>
    </row>
    <row r="41" spans="1:27" x14ac:dyDescent="0.35">
      <c r="A41">
        <v>40</v>
      </c>
      <c r="B41" t="s">
        <v>67</v>
      </c>
      <c r="C41">
        <v>174</v>
      </c>
      <c r="D41">
        <v>10</v>
      </c>
      <c r="E41" t="s">
        <v>22</v>
      </c>
      <c r="F41" t="s">
        <v>23</v>
      </c>
      <c r="G41" t="s">
        <v>533</v>
      </c>
      <c r="H41" t="str">
        <f>IF(ISNUMBER(SEARCH("/",G41)),"Mixed",G41)</f>
        <v>Live*</v>
      </c>
      <c r="I41" t="str">
        <f>IF((H41="Live*"),"Live",H41)</f>
        <v>Live</v>
      </c>
      <c r="J41" t="s">
        <v>561</v>
      </c>
      <c r="K41" t="str">
        <f>IF(OR(ISNUMBER(SEARCH("partial",J41)),J41="yes*",J41="yes"),"yes","no")</f>
        <v>yes</v>
      </c>
      <c r="L41">
        <v>-0.27549313553580101</v>
      </c>
      <c r="M41" t="s">
        <v>29</v>
      </c>
      <c r="N41" t="s">
        <v>31</v>
      </c>
      <c r="O41">
        <v>-0.22218732114290399</v>
      </c>
      <c r="P41">
        <v>0.8</v>
      </c>
      <c r="Q41">
        <v>0.1</v>
      </c>
      <c r="R41">
        <v>3.5371707916259698</v>
      </c>
      <c r="S41">
        <v>5.3866567770874703</v>
      </c>
      <c r="T41">
        <v>-1.84463164485491</v>
      </c>
      <c r="U41">
        <v>-1.6693565783773401</v>
      </c>
      <c r="V41">
        <v>-0.24482194891692899</v>
      </c>
      <c r="W41">
        <v>10</v>
      </c>
      <c r="X41">
        <v>-1.5150188446044901</v>
      </c>
      <c r="Y41">
        <v>-1.0277774386935701</v>
      </c>
      <c r="Z41">
        <v>5.3489420751630501</v>
      </c>
      <c r="AA41">
        <v>0.30323685249580501</v>
      </c>
    </row>
    <row r="42" spans="1:27" x14ac:dyDescent="0.35">
      <c r="A42">
        <v>41</v>
      </c>
      <c r="B42" t="s">
        <v>68</v>
      </c>
      <c r="C42">
        <v>391</v>
      </c>
      <c r="D42">
        <v>455</v>
      </c>
      <c r="E42" t="s">
        <v>23</v>
      </c>
      <c r="F42" t="s">
        <v>23</v>
      </c>
      <c r="G42" t="s">
        <v>536</v>
      </c>
      <c r="H42" t="str">
        <f>IF(ISNUMBER(SEARCH("/",G42)),"Mixed",G42)</f>
        <v>Online</v>
      </c>
      <c r="I42" t="str">
        <f>IF((H42="Live*"),"Live",H42)</f>
        <v>Online</v>
      </c>
      <c r="J42" t="s">
        <v>23</v>
      </c>
      <c r="K42" t="str">
        <f>IF(OR(ISNUMBER(SEARCH("partial",J42)),J42="yes*",J42="yes"),"yes","no")</f>
        <v>no</v>
      </c>
      <c r="L42">
        <v>-0.27350553765306801</v>
      </c>
      <c r="M42" t="s">
        <v>69</v>
      </c>
      <c r="N42" t="s">
        <v>131</v>
      </c>
      <c r="O42">
        <v>0.67663397843703899</v>
      </c>
      <c r="P42">
        <v>0.88681318681318599</v>
      </c>
      <c r="Q42">
        <v>0.32087912087912002</v>
      </c>
      <c r="R42">
        <v>5.0388592898190598</v>
      </c>
      <c r="S42">
        <v>5.1749987058981404</v>
      </c>
      <c r="T42">
        <v>-0.131285075472487</v>
      </c>
      <c r="U42">
        <v>-0.342871735267893</v>
      </c>
      <c r="V42">
        <v>-0.32360178015761798</v>
      </c>
      <c r="W42">
        <v>395</v>
      </c>
      <c r="X42">
        <v>0.7261292566227</v>
      </c>
      <c r="Y42">
        <v>0.28036526154970498</v>
      </c>
      <c r="Z42">
        <v>4.2280151711154303</v>
      </c>
      <c r="AA42">
        <v>3.7358624674239199E-2</v>
      </c>
    </row>
    <row r="43" spans="1:27" x14ac:dyDescent="0.35">
      <c r="A43">
        <v>42</v>
      </c>
      <c r="B43" t="s">
        <v>70</v>
      </c>
      <c r="C43">
        <v>323</v>
      </c>
      <c r="D43">
        <v>90</v>
      </c>
      <c r="E43" t="s">
        <v>22</v>
      </c>
      <c r="F43" t="s">
        <v>23</v>
      </c>
      <c r="G43" t="s">
        <v>530</v>
      </c>
      <c r="H43" t="str">
        <f>IF(ISNUMBER(SEARCH("/",G43)),"Mixed",G43)</f>
        <v>Live</v>
      </c>
      <c r="I43" t="str">
        <f>IF((H43="Live*"),"Live",H43)</f>
        <v>Live</v>
      </c>
      <c r="J43" t="s">
        <v>22</v>
      </c>
      <c r="K43" t="str">
        <f>IF(OR(ISNUMBER(SEARCH("partial",J43)),J43="yes*",J43="yes"),"yes","no")</f>
        <v>yes</v>
      </c>
      <c r="L43">
        <v>-0.27234875934731001</v>
      </c>
      <c r="M43" t="s">
        <v>69</v>
      </c>
      <c r="N43" t="s">
        <v>131</v>
      </c>
      <c r="O43">
        <v>0.91431037758672995</v>
      </c>
      <c r="P43">
        <v>0.81111111111111101</v>
      </c>
      <c r="Q43">
        <v>0.24444444444444399</v>
      </c>
      <c r="R43">
        <v>5.1009662840101404</v>
      </c>
      <c r="S43">
        <v>6.1719144655872604</v>
      </c>
      <c r="T43">
        <v>-1.0660938409705301</v>
      </c>
      <c r="U43">
        <v>-0.228749966275026</v>
      </c>
      <c r="V43">
        <v>-0.17548844078144399</v>
      </c>
      <c r="W43">
        <v>54</v>
      </c>
      <c r="X43">
        <v>1.3719310760498</v>
      </c>
      <c r="Y43">
        <v>1.69075444923334</v>
      </c>
      <c r="Z43">
        <v>5.2909996678869904</v>
      </c>
      <c r="AA43">
        <v>0</v>
      </c>
    </row>
    <row r="44" spans="1:27" x14ac:dyDescent="0.35">
      <c r="A44">
        <v>43</v>
      </c>
      <c r="B44" t="s">
        <v>71</v>
      </c>
      <c r="C44">
        <v>272</v>
      </c>
      <c r="D44">
        <v>35</v>
      </c>
      <c r="E44" t="s">
        <v>23</v>
      </c>
      <c r="F44" t="s">
        <v>23</v>
      </c>
      <c r="G44" t="s">
        <v>530</v>
      </c>
      <c r="H44" t="str">
        <f>IF(ISNUMBER(SEARCH("/",G44)),"Mixed",G44)</f>
        <v>Live</v>
      </c>
      <c r="I44" t="str">
        <f>IF((H44="Live*"),"Live",H44)</f>
        <v>Live</v>
      </c>
      <c r="J44" t="s">
        <v>22</v>
      </c>
      <c r="K44" t="str">
        <f>IF(OR(ISNUMBER(SEARCH("partial",J44)),J44="yes*",J44="yes"),"yes","no")</f>
        <v>yes</v>
      </c>
      <c r="L44">
        <v>-0.25025235056549799</v>
      </c>
      <c r="M44" t="s">
        <v>69</v>
      </c>
      <c r="N44" t="s">
        <v>131</v>
      </c>
      <c r="O44">
        <v>-0.15325921562729999</v>
      </c>
      <c r="P44">
        <v>0.84285714285714197</v>
      </c>
      <c r="Q44">
        <v>0.22857142857142801</v>
      </c>
      <c r="R44">
        <v>5.2258793967110702</v>
      </c>
      <c r="S44">
        <v>6.4396815863284198</v>
      </c>
      <c r="T44">
        <v>-1.2089478490107499</v>
      </c>
      <c r="U44">
        <v>-0.82964529575544599</v>
      </c>
      <c r="V44">
        <v>-0.40978378075723498</v>
      </c>
      <c r="W44">
        <v>21</v>
      </c>
      <c r="X44">
        <v>-0.57481111798967599</v>
      </c>
      <c r="Y44">
        <v>-1.53310615416131</v>
      </c>
      <c r="Z44">
        <v>4.4931196620429104</v>
      </c>
      <c r="AA44">
        <v>4.2754932448480797E-2</v>
      </c>
    </row>
    <row r="45" spans="1:27" x14ac:dyDescent="0.35">
      <c r="A45">
        <v>44</v>
      </c>
      <c r="B45" t="s">
        <v>72</v>
      </c>
      <c r="C45">
        <v>336</v>
      </c>
      <c r="D45">
        <v>6</v>
      </c>
      <c r="E45" t="s">
        <v>22</v>
      </c>
      <c r="F45" t="s">
        <v>23</v>
      </c>
      <c r="G45" t="s">
        <v>533</v>
      </c>
      <c r="H45" t="str">
        <f>IF(ISNUMBER(SEARCH("/",G45)),"Mixed",G45)</f>
        <v>Live*</v>
      </c>
      <c r="I45" t="str">
        <f>IF((H45="Live*"),"Live",H45)</f>
        <v>Live</v>
      </c>
      <c r="J45" t="s">
        <v>561</v>
      </c>
      <c r="K45" t="str">
        <f>IF(OR(ISNUMBER(SEARCH("partial",J45)),J45="yes*",J45="yes"),"yes","no")</f>
        <v>yes</v>
      </c>
      <c r="L45">
        <v>-0.249752032592958</v>
      </c>
      <c r="M45" t="s">
        <v>29</v>
      </c>
      <c r="N45" t="s">
        <v>31</v>
      </c>
      <c r="O45">
        <v>-0.21604781044037699</v>
      </c>
      <c r="P45">
        <v>1</v>
      </c>
      <c r="Q45">
        <v>0.16666666666666599</v>
      </c>
      <c r="R45">
        <v>3.6590442657470699</v>
      </c>
      <c r="S45">
        <v>5.68004754530185</v>
      </c>
      <c r="T45">
        <v>-2.0161489389481901</v>
      </c>
      <c r="U45">
        <v>-1.8601532930134901</v>
      </c>
      <c r="V45">
        <v>-0.20407527157644501</v>
      </c>
      <c r="W45">
        <v>5</v>
      </c>
      <c r="X45">
        <v>-2.4542366027832001</v>
      </c>
      <c r="Y45">
        <v>0.73199537577646501</v>
      </c>
      <c r="Z45">
        <v>3.4048948708602098</v>
      </c>
      <c r="AA45">
        <v>0.141955418361918</v>
      </c>
    </row>
    <row r="46" spans="1:27" x14ac:dyDescent="0.35">
      <c r="A46">
        <v>45</v>
      </c>
      <c r="B46" t="s">
        <v>73</v>
      </c>
      <c r="C46">
        <v>224</v>
      </c>
      <c r="D46">
        <v>12</v>
      </c>
      <c r="E46" t="s">
        <v>22</v>
      </c>
      <c r="F46" t="s">
        <v>23</v>
      </c>
      <c r="G46" t="s">
        <v>530</v>
      </c>
      <c r="H46" t="str">
        <f>IF(ISNUMBER(SEARCH("/",G46)),"Mixed",G46)</f>
        <v>Live</v>
      </c>
      <c r="I46" t="str">
        <f>IF((H46="Live*"),"Live",H46)</f>
        <v>Live</v>
      </c>
      <c r="J46" t="s">
        <v>22</v>
      </c>
      <c r="K46" t="str">
        <f>IF(OR(ISNUMBER(SEARCH("partial",J46)),J46="yes*",J46="yes"),"yes","no")</f>
        <v>yes</v>
      </c>
      <c r="L46">
        <v>-0.24062834192876301</v>
      </c>
      <c r="M46" t="s">
        <v>29</v>
      </c>
      <c r="N46" t="s">
        <v>31</v>
      </c>
      <c r="O46">
        <v>-0.13708330763065699</v>
      </c>
      <c r="P46">
        <v>1</v>
      </c>
      <c r="Q46">
        <v>0</v>
      </c>
      <c r="R46">
        <v>2.5888274510701499</v>
      </c>
      <c r="S46">
        <v>5.18040478686257</v>
      </c>
      <c r="T46">
        <v>-2.5867229951858399</v>
      </c>
      <c r="U46">
        <v>-1.5252821796429199</v>
      </c>
      <c r="V46">
        <v>-0.33278364700724899</v>
      </c>
      <c r="W46">
        <v>12</v>
      </c>
      <c r="X46">
        <v>-0.62830829620361295</v>
      </c>
      <c r="Y46">
        <v>0.33309945149292203</v>
      </c>
      <c r="Z46">
        <v>3.4692111183333001</v>
      </c>
      <c r="AA46">
        <v>0.89005316855879901</v>
      </c>
    </row>
    <row r="47" spans="1:27" x14ac:dyDescent="0.35">
      <c r="A47">
        <v>46</v>
      </c>
      <c r="B47" t="s">
        <v>74</v>
      </c>
      <c r="C47">
        <v>104</v>
      </c>
      <c r="D47">
        <v>34</v>
      </c>
      <c r="E47" t="s">
        <v>22</v>
      </c>
      <c r="F47" t="s">
        <v>23</v>
      </c>
      <c r="G47" t="s">
        <v>533</v>
      </c>
      <c r="H47" t="str">
        <f>IF(ISNUMBER(SEARCH("/",G47)),"Mixed",G47)</f>
        <v>Live*</v>
      </c>
      <c r="I47" t="str">
        <f>IF((H47="Live*"),"Live",H47)</f>
        <v>Live</v>
      </c>
      <c r="J47" t="s">
        <v>561</v>
      </c>
      <c r="K47" t="str">
        <f>IF(OR(ISNUMBER(SEARCH("partial",J47)),J47="yes*",J47="yes"),"yes","no")</f>
        <v>yes</v>
      </c>
      <c r="L47">
        <v>-0.23920963910895299</v>
      </c>
      <c r="M47" t="s">
        <v>29</v>
      </c>
      <c r="N47" t="s">
        <v>31</v>
      </c>
      <c r="O47">
        <v>-0.29985470306379203</v>
      </c>
      <c r="P47">
        <v>0.72058823529411697</v>
      </c>
      <c r="Q47">
        <v>0.11764705882352899</v>
      </c>
      <c r="R47">
        <v>3.8952611474429801</v>
      </c>
      <c r="S47">
        <v>5.05627440468706</v>
      </c>
      <c r="T47">
        <v>-1.1561589166374799</v>
      </c>
      <c r="U47">
        <v>-0.300630047295321</v>
      </c>
      <c r="V47">
        <v>-0.120237727861692</v>
      </c>
      <c r="W47">
        <v>28</v>
      </c>
      <c r="X47">
        <v>-0.90872928074428005</v>
      </c>
      <c r="Y47">
        <v>-1.62735586659014</v>
      </c>
      <c r="Z47">
        <v>4.1269989318523699</v>
      </c>
      <c r="AA47">
        <v>0.128540813201346</v>
      </c>
    </row>
    <row r="48" spans="1:27" x14ac:dyDescent="0.35">
      <c r="A48">
        <v>47</v>
      </c>
      <c r="B48" t="s">
        <v>75</v>
      </c>
      <c r="C48">
        <v>463</v>
      </c>
      <c r="D48">
        <v>2</v>
      </c>
      <c r="E48" t="s">
        <v>22</v>
      </c>
      <c r="F48" t="s">
        <v>23</v>
      </c>
      <c r="G48" t="s">
        <v>530</v>
      </c>
      <c r="H48" t="str">
        <f>IF(ISNUMBER(SEARCH("/",G48)),"Mixed",G48)</f>
        <v>Live</v>
      </c>
      <c r="I48" t="str">
        <f>IF((H48="Live*"),"Live",H48)</f>
        <v>Live</v>
      </c>
      <c r="J48" t="s">
        <v>22</v>
      </c>
      <c r="K48" t="str">
        <f>IF(OR(ISNUMBER(SEARCH("partial",J48)),J48="yes*",J48="yes"),"yes","no")</f>
        <v>yes</v>
      </c>
      <c r="L48">
        <v>-0.228314569838518</v>
      </c>
      <c r="M48" t="s">
        <v>29</v>
      </c>
      <c r="N48" t="s">
        <v>31</v>
      </c>
      <c r="O48">
        <v>-4.7025568304069697E-2</v>
      </c>
      <c r="P48">
        <v>1</v>
      </c>
      <c r="Q48">
        <v>0</v>
      </c>
      <c r="R48">
        <v>1.0307655334472601</v>
      </c>
      <c r="S48">
        <v>7.3541185953208901</v>
      </c>
      <c r="T48">
        <v>-6.3184987212670398</v>
      </c>
      <c r="U48">
        <v>-4.0473554064981903</v>
      </c>
      <c r="V48">
        <v>-0.35484978976779102</v>
      </c>
      <c r="W48">
        <v>2</v>
      </c>
      <c r="X48">
        <v>-0.53636550903320301</v>
      </c>
      <c r="Y48">
        <v>-1.52342686953244</v>
      </c>
      <c r="AA48">
        <v>0</v>
      </c>
    </row>
    <row r="49" spans="1:27" x14ac:dyDescent="0.35">
      <c r="A49">
        <v>48</v>
      </c>
      <c r="B49" t="s">
        <v>76</v>
      </c>
      <c r="C49">
        <v>7</v>
      </c>
      <c r="D49">
        <v>10</v>
      </c>
      <c r="E49" t="s">
        <v>22</v>
      </c>
      <c r="F49" t="s">
        <v>23</v>
      </c>
      <c r="G49" t="s">
        <v>530</v>
      </c>
      <c r="H49" t="str">
        <f>IF(ISNUMBER(SEARCH("/",G49)),"Mixed",G49)</f>
        <v>Live</v>
      </c>
      <c r="I49" t="str">
        <f>IF((H49="Live*"),"Live",H49)</f>
        <v>Live</v>
      </c>
      <c r="J49" t="s">
        <v>22</v>
      </c>
      <c r="K49" t="str">
        <f>IF(OR(ISNUMBER(SEARCH("partial",J49)),J49="yes*",J49="yes"),"yes","no")</f>
        <v>yes</v>
      </c>
      <c r="L49">
        <v>-0.223092213943584</v>
      </c>
      <c r="M49" t="s">
        <v>29</v>
      </c>
      <c r="N49" t="s">
        <v>31</v>
      </c>
      <c r="O49">
        <v>0.81333715549399799</v>
      </c>
      <c r="P49">
        <v>0.9</v>
      </c>
      <c r="Q49">
        <v>0.3</v>
      </c>
      <c r="R49">
        <v>3.86266555786132</v>
      </c>
      <c r="S49">
        <v>5.52278232564798</v>
      </c>
      <c r="T49">
        <v>-1.65526242718006</v>
      </c>
      <c r="U49">
        <v>-0.78314791464437605</v>
      </c>
      <c r="V49">
        <v>-0.199387794214817</v>
      </c>
      <c r="W49">
        <v>9</v>
      </c>
      <c r="X49">
        <v>3.32323116726345</v>
      </c>
      <c r="Y49">
        <v>0.238162766109458</v>
      </c>
      <c r="Z49">
        <v>4.0720072218674304</v>
      </c>
      <c r="AA49">
        <v>0.361449918852977</v>
      </c>
    </row>
    <row r="50" spans="1:27" x14ac:dyDescent="0.35">
      <c r="A50">
        <v>49</v>
      </c>
      <c r="B50" t="s">
        <v>77</v>
      </c>
      <c r="C50">
        <v>219</v>
      </c>
      <c r="D50">
        <v>32</v>
      </c>
      <c r="E50" t="s">
        <v>22</v>
      </c>
      <c r="F50" t="s">
        <v>23</v>
      </c>
      <c r="G50" t="s">
        <v>530</v>
      </c>
      <c r="H50" t="str">
        <f>IF(ISNUMBER(SEARCH("/",G50)),"Mixed",G50)</f>
        <v>Live</v>
      </c>
      <c r="I50" t="str">
        <f>IF((H50="Live*"),"Live",H50)</f>
        <v>Live</v>
      </c>
      <c r="J50" t="s">
        <v>22</v>
      </c>
      <c r="K50" t="str">
        <f>IF(OR(ISNUMBER(SEARCH("partial",J50)),J50="yes*",J50="yes"),"yes","no")</f>
        <v>yes</v>
      </c>
      <c r="L50">
        <v>-0.221008328384147</v>
      </c>
      <c r="M50" t="s">
        <v>69</v>
      </c>
      <c r="N50" t="s">
        <v>131</v>
      </c>
      <c r="O50">
        <v>-0.14196933894746999</v>
      </c>
      <c r="P50">
        <v>0.859375</v>
      </c>
      <c r="Q50">
        <v>9.375E-2</v>
      </c>
      <c r="R50">
        <v>3.76975309848785</v>
      </c>
      <c r="S50">
        <v>5.3688561937382104</v>
      </c>
      <c r="T50">
        <v>-1.59424875464377</v>
      </c>
      <c r="U50">
        <v>-1.1234256042749</v>
      </c>
      <c r="V50">
        <v>-0.59911366730490401</v>
      </c>
      <c r="W50">
        <v>31</v>
      </c>
      <c r="X50">
        <v>-0.27235621790732101</v>
      </c>
      <c r="Y50">
        <v>0.28321793368842402</v>
      </c>
      <c r="Z50">
        <v>3.6456880366089202</v>
      </c>
      <c r="AA50">
        <v>1.07306345977407</v>
      </c>
    </row>
    <row r="51" spans="1:27" x14ac:dyDescent="0.35">
      <c r="A51">
        <v>50</v>
      </c>
      <c r="B51" t="s">
        <v>78</v>
      </c>
      <c r="C51">
        <v>97</v>
      </c>
      <c r="D51">
        <v>9</v>
      </c>
      <c r="E51" t="s">
        <v>23</v>
      </c>
      <c r="F51" t="s">
        <v>23</v>
      </c>
      <c r="G51" t="s">
        <v>540</v>
      </c>
      <c r="H51" t="str">
        <f>IF(ISNUMBER(SEARCH("/",G51)),"Mixed",G51)</f>
        <v>Mixed</v>
      </c>
      <c r="I51" t="str">
        <f>IF((H51="Live*"),"Live",H51)</f>
        <v>Mixed</v>
      </c>
      <c r="J51" t="s">
        <v>23</v>
      </c>
      <c r="K51" t="str">
        <f>IF(OR(ISNUMBER(SEARCH("partial",J51)),J51="yes*",J51="yes"),"yes","no")</f>
        <v>no</v>
      </c>
      <c r="L51">
        <v>-0.21615112065249001</v>
      </c>
      <c r="M51" t="s">
        <v>29</v>
      </c>
      <c r="N51" t="s">
        <v>31</v>
      </c>
      <c r="O51">
        <v>0.65140531498113996</v>
      </c>
      <c r="P51">
        <v>0.66666666666666596</v>
      </c>
      <c r="Q51">
        <v>0</v>
      </c>
      <c r="R51">
        <v>3.6365216573079402</v>
      </c>
      <c r="S51">
        <v>6.6613594028239698</v>
      </c>
      <c r="T51">
        <v>-3.0199834049094401</v>
      </c>
      <c r="U51">
        <v>-2.2795517764124802</v>
      </c>
      <c r="V51">
        <v>-0.69218031832403004</v>
      </c>
      <c r="W51">
        <v>5</v>
      </c>
      <c r="X51">
        <v>3.4341354370117099</v>
      </c>
      <c r="Y51">
        <v>0.33000300265791999</v>
      </c>
      <c r="Z51">
        <v>3.6683432399362901</v>
      </c>
      <c r="AA51">
        <v>0.45013046260649198</v>
      </c>
    </row>
    <row r="52" spans="1:27" x14ac:dyDescent="0.35">
      <c r="A52">
        <v>51</v>
      </c>
      <c r="B52" t="s">
        <v>79</v>
      </c>
      <c r="C52">
        <v>112</v>
      </c>
      <c r="D52">
        <v>84</v>
      </c>
      <c r="E52" t="s">
        <v>22</v>
      </c>
      <c r="F52" t="s">
        <v>23</v>
      </c>
      <c r="G52" t="s">
        <v>530</v>
      </c>
      <c r="H52" t="str">
        <f>IF(ISNUMBER(SEARCH("/",G52)),"Mixed",G52)</f>
        <v>Live</v>
      </c>
      <c r="I52" t="str">
        <f>IF((H52="Live*"),"Live",H52)</f>
        <v>Live</v>
      </c>
      <c r="J52" t="s">
        <v>22</v>
      </c>
      <c r="K52" t="str">
        <f>IF(OR(ISNUMBER(SEARCH("partial",J52)),J52="yes*",J52="yes"),"yes","no")</f>
        <v>yes</v>
      </c>
      <c r="L52">
        <v>-0.21548089281420901</v>
      </c>
      <c r="M52" t="s">
        <v>69</v>
      </c>
      <c r="N52" t="s">
        <v>131</v>
      </c>
      <c r="O52">
        <v>-0.57557740822871595</v>
      </c>
      <c r="P52">
        <v>0.69047619047619002</v>
      </c>
      <c r="Q52">
        <v>0.29761904761904701</v>
      </c>
      <c r="R52">
        <v>4.2662286758422798</v>
      </c>
      <c r="S52">
        <v>5.1177344807804497</v>
      </c>
      <c r="T52">
        <v>-0.846651464331584</v>
      </c>
      <c r="U52">
        <v>-9.6501672301949004E-2</v>
      </c>
      <c r="V52">
        <v>-6.0565040547599001E-2</v>
      </c>
      <c r="W52">
        <v>69</v>
      </c>
      <c r="X52">
        <v>-0.97803688049316395</v>
      </c>
      <c r="Y52">
        <v>-1.51896519411187</v>
      </c>
      <c r="Z52">
        <v>4.1542848652190498</v>
      </c>
      <c r="AA52">
        <v>0</v>
      </c>
    </row>
    <row r="53" spans="1:27" x14ac:dyDescent="0.35">
      <c r="A53">
        <v>52</v>
      </c>
      <c r="B53" t="s">
        <v>80</v>
      </c>
      <c r="C53">
        <v>275</v>
      </c>
      <c r="D53">
        <v>45</v>
      </c>
      <c r="E53" t="s">
        <v>22</v>
      </c>
      <c r="F53" t="s">
        <v>23</v>
      </c>
      <c r="G53" t="s">
        <v>530</v>
      </c>
      <c r="H53" t="str">
        <f>IF(ISNUMBER(SEARCH("/",G53)),"Mixed",G53)</f>
        <v>Live</v>
      </c>
      <c r="I53" t="str">
        <f>IF((H53="Live*"),"Live",H53)</f>
        <v>Live</v>
      </c>
      <c r="J53" t="s">
        <v>22</v>
      </c>
      <c r="K53" t="str">
        <f>IF(OR(ISNUMBER(SEARCH("partial",J53)),J53="yes*",J53="yes"),"yes","no")</f>
        <v>yes</v>
      </c>
      <c r="L53">
        <v>-0.202131465294836</v>
      </c>
      <c r="M53" t="s">
        <v>69</v>
      </c>
      <c r="N53" t="s">
        <v>131</v>
      </c>
      <c r="O53">
        <v>1.0020588008789799</v>
      </c>
      <c r="P53">
        <v>0.66666666666666596</v>
      </c>
      <c r="Q53">
        <v>0.37777777777777699</v>
      </c>
      <c r="R53">
        <v>5.9219102647569404</v>
      </c>
      <c r="S53">
        <v>5.5541560422612397</v>
      </c>
      <c r="T53">
        <v>0.37260856310229401</v>
      </c>
      <c r="U53">
        <v>-7.3572794398960003E-3</v>
      </c>
      <c r="V53">
        <v>-3.4954131741795E-3</v>
      </c>
      <c r="W53">
        <v>45</v>
      </c>
      <c r="X53">
        <v>2.1091717190212602</v>
      </c>
      <c r="Y53">
        <v>3.2999789562289501</v>
      </c>
      <c r="Z53">
        <v>7.4714955892396802</v>
      </c>
      <c r="AA53">
        <v>0</v>
      </c>
    </row>
    <row r="54" spans="1:27" x14ac:dyDescent="0.35">
      <c r="A54">
        <v>53</v>
      </c>
      <c r="B54" t="s">
        <v>81</v>
      </c>
      <c r="C54">
        <v>256</v>
      </c>
      <c r="D54">
        <v>8</v>
      </c>
      <c r="E54" t="s">
        <v>22</v>
      </c>
      <c r="F54" t="s">
        <v>23</v>
      </c>
      <c r="G54" t="s">
        <v>533</v>
      </c>
      <c r="H54" t="str">
        <f>IF(ISNUMBER(SEARCH("/",G54)),"Mixed",G54)</f>
        <v>Live*</v>
      </c>
      <c r="I54" t="str">
        <f>IF((H54="Live*"),"Live",H54)</f>
        <v>Live</v>
      </c>
      <c r="J54" t="s">
        <v>561</v>
      </c>
      <c r="K54" t="str">
        <f>IF(OR(ISNUMBER(SEARCH("partial",J54)),J54="yes*",J54="yes"),"yes","no")</f>
        <v>yes</v>
      </c>
      <c r="L54">
        <v>-0.19728930665284999</v>
      </c>
      <c r="M54" t="s">
        <v>29</v>
      </c>
      <c r="N54" t="s">
        <v>31</v>
      </c>
      <c r="O54">
        <v>-0.29897582085185698</v>
      </c>
      <c r="P54">
        <v>0.875</v>
      </c>
      <c r="Q54">
        <v>0.125</v>
      </c>
      <c r="R54">
        <v>4.5669689178466797</v>
      </c>
      <c r="S54">
        <v>6.2410668652406001</v>
      </c>
      <c r="T54">
        <v>-1.66924360678733</v>
      </c>
      <c r="U54">
        <v>-1.5443919366302299</v>
      </c>
      <c r="V54">
        <v>-0.174559091004684</v>
      </c>
      <c r="W54">
        <v>6</v>
      </c>
      <c r="X54">
        <v>-3.1372051239013601</v>
      </c>
      <c r="Y54">
        <v>1.3145455042521099</v>
      </c>
      <c r="Z54">
        <v>4.5178848208996296</v>
      </c>
      <c r="AA54">
        <v>0.35184472393835198</v>
      </c>
    </row>
    <row r="55" spans="1:27" x14ac:dyDescent="0.35">
      <c r="A55">
        <v>54</v>
      </c>
      <c r="B55" t="s">
        <v>82</v>
      </c>
      <c r="C55">
        <v>355</v>
      </c>
      <c r="D55">
        <v>26</v>
      </c>
      <c r="E55" t="s">
        <v>22</v>
      </c>
      <c r="F55" t="s">
        <v>23</v>
      </c>
      <c r="G55" t="s">
        <v>536</v>
      </c>
      <c r="H55" t="str">
        <f>IF(ISNUMBER(SEARCH("/",G55)),"Mixed",G55)</f>
        <v>Online</v>
      </c>
      <c r="I55" t="str">
        <f>IF((H55="Live*"),"Live",H55)</f>
        <v>Online</v>
      </c>
      <c r="J55" t="s">
        <v>23</v>
      </c>
      <c r="K55" t="str">
        <f>IF(OR(ISNUMBER(SEARCH("partial",J55)),J55="yes*",J55="yes"),"yes","no")</f>
        <v>no</v>
      </c>
      <c r="L55">
        <v>-0.195423236858637</v>
      </c>
      <c r="M55" t="s">
        <v>69</v>
      </c>
      <c r="N55" t="s">
        <v>131</v>
      </c>
      <c r="O55">
        <v>0.81861574190189801</v>
      </c>
      <c r="P55">
        <v>0.78846153846153799</v>
      </c>
      <c r="Q55">
        <v>0.30769230769230699</v>
      </c>
      <c r="R55">
        <v>6.2189449163583603</v>
      </c>
      <c r="S55">
        <v>6.2658968102687904</v>
      </c>
      <c r="T55">
        <v>-4.2097553303847797E-2</v>
      </c>
      <c r="U55">
        <v>-0.12596197584841801</v>
      </c>
      <c r="V55">
        <v>-7.0322727057397699E-2</v>
      </c>
      <c r="W55">
        <v>17</v>
      </c>
      <c r="X55">
        <v>1.8595130022834301</v>
      </c>
      <c r="Y55">
        <v>-0.32859671556375297</v>
      </c>
      <c r="Z55">
        <v>4.4011216239225597</v>
      </c>
      <c r="AA55">
        <v>0.105058782729315</v>
      </c>
    </row>
    <row r="56" spans="1:27" x14ac:dyDescent="0.35">
      <c r="A56">
        <v>55</v>
      </c>
      <c r="B56" t="s">
        <v>83</v>
      </c>
      <c r="C56">
        <v>234</v>
      </c>
      <c r="D56">
        <v>4</v>
      </c>
      <c r="E56" t="s">
        <v>22</v>
      </c>
      <c r="F56" t="s">
        <v>23</v>
      </c>
      <c r="G56" t="s">
        <v>533</v>
      </c>
      <c r="H56" t="str">
        <f>IF(ISNUMBER(SEARCH("/",G56)),"Mixed",G56)</f>
        <v>Live*</v>
      </c>
      <c r="I56" t="str">
        <f>IF((H56="Live*"),"Live",H56)</f>
        <v>Live</v>
      </c>
      <c r="J56" t="s">
        <v>561</v>
      </c>
      <c r="K56" t="str">
        <f>IF(OR(ISNUMBER(SEARCH("partial",J56)),J56="yes*",J56="yes"),"yes","no")</f>
        <v>yes</v>
      </c>
      <c r="L56">
        <v>-0.19149320718656099</v>
      </c>
      <c r="M56" t="s">
        <v>29</v>
      </c>
      <c r="N56" t="s">
        <v>31</v>
      </c>
      <c r="O56">
        <v>-0.239764411023875</v>
      </c>
      <c r="P56">
        <v>1</v>
      </c>
      <c r="Q56">
        <v>0.25</v>
      </c>
      <c r="R56">
        <v>3.5818805694579998</v>
      </c>
      <c r="S56">
        <v>5.6499316610707</v>
      </c>
      <c r="T56">
        <v>-2.0631967510061</v>
      </c>
      <c r="U56">
        <v>-3.0351837914401698</v>
      </c>
      <c r="V56">
        <v>-0.21907129747253401</v>
      </c>
      <c r="W56">
        <v>4</v>
      </c>
      <c r="X56">
        <v>-3.3218822479247998</v>
      </c>
      <c r="Y56">
        <v>-5.1296296296296298</v>
      </c>
      <c r="Z56">
        <v>6</v>
      </c>
      <c r="AA56">
        <v>0.188002340876016</v>
      </c>
    </row>
    <row r="57" spans="1:27" x14ac:dyDescent="0.35">
      <c r="A57">
        <v>56</v>
      </c>
      <c r="B57" t="s">
        <v>84</v>
      </c>
      <c r="C57">
        <v>187</v>
      </c>
      <c r="D57">
        <v>25</v>
      </c>
      <c r="E57" t="s">
        <v>22</v>
      </c>
      <c r="F57" t="s">
        <v>23</v>
      </c>
      <c r="G57" t="s">
        <v>530</v>
      </c>
      <c r="H57" t="str">
        <f>IF(ISNUMBER(SEARCH("/",G57)),"Mixed",G57)</f>
        <v>Live</v>
      </c>
      <c r="I57" t="str">
        <f>IF((H57="Live*"),"Live",H57)</f>
        <v>Live</v>
      </c>
      <c r="J57" t="s">
        <v>22</v>
      </c>
      <c r="K57" t="str">
        <f>IF(OR(ISNUMBER(SEARCH("partial",J57)),J57="yes*",J57="yes"),"yes","no")</f>
        <v>yes</v>
      </c>
      <c r="L57">
        <v>-0.19048703559028601</v>
      </c>
      <c r="M57" t="s">
        <v>29</v>
      </c>
      <c r="N57" t="s">
        <v>31</v>
      </c>
      <c r="O57">
        <v>-1.1164635523790001</v>
      </c>
      <c r="P57">
        <v>0.84</v>
      </c>
      <c r="Q57">
        <v>0.28000000000000003</v>
      </c>
      <c r="R57">
        <v>5.8334368896484303</v>
      </c>
      <c r="S57">
        <v>5.4591753396750597</v>
      </c>
      <c r="T57">
        <v>0.37911589057996398</v>
      </c>
      <c r="U57">
        <v>-0.51810102313706696</v>
      </c>
      <c r="V57">
        <v>-0.17098314727804301</v>
      </c>
      <c r="W57">
        <v>22</v>
      </c>
      <c r="X57">
        <v>-4.0905957655473104</v>
      </c>
      <c r="Y57">
        <v>-1.9106744971848799</v>
      </c>
      <c r="Z57">
        <v>4.5680935188418399</v>
      </c>
      <c r="AA57">
        <v>0.37750328249952803</v>
      </c>
    </row>
    <row r="58" spans="1:27" x14ac:dyDescent="0.35">
      <c r="A58">
        <v>57</v>
      </c>
      <c r="B58" t="s">
        <v>85</v>
      </c>
      <c r="C58">
        <v>13</v>
      </c>
      <c r="D58">
        <v>31</v>
      </c>
      <c r="E58" t="s">
        <v>23</v>
      </c>
      <c r="F58" t="s">
        <v>23</v>
      </c>
      <c r="G58" t="s">
        <v>536</v>
      </c>
      <c r="H58" t="str">
        <f>IF(ISNUMBER(SEARCH("/",G58)),"Mixed",G58)</f>
        <v>Online</v>
      </c>
      <c r="I58" t="str">
        <f>IF((H58="Live*"),"Live",H58)</f>
        <v>Online</v>
      </c>
      <c r="J58" t="s">
        <v>23</v>
      </c>
      <c r="K58" t="str">
        <f>IF(OR(ISNUMBER(SEARCH("partial",J58)),J58="yes*",J58="yes"),"yes","no")</f>
        <v>no</v>
      </c>
      <c r="L58">
        <v>-0.189157611330391</v>
      </c>
      <c r="M58" t="s">
        <v>69</v>
      </c>
      <c r="N58" t="s">
        <v>131</v>
      </c>
      <c r="O58">
        <v>-1.1569684369320601</v>
      </c>
      <c r="P58">
        <v>0.93548387096774099</v>
      </c>
      <c r="Q58">
        <v>6.4516129032258104E-2</v>
      </c>
      <c r="R58">
        <v>3.1888569247338001</v>
      </c>
      <c r="S58">
        <v>4.89240179654107</v>
      </c>
      <c r="T58">
        <v>-1.6986905312006699</v>
      </c>
      <c r="U58">
        <v>-1.4022202057044699</v>
      </c>
      <c r="V58">
        <v>-0.69964658850999595</v>
      </c>
      <c r="W58">
        <v>31</v>
      </c>
      <c r="X58">
        <v>-2.3187771458779598</v>
      </c>
      <c r="Y58">
        <v>0.78561673748848104</v>
      </c>
      <c r="Z58">
        <v>2.9993213706914101</v>
      </c>
      <c r="AA58">
        <v>0.756352462775847</v>
      </c>
    </row>
    <row r="59" spans="1:27" x14ac:dyDescent="0.35">
      <c r="A59">
        <v>58</v>
      </c>
      <c r="B59" t="s">
        <v>86</v>
      </c>
      <c r="C59">
        <v>333</v>
      </c>
      <c r="D59">
        <v>31</v>
      </c>
      <c r="E59" t="s">
        <v>23</v>
      </c>
      <c r="F59" t="s">
        <v>23</v>
      </c>
      <c r="G59" t="s">
        <v>530</v>
      </c>
      <c r="H59" t="str">
        <f>IF(ISNUMBER(SEARCH("/",G59)),"Mixed",G59)</f>
        <v>Live</v>
      </c>
      <c r="I59" t="str">
        <f>IF((H59="Live*"),"Live",H59)</f>
        <v>Live</v>
      </c>
      <c r="J59" t="s">
        <v>22</v>
      </c>
      <c r="K59" t="str">
        <f>IF(OR(ISNUMBER(SEARCH("partial",J59)),J59="yes*",J59="yes"),"yes","no")</f>
        <v>yes</v>
      </c>
      <c r="L59">
        <v>-0.18778882081148399</v>
      </c>
      <c r="M59" t="s">
        <v>69</v>
      </c>
      <c r="N59" t="s">
        <v>131</v>
      </c>
      <c r="O59">
        <v>-0.93212079606234499</v>
      </c>
      <c r="P59">
        <v>0.83870967741935398</v>
      </c>
      <c r="Q59">
        <v>0.225806451612903</v>
      </c>
      <c r="R59">
        <v>5.7272740640947797</v>
      </c>
      <c r="S59">
        <v>6.2697534788046898</v>
      </c>
      <c r="T59">
        <v>-0.53762507410331395</v>
      </c>
      <c r="U59">
        <v>-0.62424942079685397</v>
      </c>
      <c r="V59">
        <v>-0.31751094130863899</v>
      </c>
      <c r="W59">
        <v>27</v>
      </c>
      <c r="X59">
        <v>-2.0745281643337599</v>
      </c>
      <c r="Y59">
        <v>-5.39117434287449</v>
      </c>
      <c r="Z59">
        <v>6.2345948813926402</v>
      </c>
      <c r="AA59">
        <v>0</v>
      </c>
    </row>
    <row r="60" spans="1:27" x14ac:dyDescent="0.35">
      <c r="A60">
        <v>59</v>
      </c>
      <c r="B60" t="s">
        <v>87</v>
      </c>
      <c r="C60">
        <v>254</v>
      </c>
      <c r="D60">
        <v>33</v>
      </c>
      <c r="E60" t="s">
        <v>23</v>
      </c>
      <c r="F60" t="s">
        <v>22</v>
      </c>
      <c r="G60" t="s">
        <v>530</v>
      </c>
      <c r="H60" t="str">
        <f>IF(ISNUMBER(SEARCH("/",G60)),"Mixed",G60)</f>
        <v>Live</v>
      </c>
      <c r="I60" t="str">
        <f>IF((H60="Live*"),"Live",H60)</f>
        <v>Live</v>
      </c>
      <c r="J60" t="s">
        <v>22</v>
      </c>
      <c r="K60" t="str">
        <f>IF(OR(ISNUMBER(SEARCH("partial",J60)),J60="yes*",J60="yes"),"yes","no")</f>
        <v>yes</v>
      </c>
      <c r="L60">
        <v>-0.18109121800720099</v>
      </c>
      <c r="M60" t="s">
        <v>52</v>
      </c>
      <c r="N60" t="s">
        <v>52</v>
      </c>
      <c r="O60">
        <v>0.78376838353765899</v>
      </c>
      <c r="P60">
        <v>0.939393939393939</v>
      </c>
      <c r="Q60">
        <v>0.15151515151515099</v>
      </c>
      <c r="R60">
        <v>3.7272442326401198</v>
      </c>
      <c r="S60">
        <v>4.9960013967170704</v>
      </c>
      <c r="T60">
        <v>-1.26390282347036</v>
      </c>
      <c r="U60">
        <v>-0.84237393348947098</v>
      </c>
      <c r="V60">
        <v>-0.42657160366971297</v>
      </c>
      <c r="W60">
        <v>33</v>
      </c>
      <c r="X60">
        <v>1.5477496638442501</v>
      </c>
      <c r="Y60">
        <v>0.88055772640408303</v>
      </c>
      <c r="Z60">
        <v>4.0201830787487003</v>
      </c>
      <c r="AA60">
        <v>0.22742831955533299</v>
      </c>
    </row>
    <row r="61" spans="1:27" x14ac:dyDescent="0.35">
      <c r="A61">
        <v>60</v>
      </c>
      <c r="B61" t="s">
        <v>88</v>
      </c>
      <c r="C61">
        <v>67</v>
      </c>
      <c r="D61">
        <v>20</v>
      </c>
      <c r="E61" t="s">
        <v>23</v>
      </c>
      <c r="F61" t="s">
        <v>23</v>
      </c>
      <c r="G61" t="s">
        <v>537</v>
      </c>
      <c r="H61" t="str">
        <f>IF(ISNUMBER(SEARCH("/",G61)),"Mixed",G61)</f>
        <v>Mixed</v>
      </c>
      <c r="I61" t="str">
        <f>IF((H61="Live*"),"Live",H61)</f>
        <v>Mixed</v>
      </c>
      <c r="J61" t="s">
        <v>560</v>
      </c>
      <c r="K61" t="str">
        <f>IF(OR(ISNUMBER(SEARCH("partial",J61)),J61="yes*",J61="yes"),"yes","no")</f>
        <v>yes</v>
      </c>
      <c r="L61">
        <v>-0.178116738408471</v>
      </c>
      <c r="M61" t="s">
        <v>69</v>
      </c>
      <c r="N61" t="s">
        <v>131</v>
      </c>
      <c r="O61">
        <v>2.05031042075258</v>
      </c>
      <c r="P61">
        <v>0.95</v>
      </c>
      <c r="Q61">
        <v>0.15</v>
      </c>
      <c r="R61">
        <v>4.3799724578857404</v>
      </c>
      <c r="S61">
        <v>5.2956467757268397</v>
      </c>
      <c r="T61">
        <v>-0.91081997723451202</v>
      </c>
      <c r="U61">
        <v>-1.34953509896708</v>
      </c>
      <c r="V61">
        <v>-0.67610116203673398</v>
      </c>
      <c r="W61">
        <v>20</v>
      </c>
      <c r="X61">
        <v>4.09253234863281</v>
      </c>
      <c r="Y61">
        <v>-0.60207014893066002</v>
      </c>
      <c r="Z61">
        <v>3.3241103857641101</v>
      </c>
      <c r="AA61">
        <v>0.73104577662117198</v>
      </c>
    </row>
    <row r="62" spans="1:27" x14ac:dyDescent="0.35">
      <c r="A62">
        <v>61</v>
      </c>
      <c r="B62" t="s">
        <v>89</v>
      </c>
      <c r="C62">
        <v>326</v>
      </c>
      <c r="D62">
        <v>46</v>
      </c>
      <c r="E62" t="s">
        <v>23</v>
      </c>
      <c r="F62" t="s">
        <v>23</v>
      </c>
      <c r="G62" t="s">
        <v>531</v>
      </c>
      <c r="H62" t="str">
        <f>IF(ISNUMBER(SEARCH("/",G62)),"Mixed",G62)</f>
        <v>Mixed</v>
      </c>
      <c r="I62" t="str">
        <f>IF((H62="Live*"),"Live",H62)</f>
        <v>Mixed</v>
      </c>
      <c r="J62" t="s">
        <v>560</v>
      </c>
      <c r="K62" t="str">
        <f>IF(OR(ISNUMBER(SEARCH("partial",J62)),J62="yes*",J62="yes"),"yes","no")</f>
        <v>yes</v>
      </c>
      <c r="L62">
        <v>-0.174812689597097</v>
      </c>
      <c r="M62" t="s">
        <v>69</v>
      </c>
      <c r="N62" t="s">
        <v>131</v>
      </c>
      <c r="O62">
        <v>0.61425215119393395</v>
      </c>
      <c r="P62">
        <v>0.71739130434782605</v>
      </c>
      <c r="Q62">
        <v>0.26086956521739102</v>
      </c>
      <c r="R62">
        <v>5.35188865661621</v>
      </c>
      <c r="S62">
        <v>5.5117754955432803</v>
      </c>
      <c r="T62">
        <v>-0.15503249832048599</v>
      </c>
      <c r="U62">
        <v>-0.41836863647662997</v>
      </c>
      <c r="V62">
        <v>-0.26904147817126001</v>
      </c>
      <c r="W62">
        <v>41</v>
      </c>
      <c r="X62">
        <v>0.97738321816048901</v>
      </c>
      <c r="Y62">
        <v>-1.25791398560708</v>
      </c>
      <c r="Z62">
        <v>5.3998779144907596</v>
      </c>
      <c r="AA62">
        <v>0</v>
      </c>
    </row>
    <row r="63" spans="1:27" x14ac:dyDescent="0.35">
      <c r="A63">
        <v>62</v>
      </c>
      <c r="B63" t="s">
        <v>90</v>
      </c>
      <c r="C63">
        <v>45</v>
      </c>
      <c r="D63">
        <v>3</v>
      </c>
      <c r="E63" t="s">
        <v>22</v>
      </c>
      <c r="F63" t="s">
        <v>23</v>
      </c>
      <c r="G63" t="s">
        <v>530</v>
      </c>
      <c r="H63" t="str">
        <f>IF(ISNUMBER(SEARCH("/",G63)),"Mixed",G63)</f>
        <v>Live</v>
      </c>
      <c r="I63" t="str">
        <f>IF((H63="Live*"),"Live",H63)</f>
        <v>Live</v>
      </c>
      <c r="J63" t="s">
        <v>22</v>
      </c>
      <c r="K63" t="str">
        <f>IF(OR(ISNUMBER(SEARCH("partial",J63)),J63="yes*",J63="yes"),"yes","no")</f>
        <v>yes</v>
      </c>
      <c r="L63">
        <v>-0.156304288988281</v>
      </c>
      <c r="M63" t="s">
        <v>29</v>
      </c>
      <c r="N63" t="s">
        <v>31</v>
      </c>
      <c r="P63">
        <v>1</v>
      </c>
      <c r="Q63">
        <v>0.33333333333333298</v>
      </c>
      <c r="R63">
        <v>9.9562708536783795</v>
      </c>
      <c r="S63">
        <v>10.8890926601989</v>
      </c>
      <c r="T63">
        <v>-0.92796746591400803</v>
      </c>
      <c r="U63">
        <v>-0.93407943877979704</v>
      </c>
      <c r="V63">
        <v>-9.71842088293806E-2</v>
      </c>
      <c r="W63">
        <v>0</v>
      </c>
      <c r="AA63">
        <v>0</v>
      </c>
    </row>
    <row r="64" spans="1:27" x14ac:dyDescent="0.35">
      <c r="A64">
        <v>63</v>
      </c>
      <c r="B64" t="s">
        <v>91</v>
      </c>
      <c r="C64">
        <v>284</v>
      </c>
      <c r="D64">
        <v>7</v>
      </c>
      <c r="E64" t="s">
        <v>23</v>
      </c>
      <c r="F64" t="s">
        <v>23</v>
      </c>
      <c r="G64" t="e">
        <v>#N/A</v>
      </c>
      <c r="H64" t="e">
        <f>IF(ISNUMBER(SEARCH("/",G64)),"Mixed",G64)</f>
        <v>#N/A</v>
      </c>
      <c r="J64" t="e">
        <v>#N/A</v>
      </c>
      <c r="K64" t="e">
        <f>IF(OR(ISNUMBER(SEARCH("partial",J64)),J64="yes*",J64="yes"),"yes","no")</f>
        <v>#N/A</v>
      </c>
      <c r="L64">
        <v>-0.15589475757625901</v>
      </c>
      <c r="M64" t="s">
        <v>29</v>
      </c>
      <c r="N64" t="s">
        <v>31</v>
      </c>
      <c r="O64">
        <v>-0.165971445774933</v>
      </c>
      <c r="P64">
        <v>0.71428571428571397</v>
      </c>
      <c r="Q64">
        <v>0</v>
      </c>
      <c r="R64">
        <v>2.20009694780622</v>
      </c>
      <c r="S64">
        <v>3.9256991692694401</v>
      </c>
      <c r="T64">
        <v>-1.7207478808566301</v>
      </c>
      <c r="U64">
        <v>-1.9075801423821499</v>
      </c>
      <c r="V64">
        <v>-0.52517042328915597</v>
      </c>
      <c r="W64">
        <v>7</v>
      </c>
      <c r="X64">
        <v>-0.60285922459193597</v>
      </c>
      <c r="Y64">
        <v>-3.7304971451670301</v>
      </c>
      <c r="Z64">
        <v>5.7614075808238701</v>
      </c>
      <c r="AA64">
        <v>0</v>
      </c>
    </row>
    <row r="65" spans="1:27" x14ac:dyDescent="0.35">
      <c r="A65">
        <v>64</v>
      </c>
      <c r="B65" t="s">
        <v>92</v>
      </c>
      <c r="C65">
        <v>57</v>
      </c>
      <c r="D65">
        <v>22</v>
      </c>
      <c r="E65" t="s">
        <v>22</v>
      </c>
      <c r="F65" t="s">
        <v>23</v>
      </c>
      <c r="G65" t="s">
        <v>546</v>
      </c>
      <c r="H65" t="str">
        <f>IF(ISNUMBER(SEARCH("/",G65)),"Mixed",G65)</f>
        <v>Mail</v>
      </c>
      <c r="I65" t="str">
        <f>IF((H65="Live*"),"Live",H65)</f>
        <v>Mail</v>
      </c>
      <c r="J65" t="s">
        <v>23</v>
      </c>
      <c r="K65" t="str">
        <f>IF(OR(ISNUMBER(SEARCH("partial",J65)),J65="yes*",J65="yes"),"yes","no")</f>
        <v>no</v>
      </c>
      <c r="L65">
        <v>-0.14754646568343699</v>
      </c>
      <c r="M65" t="s">
        <v>29</v>
      </c>
      <c r="N65" t="s">
        <v>31</v>
      </c>
      <c r="O65">
        <v>0.97833725101569902</v>
      </c>
      <c r="P65">
        <v>0.93181818181818099</v>
      </c>
      <c r="Q65">
        <v>0.45454545454545398</v>
      </c>
      <c r="R65">
        <v>5.3985252380370996</v>
      </c>
      <c r="S65">
        <v>5.2054288656551302</v>
      </c>
      <c r="T65">
        <v>0.19795071298856501</v>
      </c>
      <c r="U65">
        <v>2.48458562544853E-2</v>
      </c>
      <c r="V65">
        <v>9.0245301346491991E-3</v>
      </c>
      <c r="W65">
        <v>17</v>
      </c>
      <c r="X65">
        <v>2.96465391271254</v>
      </c>
      <c r="Y65">
        <v>2.6930817491238002</v>
      </c>
      <c r="Z65">
        <v>5.5317287864973803</v>
      </c>
      <c r="AA65">
        <v>0</v>
      </c>
    </row>
    <row r="66" spans="1:27" x14ac:dyDescent="0.35">
      <c r="A66">
        <v>65</v>
      </c>
      <c r="B66" t="s">
        <v>93</v>
      </c>
      <c r="C66">
        <v>165</v>
      </c>
      <c r="D66">
        <v>12</v>
      </c>
      <c r="E66" t="s">
        <v>23</v>
      </c>
      <c r="F66" t="s">
        <v>23</v>
      </c>
      <c r="G66" t="s">
        <v>531</v>
      </c>
      <c r="H66" t="str">
        <f>IF(ISNUMBER(SEARCH("/",G66)),"Mixed",G66)</f>
        <v>Mixed</v>
      </c>
      <c r="I66" t="str">
        <f>IF((H66="Live*"),"Live",H66)</f>
        <v>Mixed</v>
      </c>
      <c r="J66" t="s">
        <v>560</v>
      </c>
      <c r="K66" t="str">
        <f>IF(OR(ISNUMBER(SEARCH("partial",J66)),J66="yes*",J66="yes"),"yes","no")</f>
        <v>yes</v>
      </c>
      <c r="L66">
        <v>-0.13265017688872</v>
      </c>
      <c r="M66" t="s">
        <v>29</v>
      </c>
      <c r="N66" t="s">
        <v>31</v>
      </c>
      <c r="O66">
        <v>0.80292854449505602</v>
      </c>
      <c r="P66">
        <v>0.83333333333333304</v>
      </c>
      <c r="Q66">
        <v>0.25</v>
      </c>
      <c r="R66">
        <v>4.0554250081380196</v>
      </c>
      <c r="S66">
        <v>5.4665695610563301</v>
      </c>
      <c r="T66">
        <v>-1.40629021231172</v>
      </c>
      <c r="U66">
        <v>-1.4593555153776601</v>
      </c>
      <c r="V66">
        <v>-0.45987869322478497</v>
      </c>
      <c r="W66">
        <v>12</v>
      </c>
      <c r="X66">
        <v>2.5479723612467402</v>
      </c>
      <c r="Y66">
        <v>2.3527570657943602</v>
      </c>
      <c r="Z66">
        <v>6.0021627788306899</v>
      </c>
      <c r="AA66">
        <v>0</v>
      </c>
    </row>
    <row r="67" spans="1:27" x14ac:dyDescent="0.35">
      <c r="A67">
        <v>66</v>
      </c>
      <c r="B67" t="s">
        <v>94</v>
      </c>
      <c r="C67">
        <v>428</v>
      </c>
      <c r="D67">
        <v>1</v>
      </c>
      <c r="E67" t="s">
        <v>22</v>
      </c>
      <c r="F67" t="s">
        <v>23</v>
      </c>
      <c r="G67" t="s">
        <v>532</v>
      </c>
      <c r="H67" t="str">
        <f>IF(ISNUMBER(SEARCH("/",G67)),"Mixed",G67)</f>
        <v>Mixed</v>
      </c>
      <c r="I67" t="str">
        <f>IF((H67="Live*"),"Live",H67)</f>
        <v>Mixed</v>
      </c>
      <c r="J67" t="s">
        <v>560</v>
      </c>
      <c r="K67" t="str">
        <f>IF(OR(ISNUMBER(SEARCH("partial",J67)),J67="yes*",J67="yes"),"yes","no")</f>
        <v>yes</v>
      </c>
      <c r="L67">
        <v>-0.12893258909403099</v>
      </c>
      <c r="M67" t="s">
        <v>29</v>
      </c>
      <c r="N67" t="s">
        <v>31</v>
      </c>
      <c r="O67">
        <v>-3.9520483880056502E-2</v>
      </c>
      <c r="P67">
        <v>1</v>
      </c>
      <c r="Q67">
        <v>0</v>
      </c>
      <c r="R67">
        <v>0.86200714111328103</v>
      </c>
      <c r="S67">
        <v>5.82459180911522</v>
      </c>
      <c r="T67">
        <v>-4.9577303273953497</v>
      </c>
      <c r="U67">
        <v>-3.4396456367858299</v>
      </c>
      <c r="V67">
        <v>-0.15769760302233499</v>
      </c>
      <c r="W67">
        <v>1</v>
      </c>
      <c r="X67">
        <v>-0.86200714111328103</v>
      </c>
      <c r="Y67">
        <v>1.67428567068917</v>
      </c>
      <c r="Z67">
        <v>2</v>
      </c>
      <c r="AA67">
        <v>1.22946696722417</v>
      </c>
    </row>
    <row r="68" spans="1:27" x14ac:dyDescent="0.35">
      <c r="A68">
        <v>67</v>
      </c>
      <c r="B68" t="s">
        <v>95</v>
      </c>
      <c r="C68">
        <v>261</v>
      </c>
      <c r="D68">
        <v>2</v>
      </c>
      <c r="E68" t="s">
        <v>22</v>
      </c>
      <c r="F68" t="s">
        <v>23</v>
      </c>
      <c r="G68" t="s">
        <v>533</v>
      </c>
      <c r="H68" t="str">
        <f>IF(ISNUMBER(SEARCH("/",G68)),"Mixed",G68)</f>
        <v>Live*</v>
      </c>
      <c r="I68" t="str">
        <f>IF((H68="Live*"),"Live",H68)</f>
        <v>Live</v>
      </c>
      <c r="J68" t="s">
        <v>561</v>
      </c>
      <c r="K68" t="str">
        <f>IF(OR(ISNUMBER(SEARCH("partial",J68)),J68="yes*",J68="yes"),"yes","no")</f>
        <v>yes</v>
      </c>
      <c r="L68">
        <v>-0.12559798630260399</v>
      </c>
      <c r="M68" t="s">
        <v>29</v>
      </c>
      <c r="N68" t="s">
        <v>31</v>
      </c>
      <c r="P68">
        <v>1</v>
      </c>
      <c r="Q68">
        <v>0.5</v>
      </c>
      <c r="R68">
        <v>6.8541164398193297</v>
      </c>
      <c r="S68">
        <v>11.099834609083301</v>
      </c>
      <c r="T68">
        <v>-4.2408638286574698</v>
      </c>
      <c r="U68">
        <v>-2.73401620701582</v>
      </c>
      <c r="V68">
        <v>-0.121509514301159</v>
      </c>
      <c r="W68">
        <v>0</v>
      </c>
      <c r="AA68">
        <v>0</v>
      </c>
    </row>
    <row r="69" spans="1:27" x14ac:dyDescent="0.35">
      <c r="A69">
        <v>68</v>
      </c>
      <c r="B69" t="s">
        <v>96</v>
      </c>
      <c r="C69">
        <v>380</v>
      </c>
      <c r="D69">
        <v>11</v>
      </c>
      <c r="E69" t="s">
        <v>22</v>
      </c>
      <c r="F69" t="s">
        <v>23</v>
      </c>
      <c r="G69" t="s">
        <v>530</v>
      </c>
      <c r="H69" t="str">
        <f>IF(ISNUMBER(SEARCH("/",G69)),"Mixed",G69)</f>
        <v>Live</v>
      </c>
      <c r="I69" t="str">
        <f>IF((H69="Live*"),"Live",H69)</f>
        <v>Live</v>
      </c>
      <c r="J69" t="s">
        <v>22</v>
      </c>
      <c r="K69" t="str">
        <f>IF(OR(ISNUMBER(SEARCH("partial",J69)),J69="yes*",J69="yes"),"yes","no")</f>
        <v>yes</v>
      </c>
      <c r="L69">
        <v>-0.11077333693685899</v>
      </c>
      <c r="M69" t="s">
        <v>29</v>
      </c>
      <c r="N69" t="s">
        <v>31</v>
      </c>
      <c r="O69">
        <v>-0.37969606237109099</v>
      </c>
      <c r="P69">
        <v>1</v>
      </c>
      <c r="Q69">
        <v>9.0909090909090898E-2</v>
      </c>
      <c r="R69">
        <v>4.2449614784934298</v>
      </c>
      <c r="S69">
        <v>5.7678538756084503</v>
      </c>
      <c r="T69">
        <v>-1.5180380565084299</v>
      </c>
      <c r="U69">
        <v>-1.3973993279552399</v>
      </c>
      <c r="V69">
        <v>-0.40065467072017802</v>
      </c>
      <c r="W69">
        <v>10</v>
      </c>
      <c r="X69">
        <v>-1.3623527526855399</v>
      </c>
      <c r="Y69">
        <v>2.0193941730774898</v>
      </c>
      <c r="Z69">
        <v>2.6320729388772999</v>
      </c>
      <c r="AA69">
        <v>1.4568009970189899</v>
      </c>
    </row>
    <row r="70" spans="1:27" x14ac:dyDescent="0.35">
      <c r="A70">
        <v>69</v>
      </c>
      <c r="B70" t="s">
        <v>97</v>
      </c>
      <c r="C70">
        <v>188</v>
      </c>
      <c r="D70">
        <v>4</v>
      </c>
      <c r="E70" t="s">
        <v>22</v>
      </c>
      <c r="F70" t="s">
        <v>23</v>
      </c>
      <c r="G70" t="s">
        <v>533</v>
      </c>
      <c r="H70" t="str">
        <f>IF(ISNUMBER(SEARCH("/",G70)),"Mixed",G70)</f>
        <v>Live*</v>
      </c>
      <c r="I70" t="str">
        <f>IF((H70="Live*"),"Live",H70)</f>
        <v>Live</v>
      </c>
      <c r="J70" t="s">
        <v>561</v>
      </c>
      <c r="K70" t="str">
        <f>IF(OR(ISNUMBER(SEARCH("partial",J70)),J70="yes*",J70="yes"),"yes","no")</f>
        <v>yes</v>
      </c>
      <c r="L70">
        <v>-0.10082471466955201</v>
      </c>
      <c r="M70" t="s">
        <v>29</v>
      </c>
      <c r="N70" t="s">
        <v>31</v>
      </c>
      <c r="O70">
        <v>-3.3886612645790998E-3</v>
      </c>
      <c r="P70">
        <v>1</v>
      </c>
      <c r="Q70">
        <v>0.25</v>
      </c>
      <c r="R70">
        <v>4.36395263671875</v>
      </c>
      <c r="S70">
        <v>6.0979045681715496</v>
      </c>
      <c r="T70">
        <v>-1.7290975908462201</v>
      </c>
      <c r="U70">
        <v>-1.3763342019195299</v>
      </c>
      <c r="V70">
        <v>-8.5317826666688704E-2</v>
      </c>
      <c r="W70">
        <v>2</v>
      </c>
      <c r="X70">
        <v>-0.12042236328125</v>
      </c>
      <c r="Y70">
        <v>1.5</v>
      </c>
      <c r="Z70">
        <v>4.4015170703602502</v>
      </c>
      <c r="AA70">
        <v>0.44848219928143102</v>
      </c>
    </row>
    <row r="71" spans="1:27" x14ac:dyDescent="0.35">
      <c r="A71">
        <v>70</v>
      </c>
      <c r="B71" t="s">
        <v>98</v>
      </c>
      <c r="C71">
        <v>303</v>
      </c>
      <c r="D71">
        <v>5</v>
      </c>
      <c r="E71" t="s">
        <v>22</v>
      </c>
      <c r="F71" t="s">
        <v>23</v>
      </c>
      <c r="G71" t="s">
        <v>533</v>
      </c>
      <c r="H71" t="str">
        <f>IF(ISNUMBER(SEARCH("/",G71)),"Mixed",G71)</f>
        <v>Live*</v>
      </c>
      <c r="I71" t="str">
        <f>IF((H71="Live*"),"Live",H71)</f>
        <v>Live</v>
      </c>
      <c r="J71" t="s">
        <v>561</v>
      </c>
      <c r="K71" t="str">
        <f>IF(OR(ISNUMBER(SEARCH("partial",J71)),J71="yes*",J71="yes"),"yes","no")</f>
        <v>yes</v>
      </c>
      <c r="L71">
        <v>-9.8184248386978007E-2</v>
      </c>
      <c r="M71" t="s">
        <v>29</v>
      </c>
      <c r="N71" t="s">
        <v>31</v>
      </c>
      <c r="O71">
        <v>-0.140042276076805</v>
      </c>
      <c r="P71">
        <v>1</v>
      </c>
      <c r="Q71">
        <v>0.4</v>
      </c>
      <c r="R71">
        <v>4.7913681030273398</v>
      </c>
      <c r="S71">
        <v>4.6742758514601102</v>
      </c>
      <c r="T71">
        <v>0.12194659217381899</v>
      </c>
      <c r="U71">
        <v>-1.3460390142005001</v>
      </c>
      <c r="V71">
        <v>-8.7459203015570697E-2</v>
      </c>
      <c r="W71">
        <v>5</v>
      </c>
      <c r="X71">
        <v>-2.1553176879882798</v>
      </c>
      <c r="Y71">
        <v>-3.04285714285714</v>
      </c>
      <c r="Z71">
        <v>2.4494897427831699</v>
      </c>
      <c r="AA71">
        <v>0.51874599304092295</v>
      </c>
    </row>
    <row r="72" spans="1:27" x14ac:dyDescent="0.35">
      <c r="A72">
        <v>71</v>
      </c>
      <c r="B72" t="s">
        <v>99</v>
      </c>
      <c r="C72">
        <v>387</v>
      </c>
      <c r="D72">
        <v>4</v>
      </c>
      <c r="E72" t="s">
        <v>22</v>
      </c>
      <c r="F72" t="s">
        <v>23</v>
      </c>
      <c r="G72" t="s">
        <v>533</v>
      </c>
      <c r="H72" t="str">
        <f>IF(ISNUMBER(SEARCH("/",G72)),"Mixed",G72)</f>
        <v>Live*</v>
      </c>
      <c r="I72" t="str">
        <f>IF((H72="Live*"),"Live",H72)</f>
        <v>Live</v>
      </c>
      <c r="J72" t="s">
        <v>561</v>
      </c>
      <c r="K72" t="str">
        <f>IF(OR(ISNUMBER(SEARCH("partial",J72)),J72="yes*",J72="yes"),"yes","no")</f>
        <v>yes</v>
      </c>
      <c r="L72">
        <v>-9.6489161633131496E-2</v>
      </c>
      <c r="M72" t="s">
        <v>29</v>
      </c>
      <c r="N72" t="s">
        <v>31</v>
      </c>
      <c r="O72">
        <v>-0.177073789822035</v>
      </c>
      <c r="P72">
        <v>0.75</v>
      </c>
      <c r="Q72">
        <v>0.25</v>
      </c>
      <c r="R72">
        <v>4.5962715148925701</v>
      </c>
      <c r="S72">
        <v>5.80193577952718</v>
      </c>
      <c r="T72">
        <v>-1.2008099240280199</v>
      </c>
      <c r="U72">
        <v>-1.4729806079477701</v>
      </c>
      <c r="V72">
        <v>-6.6091470653920695E-2</v>
      </c>
      <c r="W72">
        <v>4</v>
      </c>
      <c r="X72">
        <v>-3.9464435577392498</v>
      </c>
      <c r="Y72">
        <v>-5.5646396327663101</v>
      </c>
      <c r="Z72">
        <v>5.2517808705456996</v>
      </c>
      <c r="AA72">
        <v>0.14426666091288501</v>
      </c>
    </row>
    <row r="73" spans="1:27" x14ac:dyDescent="0.35">
      <c r="A73">
        <v>72</v>
      </c>
      <c r="B73" t="s">
        <v>100</v>
      </c>
      <c r="C73">
        <v>149</v>
      </c>
      <c r="D73">
        <v>2</v>
      </c>
      <c r="E73" t="s">
        <v>22</v>
      </c>
      <c r="F73" t="s">
        <v>23</v>
      </c>
      <c r="G73" t="s">
        <v>530</v>
      </c>
      <c r="H73" t="str">
        <f>IF(ISNUMBER(SEARCH("/",G73)),"Mixed",G73)</f>
        <v>Live</v>
      </c>
      <c r="I73" t="str">
        <f>IF((H73="Live*"),"Live",H73)</f>
        <v>Live</v>
      </c>
      <c r="J73" t="s">
        <v>22</v>
      </c>
      <c r="K73" t="str">
        <f>IF(OR(ISNUMBER(SEARCH("partial",J73)),J73="yes*",J73="yes"),"yes","no")</f>
        <v>yes</v>
      </c>
      <c r="L73">
        <v>-9.5039951833327099E-2</v>
      </c>
      <c r="M73" t="s">
        <v>29</v>
      </c>
      <c r="N73" t="s">
        <v>31</v>
      </c>
      <c r="O73">
        <v>2.7441175424012101E-2</v>
      </c>
      <c r="P73">
        <v>1</v>
      </c>
      <c r="Q73">
        <v>0</v>
      </c>
      <c r="R73">
        <v>0.86887359619140603</v>
      </c>
      <c r="S73">
        <v>5.8107705068279101</v>
      </c>
      <c r="T73">
        <v>-4.9370425700299201</v>
      </c>
      <c r="U73">
        <v>-4.4914946586224698</v>
      </c>
      <c r="V73">
        <v>-0.14185250119641199</v>
      </c>
      <c r="W73">
        <v>2</v>
      </c>
      <c r="X73">
        <v>0.86887359619140603</v>
      </c>
      <c r="Y73">
        <v>4.125</v>
      </c>
      <c r="AA73">
        <v>0</v>
      </c>
    </row>
    <row r="74" spans="1:27" x14ac:dyDescent="0.35">
      <c r="A74">
        <v>73</v>
      </c>
      <c r="B74" t="s">
        <v>101</v>
      </c>
      <c r="C74">
        <v>22</v>
      </c>
      <c r="D74">
        <v>2</v>
      </c>
      <c r="E74" t="s">
        <v>22</v>
      </c>
      <c r="F74" t="s">
        <v>23</v>
      </c>
      <c r="G74" t="s">
        <v>530</v>
      </c>
      <c r="H74" t="str">
        <f>IF(ISNUMBER(SEARCH("/",G74)),"Mixed",G74)</f>
        <v>Live</v>
      </c>
      <c r="I74" t="str">
        <f>IF((H74="Live*"),"Live",H74)</f>
        <v>Live</v>
      </c>
      <c r="J74" t="s">
        <v>22</v>
      </c>
      <c r="K74" t="str">
        <f>IF(OR(ISNUMBER(SEARCH("partial",J74)),J74="yes*",J74="yes"),"yes","no")</f>
        <v>yes</v>
      </c>
      <c r="L74">
        <v>-9.3791638467306093E-2</v>
      </c>
      <c r="M74" t="s">
        <v>29</v>
      </c>
      <c r="N74" t="s">
        <v>31</v>
      </c>
      <c r="P74">
        <v>1</v>
      </c>
      <c r="Q74">
        <v>0</v>
      </c>
      <c r="R74">
        <v>5.4868354797363201</v>
      </c>
      <c r="S74">
        <v>9.2830687461606303</v>
      </c>
      <c r="T74">
        <v>-3.79137892581771</v>
      </c>
      <c r="U74">
        <v>-0.58559721525568298</v>
      </c>
      <c r="V74">
        <v>-4.4937919234841701E-2</v>
      </c>
      <c r="W74">
        <v>0</v>
      </c>
      <c r="Z74">
        <v>9.1507575950824993</v>
      </c>
      <c r="AA74">
        <v>0</v>
      </c>
    </row>
    <row r="75" spans="1:27" x14ac:dyDescent="0.35">
      <c r="A75">
        <v>74</v>
      </c>
      <c r="B75" t="s">
        <v>102</v>
      </c>
      <c r="C75">
        <v>164</v>
      </c>
      <c r="D75">
        <v>3</v>
      </c>
      <c r="E75" t="s">
        <v>22</v>
      </c>
      <c r="F75" t="s">
        <v>23</v>
      </c>
      <c r="G75" t="s">
        <v>536</v>
      </c>
      <c r="H75" t="str">
        <f>IF(ISNUMBER(SEARCH("/",G75)),"Mixed",G75)</f>
        <v>Online</v>
      </c>
      <c r="I75" t="str">
        <f>IF((H75="Live*"),"Live",H75)</f>
        <v>Online</v>
      </c>
      <c r="J75" t="s">
        <v>23</v>
      </c>
      <c r="K75" t="str">
        <f>IF(OR(ISNUMBER(SEARCH("partial",J75)),J75="yes*",J75="yes"),"yes","no")</f>
        <v>no</v>
      </c>
      <c r="L75">
        <v>-9.3515737866562101E-2</v>
      </c>
      <c r="M75" t="s">
        <v>29</v>
      </c>
      <c r="N75" t="s">
        <v>31</v>
      </c>
      <c r="O75">
        <v>0.216354991345209</v>
      </c>
      <c r="P75">
        <v>1</v>
      </c>
      <c r="Q75">
        <v>0.33333333333333298</v>
      </c>
      <c r="R75">
        <v>4.1625709533691397</v>
      </c>
      <c r="S75">
        <v>4.7998241242413897</v>
      </c>
      <c r="T75">
        <v>-0.63239883026566901</v>
      </c>
      <c r="U75">
        <v>-1.11887137136421</v>
      </c>
      <c r="V75">
        <v>-6.0750346704633099E-2</v>
      </c>
      <c r="W75">
        <v>3</v>
      </c>
      <c r="X75">
        <v>3.9847246805826799</v>
      </c>
      <c r="Y75">
        <v>0.75367002519292903</v>
      </c>
      <c r="Z75">
        <v>3.1383538127278601</v>
      </c>
      <c r="AA75">
        <v>0.140893017240033</v>
      </c>
    </row>
    <row r="76" spans="1:27" x14ac:dyDescent="0.35">
      <c r="A76">
        <v>75</v>
      </c>
      <c r="B76" t="s">
        <v>103</v>
      </c>
      <c r="C76">
        <v>258</v>
      </c>
      <c r="D76">
        <v>35</v>
      </c>
      <c r="E76" t="s">
        <v>22</v>
      </c>
      <c r="F76" t="s">
        <v>23</v>
      </c>
      <c r="G76" t="s">
        <v>530</v>
      </c>
      <c r="H76" t="str">
        <f>IF(ISNUMBER(SEARCH("/",G76)),"Mixed",G76)</f>
        <v>Live</v>
      </c>
      <c r="I76" t="str">
        <f>IF((H76="Live*"),"Live",H76)</f>
        <v>Live</v>
      </c>
      <c r="J76" t="s">
        <v>22</v>
      </c>
      <c r="K76" t="str">
        <f>IF(OR(ISNUMBER(SEARCH("partial",J76)),J76="yes*",J76="yes"),"yes","no")</f>
        <v>yes</v>
      </c>
      <c r="L76">
        <v>-8.8723920650041102E-2</v>
      </c>
      <c r="M76" t="s">
        <v>29</v>
      </c>
      <c r="N76" t="s">
        <v>31</v>
      </c>
      <c r="O76">
        <v>0.44590619721258401</v>
      </c>
      <c r="P76">
        <v>0.65714285714285703</v>
      </c>
      <c r="Q76">
        <v>0.314285714285714</v>
      </c>
      <c r="R76">
        <v>4.9654527391706198</v>
      </c>
      <c r="S76">
        <v>5.25008134348605</v>
      </c>
      <c r="T76">
        <v>-0.279774263708848</v>
      </c>
      <c r="U76">
        <v>0.21790244592657099</v>
      </c>
      <c r="V76">
        <v>9.4720696288270095E-2</v>
      </c>
      <c r="W76">
        <v>33</v>
      </c>
      <c r="X76">
        <v>1.0726476727109899</v>
      </c>
      <c r="Y76">
        <v>7.1797612345616796E-2</v>
      </c>
      <c r="Z76">
        <v>4.7613079927850297</v>
      </c>
      <c r="AA76">
        <v>0</v>
      </c>
    </row>
    <row r="77" spans="1:27" x14ac:dyDescent="0.35">
      <c r="A77">
        <v>76</v>
      </c>
      <c r="B77" t="s">
        <v>104</v>
      </c>
      <c r="C77">
        <v>115</v>
      </c>
      <c r="D77">
        <v>21</v>
      </c>
      <c r="E77" t="s">
        <v>22</v>
      </c>
      <c r="F77" t="s">
        <v>23</v>
      </c>
      <c r="G77" t="s">
        <v>536</v>
      </c>
      <c r="H77" t="str">
        <f>IF(ISNUMBER(SEARCH("/",G77)),"Mixed",G77)</f>
        <v>Online</v>
      </c>
      <c r="I77" t="str">
        <f>IF((H77="Live*"),"Live",H77)</f>
        <v>Online</v>
      </c>
      <c r="J77" t="s">
        <v>23</v>
      </c>
      <c r="K77" t="str">
        <f>IF(OR(ISNUMBER(SEARCH("partial",J77)),J77="yes*",J77="yes"),"yes","no")</f>
        <v>no</v>
      </c>
      <c r="L77">
        <v>-8.8418016591616702E-2</v>
      </c>
      <c r="M77" t="s">
        <v>29</v>
      </c>
      <c r="N77" t="s">
        <v>31</v>
      </c>
      <c r="O77">
        <v>0.19946391234907501</v>
      </c>
      <c r="P77">
        <v>0.92857142857142805</v>
      </c>
      <c r="Q77">
        <v>0.14285714285714199</v>
      </c>
      <c r="R77">
        <v>3.8101679484049402</v>
      </c>
      <c r="S77">
        <v>4.9061377334997003</v>
      </c>
      <c r="T77">
        <v>-1.0911154444881599</v>
      </c>
      <c r="U77">
        <v>-2.7949680621663801E-2</v>
      </c>
      <c r="V77">
        <v>-1.02266942597903E-2</v>
      </c>
      <c r="W77">
        <v>21</v>
      </c>
      <c r="X77">
        <v>0.54513731456938197</v>
      </c>
      <c r="Y77">
        <v>1.27808715300271</v>
      </c>
      <c r="Z77">
        <v>4.6217992795414</v>
      </c>
      <c r="AA77">
        <v>0.21696240360663799</v>
      </c>
    </row>
    <row r="78" spans="1:27" x14ac:dyDescent="0.35">
      <c r="A78">
        <v>77</v>
      </c>
      <c r="B78" t="s">
        <v>105</v>
      </c>
      <c r="C78">
        <v>372</v>
      </c>
      <c r="D78">
        <v>19</v>
      </c>
      <c r="E78" t="s">
        <v>23</v>
      </c>
      <c r="F78" t="s">
        <v>23</v>
      </c>
      <c r="G78" t="s">
        <v>540</v>
      </c>
      <c r="H78" t="str">
        <f>IF(ISNUMBER(SEARCH("/",G78)),"Mixed",G78)</f>
        <v>Mixed</v>
      </c>
      <c r="I78" t="str">
        <f>IF((H78="Live*"),"Live",H78)</f>
        <v>Mixed</v>
      </c>
      <c r="J78" t="s">
        <v>23</v>
      </c>
      <c r="K78" t="str">
        <f>IF(OR(ISNUMBER(SEARCH("partial",J78)),J78="yes*",J78="yes"),"yes","no")</f>
        <v>no</v>
      </c>
      <c r="L78">
        <v>-8.2472248663773506E-2</v>
      </c>
      <c r="M78" t="s">
        <v>29</v>
      </c>
      <c r="N78" t="s">
        <v>31</v>
      </c>
      <c r="O78">
        <v>0.39372786799427001</v>
      </c>
      <c r="P78">
        <v>0.76315789473684204</v>
      </c>
      <c r="Q78">
        <v>0.157894736842105</v>
      </c>
      <c r="R78">
        <v>3.9568913108424102</v>
      </c>
      <c r="S78">
        <v>5.1679599127117903</v>
      </c>
      <c r="T78">
        <v>-1.20621426126279</v>
      </c>
      <c r="U78">
        <v>-0.79800577439905196</v>
      </c>
      <c r="V78">
        <v>-0.35117857845269501</v>
      </c>
      <c r="W78">
        <v>19</v>
      </c>
      <c r="X78">
        <v>0.89469327424701794</v>
      </c>
      <c r="Y78">
        <v>-1.3009012249202401</v>
      </c>
      <c r="Z78">
        <v>4.7989892898252</v>
      </c>
      <c r="AA78">
        <v>0.166838110655712</v>
      </c>
    </row>
    <row r="79" spans="1:27" x14ac:dyDescent="0.35">
      <c r="A79">
        <v>78</v>
      </c>
      <c r="B79" t="s">
        <v>106</v>
      </c>
      <c r="C79">
        <v>96</v>
      </c>
      <c r="D79">
        <v>18</v>
      </c>
      <c r="E79" t="s">
        <v>23</v>
      </c>
      <c r="F79" t="s">
        <v>23</v>
      </c>
      <c r="G79" t="s">
        <v>530</v>
      </c>
      <c r="H79" t="str">
        <f>IF(ISNUMBER(SEARCH("/",G79)),"Mixed",G79)</f>
        <v>Live</v>
      </c>
      <c r="I79" t="str">
        <f>IF((H79="Live*"),"Live",H79)</f>
        <v>Live</v>
      </c>
      <c r="J79" t="s">
        <v>22</v>
      </c>
      <c r="K79" t="str">
        <f>IF(OR(ISNUMBER(SEARCH("partial",J79)),J79="yes*",J79="yes"),"yes","no")</f>
        <v>yes</v>
      </c>
      <c r="L79">
        <v>-7.5807238807739694E-2</v>
      </c>
      <c r="M79" t="s">
        <v>29</v>
      </c>
      <c r="N79" t="s">
        <v>31</v>
      </c>
      <c r="O79">
        <v>-0.58794861694355705</v>
      </c>
      <c r="P79">
        <v>1</v>
      </c>
      <c r="Q79">
        <v>0.11111111111111099</v>
      </c>
      <c r="R79">
        <v>5.1329496171739297</v>
      </c>
      <c r="S79">
        <v>5.8047798065345599</v>
      </c>
      <c r="T79">
        <v>-0.66697584875403804</v>
      </c>
      <c r="U79">
        <v>-1.6344956284574199</v>
      </c>
      <c r="V79">
        <v>-0.56526535903464004</v>
      </c>
      <c r="W79">
        <v>16</v>
      </c>
      <c r="X79">
        <v>-1.82119488716125</v>
      </c>
      <c r="Y79">
        <v>-0.22802197802197699</v>
      </c>
      <c r="Z79">
        <v>4.1211589324467797</v>
      </c>
      <c r="AA79">
        <v>0.56286884928860403</v>
      </c>
    </row>
    <row r="80" spans="1:27" x14ac:dyDescent="0.35">
      <c r="A80">
        <v>79</v>
      </c>
      <c r="B80" t="s">
        <v>107</v>
      </c>
      <c r="C80">
        <v>221</v>
      </c>
      <c r="D80">
        <v>34</v>
      </c>
      <c r="E80" t="s">
        <v>22</v>
      </c>
      <c r="F80" t="s">
        <v>23</v>
      </c>
      <c r="G80" t="s">
        <v>530</v>
      </c>
      <c r="H80" t="str">
        <f>IF(ISNUMBER(SEARCH("/",G80)),"Mixed",G80)</f>
        <v>Live</v>
      </c>
      <c r="I80" t="str">
        <f>IF((H80="Live*"),"Live",H80)</f>
        <v>Live</v>
      </c>
      <c r="J80" t="s">
        <v>22</v>
      </c>
      <c r="K80" t="str">
        <f>IF(OR(ISNUMBER(SEARCH("partial",J80)),J80="yes*",J80="yes"),"yes","no")</f>
        <v>yes</v>
      </c>
      <c r="L80">
        <v>-7.4224876190926006E-2</v>
      </c>
      <c r="M80" t="s">
        <v>69</v>
      </c>
      <c r="N80" t="s">
        <v>131</v>
      </c>
      <c r="O80">
        <v>0.76410215615908905</v>
      </c>
      <c r="P80">
        <v>0.77941176470588203</v>
      </c>
      <c r="Q80">
        <v>0.11764705882352899</v>
      </c>
      <c r="R80">
        <v>4.0581291423124402</v>
      </c>
      <c r="S80">
        <v>5.1466966358904704</v>
      </c>
      <c r="T80">
        <v>-1.0837131529714401</v>
      </c>
      <c r="U80">
        <v>-0.25872234260089599</v>
      </c>
      <c r="V80">
        <v>-0.139355755040453</v>
      </c>
      <c r="W80">
        <v>29</v>
      </c>
      <c r="X80">
        <v>1.4365535604542701</v>
      </c>
      <c r="Y80">
        <v>0.62175596216709705</v>
      </c>
      <c r="Z80">
        <v>3.05372105684109</v>
      </c>
      <c r="AA80">
        <v>0.477248420472072</v>
      </c>
    </row>
    <row r="81" spans="1:27" x14ac:dyDescent="0.35">
      <c r="A81">
        <v>80</v>
      </c>
      <c r="B81" t="s">
        <v>108</v>
      </c>
      <c r="C81">
        <v>173</v>
      </c>
      <c r="D81">
        <v>2</v>
      </c>
      <c r="E81" t="s">
        <v>22</v>
      </c>
      <c r="F81" t="s">
        <v>23</v>
      </c>
      <c r="G81" t="s">
        <v>533</v>
      </c>
      <c r="H81" t="str">
        <f>IF(ISNUMBER(SEARCH("/",G81)),"Mixed",G81)</f>
        <v>Live*</v>
      </c>
      <c r="I81" t="str">
        <f>IF((H81="Live*"),"Live",H81)</f>
        <v>Live</v>
      </c>
      <c r="J81" t="s">
        <v>561</v>
      </c>
      <c r="K81" t="str">
        <f>IF(OR(ISNUMBER(SEARCH("partial",J81)),J81="yes*",J81="yes"),"yes","no")</f>
        <v>yes</v>
      </c>
      <c r="L81">
        <v>-7.2307152668028493E-2</v>
      </c>
      <c r="M81" t="s">
        <v>29</v>
      </c>
      <c r="N81" t="s">
        <v>31</v>
      </c>
      <c r="O81">
        <v>1.8919048341767299E-2</v>
      </c>
      <c r="P81">
        <v>1</v>
      </c>
      <c r="Q81">
        <v>0</v>
      </c>
      <c r="R81">
        <v>0.85937881469726496</v>
      </c>
      <c r="S81">
        <v>4.8764445294588903</v>
      </c>
      <c r="T81">
        <v>-4.01221137415504</v>
      </c>
      <c r="U81">
        <v>-4.5054026911240097</v>
      </c>
      <c r="V81">
        <v>-9.9185516159751699E-2</v>
      </c>
      <c r="W81">
        <v>2</v>
      </c>
      <c r="X81">
        <v>0.85937881469726496</v>
      </c>
      <c r="Y81">
        <v>5.375</v>
      </c>
      <c r="Z81">
        <v>5.4978691621023597</v>
      </c>
      <c r="AA81">
        <v>0</v>
      </c>
    </row>
    <row r="82" spans="1:27" x14ac:dyDescent="0.35">
      <c r="A82">
        <v>81</v>
      </c>
      <c r="B82" t="s">
        <v>109</v>
      </c>
      <c r="C82">
        <v>160</v>
      </c>
      <c r="D82">
        <v>22</v>
      </c>
      <c r="E82" t="s">
        <v>22</v>
      </c>
      <c r="F82" t="s">
        <v>23</v>
      </c>
      <c r="G82" t="e">
        <v>#N/A</v>
      </c>
      <c r="H82" t="e">
        <f>IF(ISNUMBER(SEARCH("/",G82)),"Mixed",G82)</f>
        <v>#N/A</v>
      </c>
      <c r="J82" t="e">
        <v>#N/A</v>
      </c>
      <c r="K82" t="e">
        <f>IF(OR(ISNUMBER(SEARCH("partial",J82)),J82="yes*",J82="yes"),"yes","no")</f>
        <v>#N/A</v>
      </c>
      <c r="L82">
        <v>-7.0286044138998305E-2</v>
      </c>
      <c r="M82" t="s">
        <v>29</v>
      </c>
      <c r="N82" t="s">
        <v>31</v>
      </c>
      <c r="O82">
        <v>8.5092129669247604E-2</v>
      </c>
      <c r="P82">
        <v>0.90909090909090895</v>
      </c>
      <c r="Q82">
        <v>0.40909090909090901</v>
      </c>
      <c r="R82">
        <v>7.1303568753329101</v>
      </c>
      <c r="S82">
        <v>6.7847759676167696</v>
      </c>
      <c r="T82">
        <v>0.35043524832272899</v>
      </c>
      <c r="U82">
        <v>0.162473339984023</v>
      </c>
      <c r="V82">
        <v>3.8262863968535898E-2</v>
      </c>
      <c r="W82">
        <v>11</v>
      </c>
      <c r="X82">
        <v>0.72484762018377102</v>
      </c>
      <c r="Y82">
        <v>2.4765151457352998</v>
      </c>
      <c r="Z82">
        <v>6.4978507840810202</v>
      </c>
      <c r="AA82">
        <v>0</v>
      </c>
    </row>
    <row r="83" spans="1:27" x14ac:dyDescent="0.35">
      <c r="A83">
        <v>82</v>
      </c>
      <c r="B83" t="s">
        <v>110</v>
      </c>
      <c r="C83">
        <v>133</v>
      </c>
      <c r="D83">
        <v>182</v>
      </c>
      <c r="E83" t="s">
        <v>22</v>
      </c>
      <c r="F83" t="s">
        <v>23</v>
      </c>
      <c r="G83" t="s">
        <v>536</v>
      </c>
      <c r="H83" t="str">
        <f>IF(ISNUMBER(SEARCH("/",G83)),"Mixed",G83)</f>
        <v>Online</v>
      </c>
      <c r="I83" t="str">
        <f>IF((H83="Live*"),"Live",H83)</f>
        <v>Online</v>
      </c>
      <c r="J83" t="s">
        <v>23</v>
      </c>
      <c r="K83" t="str">
        <f>IF(OR(ISNUMBER(SEARCH("partial",J83)),J83="yes*",J83="yes"),"yes","no")</f>
        <v>no</v>
      </c>
      <c r="L83">
        <v>-6.2205463745722597E-2</v>
      </c>
      <c r="M83" t="s">
        <v>69</v>
      </c>
      <c r="N83" t="s">
        <v>131</v>
      </c>
      <c r="O83">
        <v>-1.06504146432677</v>
      </c>
      <c r="P83">
        <v>0.83241758241758201</v>
      </c>
      <c r="Q83">
        <v>0.48351648351648302</v>
      </c>
      <c r="R83">
        <v>5.0430522541423404</v>
      </c>
      <c r="S83">
        <v>4.15518905504209</v>
      </c>
      <c r="T83">
        <v>0.89271753970684098</v>
      </c>
      <c r="U83">
        <v>-5.2398861622841002E-3</v>
      </c>
      <c r="V83">
        <v>-4.5132013366394001E-3</v>
      </c>
      <c r="W83">
        <v>182</v>
      </c>
      <c r="X83">
        <v>-1.2365271599738099</v>
      </c>
      <c r="Y83">
        <v>0.53032805309235898</v>
      </c>
      <c r="Z83">
        <v>3.9273877205350001</v>
      </c>
      <c r="AA83">
        <v>0</v>
      </c>
    </row>
    <row r="84" spans="1:27" x14ac:dyDescent="0.35">
      <c r="A84">
        <v>83</v>
      </c>
      <c r="B84" t="s">
        <v>111</v>
      </c>
      <c r="C84">
        <v>114</v>
      </c>
      <c r="D84">
        <v>35</v>
      </c>
      <c r="E84" t="s">
        <v>22</v>
      </c>
      <c r="F84" t="s">
        <v>23</v>
      </c>
      <c r="G84" t="s">
        <v>530</v>
      </c>
      <c r="H84" t="str">
        <f>IF(ISNUMBER(SEARCH("/",G84)),"Mixed",G84)</f>
        <v>Live</v>
      </c>
      <c r="I84" t="str">
        <f>IF((H84="Live*"),"Live",H84)</f>
        <v>Live</v>
      </c>
      <c r="J84" t="s">
        <v>22</v>
      </c>
      <c r="K84" t="str">
        <f>IF(OR(ISNUMBER(SEARCH("partial",J84)),J84="yes*",J84="yes"),"yes","no")</f>
        <v>yes</v>
      </c>
      <c r="L84">
        <v>-5.8401321246994202E-2</v>
      </c>
      <c r="M84" t="s">
        <v>29</v>
      </c>
      <c r="N84" t="s">
        <v>31</v>
      </c>
      <c r="O84">
        <v>-0.53076528901023401</v>
      </c>
      <c r="P84">
        <v>0.55714285714285705</v>
      </c>
      <c r="Q84">
        <v>0.14285714285714199</v>
      </c>
      <c r="R84">
        <v>3.3551026480538502</v>
      </c>
      <c r="S84">
        <v>4.7171549752037603</v>
      </c>
      <c r="T84">
        <v>-1.3571979865433199</v>
      </c>
      <c r="U84">
        <v>-0.18701241530983501</v>
      </c>
      <c r="V84">
        <v>-8.1939305375360094E-2</v>
      </c>
      <c r="W84">
        <v>35</v>
      </c>
      <c r="X84">
        <v>-1.2113807678222599</v>
      </c>
      <c r="Y84">
        <v>-1.4157224246948199</v>
      </c>
      <c r="Z84">
        <v>3.1729501284206201</v>
      </c>
      <c r="AA84">
        <v>0.47536798380542999</v>
      </c>
    </row>
    <row r="85" spans="1:27" x14ac:dyDescent="0.35">
      <c r="A85">
        <v>84</v>
      </c>
      <c r="B85" t="s">
        <v>112</v>
      </c>
      <c r="C85">
        <v>27</v>
      </c>
      <c r="D85">
        <v>7</v>
      </c>
      <c r="E85" t="s">
        <v>22</v>
      </c>
      <c r="F85" t="s">
        <v>23</v>
      </c>
      <c r="G85" t="s">
        <v>530</v>
      </c>
      <c r="H85" t="str">
        <f>IF(ISNUMBER(SEARCH("/",G85)),"Mixed",G85)</f>
        <v>Live</v>
      </c>
      <c r="I85" t="str">
        <f>IF((H85="Live*"),"Live",H85)</f>
        <v>Live</v>
      </c>
      <c r="J85" t="s">
        <v>22</v>
      </c>
      <c r="K85" t="str">
        <f>IF(OR(ISNUMBER(SEARCH("partial",J85)),J85="yes*",J85="yes"),"yes","no")</f>
        <v>yes</v>
      </c>
      <c r="L85">
        <v>-5.8067329474641202E-2</v>
      </c>
      <c r="M85" t="s">
        <v>29</v>
      </c>
      <c r="N85" t="s">
        <v>31</v>
      </c>
      <c r="O85">
        <v>0.43918349697873099</v>
      </c>
      <c r="P85">
        <v>1</v>
      </c>
      <c r="Q85">
        <v>0.28571428571428498</v>
      </c>
      <c r="R85">
        <v>5.2860848563058003</v>
      </c>
      <c r="S85">
        <v>6.0956069470307703</v>
      </c>
      <c r="T85">
        <v>-0.80466775011837899</v>
      </c>
      <c r="U85">
        <v>-0.59488313782095803</v>
      </c>
      <c r="V85">
        <v>-6.5393134285208807E-2</v>
      </c>
      <c r="W85">
        <v>6</v>
      </c>
      <c r="X85">
        <v>5.3005994160969996</v>
      </c>
      <c r="Y85">
        <v>2.95</v>
      </c>
      <c r="Z85">
        <v>4.6482091707491904</v>
      </c>
      <c r="AA85">
        <v>0.62458359653316597</v>
      </c>
    </row>
    <row r="86" spans="1:27" x14ac:dyDescent="0.35">
      <c r="A86">
        <v>85</v>
      </c>
      <c r="B86" t="s">
        <v>113</v>
      </c>
      <c r="C86">
        <v>189</v>
      </c>
      <c r="D86">
        <v>1</v>
      </c>
      <c r="E86" t="s">
        <v>22</v>
      </c>
      <c r="F86" t="s">
        <v>23</v>
      </c>
      <c r="G86" t="e">
        <v>#N/A</v>
      </c>
      <c r="H86" t="e">
        <f>IF(ISNUMBER(SEARCH("/",G86)),"Mixed",G86)</f>
        <v>#N/A</v>
      </c>
      <c r="J86" t="e">
        <v>#N/A</v>
      </c>
      <c r="K86" t="e">
        <f>IF(OR(ISNUMBER(SEARCH("partial",J86)),J86="yes*",J86="yes"),"yes","no")</f>
        <v>#N/A</v>
      </c>
      <c r="L86">
        <v>-5.52193460940959E-2</v>
      </c>
      <c r="M86" t="s">
        <v>29</v>
      </c>
      <c r="N86" t="s">
        <v>31</v>
      </c>
      <c r="O86">
        <v>-1.6648232743247299E-2</v>
      </c>
      <c r="P86">
        <v>1</v>
      </c>
      <c r="Q86">
        <v>0</v>
      </c>
      <c r="R86">
        <v>1.1231384277343699</v>
      </c>
      <c r="S86">
        <v>5.4869262660728397</v>
      </c>
      <c r="T86">
        <v>-4.3589334977318801</v>
      </c>
      <c r="U86">
        <v>-3.8758525036765201</v>
      </c>
      <c r="V86">
        <v>-5.7451595427883702E-2</v>
      </c>
      <c r="W86">
        <v>1</v>
      </c>
      <c r="X86">
        <v>-1.1231384277343699</v>
      </c>
      <c r="Y86">
        <v>-4.6416667302449497</v>
      </c>
      <c r="Z86">
        <v>3.6</v>
      </c>
      <c r="AA86">
        <v>1.2652657413852899</v>
      </c>
    </row>
    <row r="87" spans="1:27" x14ac:dyDescent="0.35">
      <c r="A87">
        <v>86</v>
      </c>
      <c r="B87" t="s">
        <v>114</v>
      </c>
      <c r="C87">
        <v>314</v>
      </c>
      <c r="D87">
        <v>26</v>
      </c>
      <c r="E87" t="s">
        <v>23</v>
      </c>
      <c r="F87" t="s">
        <v>23</v>
      </c>
      <c r="G87" t="s">
        <v>545</v>
      </c>
      <c r="H87" t="str">
        <f>IF(ISNUMBER(SEARCH("/",G87)),"Mixed",G87)</f>
        <v>IVR</v>
      </c>
      <c r="I87" t="str">
        <f>IF((H87="Live*"),"Live",H87)</f>
        <v>IVR</v>
      </c>
      <c r="J87" t="s">
        <v>23</v>
      </c>
      <c r="K87" t="str">
        <f>IF(OR(ISNUMBER(SEARCH("partial",J87)),J87="yes*",J87="yes"),"yes","no")</f>
        <v>no</v>
      </c>
      <c r="L87">
        <v>-5.0121308967787701E-2</v>
      </c>
      <c r="M87" t="s">
        <v>69</v>
      </c>
      <c r="N87" t="s">
        <v>131</v>
      </c>
      <c r="O87">
        <v>-0.12131598920466501</v>
      </c>
      <c r="P87">
        <v>0.55769230769230704</v>
      </c>
      <c r="Q87">
        <v>0.34615384615384598</v>
      </c>
      <c r="R87">
        <v>4.8869160872239297</v>
      </c>
      <c r="S87">
        <v>5.2328161077739201</v>
      </c>
      <c r="T87">
        <v>-0.34104567994339802</v>
      </c>
      <c r="U87">
        <v>-0.31487659130927298</v>
      </c>
      <c r="V87">
        <v>-0.170864478734017</v>
      </c>
      <c r="W87">
        <v>25</v>
      </c>
      <c r="X87">
        <v>-0.23000732421875</v>
      </c>
      <c r="Y87">
        <v>-1.43883243254266</v>
      </c>
      <c r="Z87">
        <v>3.3870951966629801</v>
      </c>
      <c r="AA87">
        <v>0</v>
      </c>
    </row>
    <row r="88" spans="1:27" x14ac:dyDescent="0.35">
      <c r="A88">
        <v>87</v>
      </c>
      <c r="B88" t="s">
        <v>115</v>
      </c>
      <c r="C88">
        <v>168</v>
      </c>
      <c r="D88">
        <v>1</v>
      </c>
      <c r="E88" t="s">
        <v>22</v>
      </c>
      <c r="F88" t="s">
        <v>23</v>
      </c>
      <c r="G88" t="e">
        <v>#N/A</v>
      </c>
      <c r="H88" t="e">
        <f>IF(ISNUMBER(SEARCH("/",G88)),"Mixed",G88)</f>
        <v>#N/A</v>
      </c>
      <c r="J88" t="e">
        <v>#N/A</v>
      </c>
      <c r="K88" t="e">
        <f>IF(OR(ISNUMBER(SEARCH("partial",J88)),J88="yes*",J88="yes"),"yes","no")</f>
        <v>#N/A</v>
      </c>
      <c r="L88">
        <v>-4.6444663252789099E-2</v>
      </c>
      <c r="M88" t="s">
        <v>29</v>
      </c>
      <c r="N88" t="s">
        <v>31</v>
      </c>
      <c r="O88">
        <v>-1.8463971131620099E-2</v>
      </c>
      <c r="P88">
        <v>1</v>
      </c>
      <c r="Q88">
        <v>0</v>
      </c>
      <c r="R88">
        <v>1.6589508056640601</v>
      </c>
      <c r="S88">
        <v>6.2848451126441596</v>
      </c>
      <c r="T88">
        <v>-4.6210399663735098</v>
      </c>
      <c r="U88">
        <v>-4.4234423512587897</v>
      </c>
      <c r="V88">
        <v>-4.9232509847291397E-2</v>
      </c>
      <c r="W88">
        <v>1</v>
      </c>
      <c r="X88">
        <v>-1.6589508056640601</v>
      </c>
      <c r="Y88">
        <v>4</v>
      </c>
      <c r="AA88">
        <v>0</v>
      </c>
    </row>
    <row r="89" spans="1:27" x14ac:dyDescent="0.35">
      <c r="A89">
        <v>88</v>
      </c>
      <c r="B89" t="s">
        <v>116</v>
      </c>
      <c r="C89">
        <v>123</v>
      </c>
      <c r="D89">
        <v>2</v>
      </c>
      <c r="E89" t="s">
        <v>22</v>
      </c>
      <c r="F89" t="s">
        <v>23</v>
      </c>
      <c r="G89" t="s">
        <v>533</v>
      </c>
      <c r="H89" t="str">
        <f>IF(ISNUMBER(SEARCH("/",G89)),"Mixed",G89)</f>
        <v>Live*</v>
      </c>
      <c r="I89" t="str">
        <f>IF((H89="Live*"),"Live",H89)</f>
        <v>Live</v>
      </c>
      <c r="J89" t="s">
        <v>561</v>
      </c>
      <c r="K89" t="str">
        <f>IF(OR(ISNUMBER(SEARCH("partial",J89)),J89="yes*",J89="yes"),"yes","no")</f>
        <v>yes</v>
      </c>
      <c r="L89">
        <v>-4.1805350278294601E-2</v>
      </c>
      <c r="M89" t="s">
        <v>29</v>
      </c>
      <c r="N89" t="s">
        <v>31</v>
      </c>
      <c r="O89">
        <v>-0.13995918618755801</v>
      </c>
      <c r="P89">
        <v>1</v>
      </c>
      <c r="Q89">
        <v>0.5</v>
      </c>
      <c r="R89">
        <v>6.3575057983398402</v>
      </c>
      <c r="S89">
        <v>5.1373983007635404</v>
      </c>
      <c r="T89">
        <v>1.22496183818289</v>
      </c>
      <c r="U89">
        <v>-0.61448618818999901</v>
      </c>
      <c r="V89">
        <v>-1.3527787398168799E-2</v>
      </c>
      <c r="W89">
        <v>2</v>
      </c>
      <c r="X89">
        <v>-6.3575057983398402</v>
      </c>
      <c r="Y89">
        <v>-1.26984126984126</v>
      </c>
      <c r="Z89">
        <v>6</v>
      </c>
      <c r="AA89">
        <v>0</v>
      </c>
    </row>
    <row r="90" spans="1:27" x14ac:dyDescent="0.35">
      <c r="A90">
        <v>89</v>
      </c>
      <c r="B90" t="s">
        <v>117</v>
      </c>
      <c r="C90">
        <v>349</v>
      </c>
      <c r="D90">
        <v>1</v>
      </c>
      <c r="E90" t="s">
        <v>22</v>
      </c>
      <c r="F90" t="s">
        <v>23</v>
      </c>
      <c r="G90" t="s">
        <v>530</v>
      </c>
      <c r="H90" t="str">
        <f>IF(ISNUMBER(SEARCH("/",G90)),"Mixed",G90)</f>
        <v>Live</v>
      </c>
      <c r="I90" t="str">
        <f>IF((H90="Live*"),"Live",H90)</f>
        <v>Live</v>
      </c>
      <c r="J90" t="s">
        <v>22</v>
      </c>
      <c r="K90" t="str">
        <f>IF(OR(ISNUMBER(SEARCH("partial",J90)),J90="yes*",J90="yes"),"yes","no")</f>
        <v>yes</v>
      </c>
      <c r="L90">
        <v>-4.1136094707556699E-2</v>
      </c>
      <c r="M90" t="s">
        <v>29</v>
      </c>
      <c r="N90" t="s">
        <v>31</v>
      </c>
      <c r="O90">
        <v>3.73956668765794E-2</v>
      </c>
      <c r="P90">
        <v>0.5</v>
      </c>
      <c r="Q90">
        <v>0</v>
      </c>
      <c r="R90">
        <v>1.07778549194335</v>
      </c>
      <c r="S90">
        <v>4.8543398254198804</v>
      </c>
      <c r="T90">
        <v>-3.7716999928699302</v>
      </c>
      <c r="U90">
        <v>-1.4054681702368499</v>
      </c>
      <c r="V90">
        <v>-4.8765194830229897E-2</v>
      </c>
      <c r="W90">
        <v>1</v>
      </c>
      <c r="X90">
        <v>1.07778549194335</v>
      </c>
      <c r="Y90">
        <v>-0.14705882352941099</v>
      </c>
      <c r="Z90">
        <v>1.4142853873116601</v>
      </c>
      <c r="AA90">
        <v>1.17230197172169</v>
      </c>
    </row>
    <row r="91" spans="1:27" x14ac:dyDescent="0.35">
      <c r="A91">
        <v>90</v>
      </c>
      <c r="B91" t="s">
        <v>118</v>
      </c>
      <c r="C91">
        <v>346</v>
      </c>
      <c r="D91">
        <v>39</v>
      </c>
      <c r="E91" t="s">
        <v>23</v>
      </c>
      <c r="F91" t="s">
        <v>23</v>
      </c>
      <c r="G91" t="s">
        <v>530</v>
      </c>
      <c r="H91" t="str">
        <f>IF(ISNUMBER(SEARCH("/",G91)),"Mixed",G91)</f>
        <v>Live</v>
      </c>
      <c r="I91" t="str">
        <f>IF((H91="Live*"),"Live",H91)</f>
        <v>Live</v>
      </c>
      <c r="J91" t="s">
        <v>22</v>
      </c>
      <c r="K91" t="str">
        <f>IF(OR(ISNUMBER(SEARCH("partial",J91)),J91="yes*",J91="yes"),"yes","no")</f>
        <v>yes</v>
      </c>
      <c r="L91">
        <v>-3.7059428956883203E-2</v>
      </c>
      <c r="M91" t="s">
        <v>29</v>
      </c>
      <c r="N91" t="s">
        <v>31</v>
      </c>
      <c r="O91">
        <v>-1.3060651468842099</v>
      </c>
      <c r="P91">
        <v>0.93589743589743501</v>
      </c>
      <c r="Q91">
        <v>0.23076923076923</v>
      </c>
      <c r="R91">
        <v>4.1993609697390797</v>
      </c>
      <c r="S91">
        <v>5.6880448586536998</v>
      </c>
      <c r="T91">
        <v>-1.4838295483080299</v>
      </c>
      <c r="U91">
        <v>-0.872325854860862</v>
      </c>
      <c r="V91">
        <v>-0.407999628271426</v>
      </c>
      <c r="W91">
        <v>30</v>
      </c>
      <c r="X91">
        <v>-3.2060295104980399</v>
      </c>
      <c r="Y91">
        <v>-2.5640630419214299</v>
      </c>
      <c r="Z91">
        <v>3.4262296511619499</v>
      </c>
      <c r="AA91">
        <v>0.43797409932171899</v>
      </c>
    </row>
    <row r="92" spans="1:27" x14ac:dyDescent="0.35">
      <c r="A92">
        <v>91</v>
      </c>
      <c r="B92" t="s">
        <v>119</v>
      </c>
      <c r="C92">
        <v>228</v>
      </c>
      <c r="D92">
        <v>19</v>
      </c>
      <c r="E92" t="s">
        <v>23</v>
      </c>
      <c r="F92" t="s">
        <v>23</v>
      </c>
      <c r="G92" t="s">
        <v>545</v>
      </c>
      <c r="H92" t="str">
        <f>IF(ISNUMBER(SEARCH("/",G92)),"Mixed",G92)</f>
        <v>IVR</v>
      </c>
      <c r="I92" t="str">
        <f>IF((H92="Live*"),"Live",H92)</f>
        <v>IVR</v>
      </c>
      <c r="J92" t="s">
        <v>23</v>
      </c>
      <c r="K92" t="str">
        <f>IF(OR(ISNUMBER(SEARCH("partial",J92)),J92="yes*",J92="yes"),"yes","no")</f>
        <v>no</v>
      </c>
      <c r="L92">
        <v>-3.3915669247816103E-2</v>
      </c>
      <c r="M92" t="s">
        <v>29</v>
      </c>
      <c r="N92" t="s">
        <v>31</v>
      </c>
      <c r="O92">
        <v>-1.2338239133520501</v>
      </c>
      <c r="P92">
        <v>0.73684210526315697</v>
      </c>
      <c r="Q92">
        <v>0.157894736842105</v>
      </c>
      <c r="R92">
        <v>4.1861389561703302</v>
      </c>
      <c r="S92">
        <v>5.1307623881567803</v>
      </c>
      <c r="T92">
        <v>-0.93976909137986497</v>
      </c>
      <c r="U92">
        <v>-0.70221282877999103</v>
      </c>
      <c r="V92">
        <v>-0.27714306087471002</v>
      </c>
      <c r="W92">
        <v>19</v>
      </c>
      <c r="X92">
        <v>-3.12620845593904</v>
      </c>
      <c r="Y92">
        <v>-3.27566894762306</v>
      </c>
      <c r="Z92">
        <v>5.5065842168561803</v>
      </c>
      <c r="AA92">
        <v>0</v>
      </c>
    </row>
    <row r="93" spans="1:27" x14ac:dyDescent="0.35">
      <c r="A93">
        <v>92</v>
      </c>
      <c r="B93" t="s">
        <v>120</v>
      </c>
      <c r="C93">
        <v>54</v>
      </c>
      <c r="D93">
        <v>8</v>
      </c>
      <c r="E93" t="s">
        <v>23</v>
      </c>
      <c r="F93" t="s">
        <v>23</v>
      </c>
      <c r="G93" t="s">
        <v>532</v>
      </c>
      <c r="H93" t="str">
        <f>IF(ISNUMBER(SEARCH("/",G93)),"Mixed",G93)</f>
        <v>Mixed</v>
      </c>
      <c r="I93" t="str">
        <f>IF((H93="Live*"),"Live",H93)</f>
        <v>Mixed</v>
      </c>
      <c r="J93" t="s">
        <v>560</v>
      </c>
      <c r="K93" t="str">
        <f>IF(OR(ISNUMBER(SEARCH("partial",J93)),J93="yes*",J93="yes"),"yes","no")</f>
        <v>yes</v>
      </c>
      <c r="L93">
        <v>-3.2707952442911102E-2</v>
      </c>
      <c r="M93" t="s">
        <v>29</v>
      </c>
      <c r="N93" t="s">
        <v>31</v>
      </c>
      <c r="O93">
        <v>3.0597090191166201E-2</v>
      </c>
      <c r="P93">
        <v>1</v>
      </c>
      <c r="Q93">
        <v>0.5</v>
      </c>
      <c r="R93">
        <v>10.055743932724001</v>
      </c>
      <c r="S93">
        <v>7.74566525971224</v>
      </c>
      <c r="T93">
        <v>2.3149330136183401</v>
      </c>
      <c r="U93">
        <v>-4.3330115351958796</v>
      </c>
      <c r="V93">
        <v>-0.98217000931186305</v>
      </c>
      <c r="W93">
        <v>2</v>
      </c>
      <c r="X93">
        <v>1.2430553436279299</v>
      </c>
      <c r="Y93">
        <v>2.1666666666666599</v>
      </c>
      <c r="Z93">
        <v>15.9979698571174</v>
      </c>
      <c r="AA93">
        <v>0</v>
      </c>
    </row>
    <row r="94" spans="1:27" x14ac:dyDescent="0.35">
      <c r="A94">
        <v>93</v>
      </c>
      <c r="B94" t="s">
        <v>121</v>
      </c>
      <c r="C94">
        <v>236</v>
      </c>
      <c r="D94">
        <v>1</v>
      </c>
      <c r="E94" t="s">
        <v>22</v>
      </c>
      <c r="F94" t="s">
        <v>23</v>
      </c>
      <c r="G94" t="s">
        <v>533</v>
      </c>
      <c r="H94" t="str">
        <f>IF(ISNUMBER(SEARCH("/",G94)),"Mixed",G94)</f>
        <v>Live*</v>
      </c>
      <c r="I94" t="str">
        <f>IF((H94="Live*"),"Live",H94)</f>
        <v>Live</v>
      </c>
      <c r="J94" t="s">
        <v>561</v>
      </c>
      <c r="K94" t="str">
        <f>IF(OR(ISNUMBER(SEARCH("partial",J94)),J94="yes*",J94="yes"),"yes","no")</f>
        <v>yes</v>
      </c>
      <c r="L94">
        <v>-2.8267094412786999E-2</v>
      </c>
      <c r="M94" t="s">
        <v>29</v>
      </c>
      <c r="N94" t="s">
        <v>31</v>
      </c>
      <c r="O94">
        <v>-4.72408228151871E-2</v>
      </c>
      <c r="P94">
        <v>1</v>
      </c>
      <c r="Q94">
        <v>0</v>
      </c>
      <c r="R94">
        <v>3.6774444580078098</v>
      </c>
      <c r="S94">
        <v>4.8896186619039002</v>
      </c>
      <c r="T94">
        <v>-1.2073198632894999</v>
      </c>
      <c r="U94">
        <v>-0.26754892062458402</v>
      </c>
      <c r="V94">
        <v>-3.4369604484707E-3</v>
      </c>
      <c r="W94">
        <v>1</v>
      </c>
      <c r="X94">
        <v>-3.6774444580078098</v>
      </c>
      <c r="Y94">
        <v>-5.8</v>
      </c>
      <c r="AA94">
        <v>0</v>
      </c>
    </row>
    <row r="95" spans="1:27" x14ac:dyDescent="0.35">
      <c r="A95">
        <v>94</v>
      </c>
      <c r="B95" t="s">
        <v>122</v>
      </c>
      <c r="C95">
        <v>119</v>
      </c>
      <c r="D95">
        <v>4</v>
      </c>
      <c r="E95" t="s">
        <v>22</v>
      </c>
      <c r="F95" t="s">
        <v>23</v>
      </c>
      <c r="G95" t="s">
        <v>530</v>
      </c>
      <c r="H95" t="str">
        <f>IF(ISNUMBER(SEARCH("/",G95)),"Mixed",G95)</f>
        <v>Live</v>
      </c>
      <c r="I95" t="str">
        <f>IF((H95="Live*"),"Live",H95)</f>
        <v>Live</v>
      </c>
      <c r="J95" t="s">
        <v>22</v>
      </c>
      <c r="K95" t="str">
        <f>IF(OR(ISNUMBER(SEARCH("partial",J95)),J95="yes*",J95="yes"),"yes","no")</f>
        <v>yes</v>
      </c>
      <c r="L95">
        <v>-2.4162948133387398E-2</v>
      </c>
      <c r="M95" t="s">
        <v>29</v>
      </c>
      <c r="N95" t="s">
        <v>31</v>
      </c>
      <c r="O95">
        <v>-0.29577878467480401</v>
      </c>
      <c r="P95">
        <v>1</v>
      </c>
      <c r="Q95">
        <v>0.25</v>
      </c>
      <c r="R95">
        <v>2.9818077087402299</v>
      </c>
      <c r="S95">
        <v>4.9604179182465504</v>
      </c>
      <c r="T95">
        <v>-1.9737558688997301</v>
      </c>
      <c r="U95">
        <v>-1.6023006147607699</v>
      </c>
      <c r="V95">
        <v>-0.17721193398286</v>
      </c>
      <c r="W95">
        <v>4</v>
      </c>
      <c r="X95">
        <v>-2.6743488311767498</v>
      </c>
      <c r="Y95">
        <v>0.20302086671193401</v>
      </c>
      <c r="Z95">
        <v>2.24833479742433</v>
      </c>
      <c r="AA95">
        <v>1.94066040507834</v>
      </c>
    </row>
    <row r="96" spans="1:27" x14ac:dyDescent="0.35">
      <c r="A96">
        <v>95</v>
      </c>
      <c r="B96" t="s">
        <v>123</v>
      </c>
      <c r="C96">
        <v>371</v>
      </c>
      <c r="D96">
        <v>8</v>
      </c>
      <c r="E96" t="s">
        <v>22</v>
      </c>
      <c r="F96" t="s">
        <v>23</v>
      </c>
      <c r="G96" t="s">
        <v>530</v>
      </c>
      <c r="H96" t="str">
        <f>IF(ISNUMBER(SEARCH("/",G96)),"Mixed",G96)</f>
        <v>Live</v>
      </c>
      <c r="I96" t="str">
        <f>IF((H96="Live*"),"Live",H96)</f>
        <v>Live</v>
      </c>
      <c r="J96" t="s">
        <v>22</v>
      </c>
      <c r="K96" t="str">
        <f>IF(OR(ISNUMBER(SEARCH("partial",J96)),J96="yes*",J96="yes"),"yes","no")</f>
        <v>yes</v>
      </c>
      <c r="L96">
        <v>-2.05286453863129E-2</v>
      </c>
      <c r="M96" t="s">
        <v>29</v>
      </c>
      <c r="N96" t="s">
        <v>31</v>
      </c>
      <c r="O96">
        <v>-9.3870663826740294E-2</v>
      </c>
      <c r="P96">
        <v>1</v>
      </c>
      <c r="Q96">
        <v>0.375</v>
      </c>
      <c r="R96">
        <v>4.9665563106536803</v>
      </c>
      <c r="S96">
        <v>5.5445273883156503</v>
      </c>
      <c r="T96">
        <v>-0.57311673705537503</v>
      </c>
      <c r="U96">
        <v>-0.99947587213769395</v>
      </c>
      <c r="V96">
        <v>-0.16150457142182401</v>
      </c>
      <c r="W96">
        <v>8</v>
      </c>
      <c r="X96">
        <v>-0.580921411514282</v>
      </c>
      <c r="Y96">
        <v>-2.9064799696852099</v>
      </c>
      <c r="Z96">
        <v>2.0576476501175698</v>
      </c>
      <c r="AA96">
        <v>1.37220433434848</v>
      </c>
    </row>
    <row r="97" spans="1:27" x14ac:dyDescent="0.35">
      <c r="A97">
        <v>96</v>
      </c>
      <c r="B97" t="s">
        <v>124</v>
      </c>
      <c r="C97">
        <v>494</v>
      </c>
      <c r="D97">
        <v>5</v>
      </c>
      <c r="E97" t="s">
        <v>23</v>
      </c>
      <c r="F97" t="s">
        <v>23</v>
      </c>
      <c r="G97" t="e">
        <v>#N/A</v>
      </c>
      <c r="H97" t="e">
        <f>IF(ISNUMBER(SEARCH("/",G97)),"Mixed",G97)</f>
        <v>#N/A</v>
      </c>
      <c r="J97" t="e">
        <v>#N/A</v>
      </c>
      <c r="K97" t="e">
        <f>IF(OR(ISNUMBER(SEARCH("partial",J97)),J97="yes*",J97="yes"),"yes","no")</f>
        <v>#N/A</v>
      </c>
      <c r="L97">
        <v>-4.3478260869565001E-3</v>
      </c>
      <c r="M97" t="s">
        <v>29</v>
      </c>
      <c r="N97" t="s">
        <v>31</v>
      </c>
      <c r="O97">
        <v>0.49839202217433698</v>
      </c>
      <c r="P97">
        <v>1</v>
      </c>
      <c r="Q97">
        <v>0.2</v>
      </c>
      <c r="R97">
        <v>2.5933494567871</v>
      </c>
      <c r="S97">
        <v>5.0252101110076604</v>
      </c>
      <c r="T97">
        <v>-2.4270063136139601</v>
      </c>
      <c r="U97">
        <v>-2.98321061004191</v>
      </c>
      <c r="V97">
        <v>-0.64852404566128496</v>
      </c>
      <c r="W97">
        <v>5</v>
      </c>
      <c r="X97">
        <v>2.2926033020019498</v>
      </c>
      <c r="Y97">
        <v>3.3333333333333201E-2</v>
      </c>
      <c r="Z97">
        <v>2.6666666666666599</v>
      </c>
      <c r="AA97">
        <v>0.92576760346169995</v>
      </c>
    </row>
    <row r="98" spans="1:27" x14ac:dyDescent="0.35">
      <c r="A98">
        <v>97</v>
      </c>
      <c r="B98" t="s">
        <v>125</v>
      </c>
      <c r="C98">
        <v>315</v>
      </c>
      <c r="D98">
        <v>14</v>
      </c>
      <c r="E98" t="s">
        <v>22</v>
      </c>
      <c r="F98" t="s">
        <v>23</v>
      </c>
      <c r="G98" t="e">
        <v>#N/A</v>
      </c>
      <c r="H98" t="e">
        <f>IF(ISNUMBER(SEARCH("/",G98)),"Mixed",G98)</f>
        <v>#N/A</v>
      </c>
      <c r="J98" t="e">
        <v>#N/A</v>
      </c>
      <c r="K98" t="e">
        <f>IF(OR(ISNUMBER(SEARCH("partial",J98)),J98="yes*",J98="yes"),"yes","no")</f>
        <v>#N/A</v>
      </c>
      <c r="L98">
        <v>-2.7021768417726001E-3</v>
      </c>
      <c r="M98" t="s">
        <v>29</v>
      </c>
      <c r="N98" t="s">
        <v>31</v>
      </c>
      <c r="O98">
        <v>0.78665310818692302</v>
      </c>
      <c r="P98">
        <v>0.57142857142857095</v>
      </c>
      <c r="Q98">
        <v>0.42857142857142799</v>
      </c>
      <c r="R98">
        <v>5.3311781202043802</v>
      </c>
      <c r="S98">
        <v>4.3998710065041102</v>
      </c>
      <c r="T98">
        <v>0.93616145430685105</v>
      </c>
      <c r="U98">
        <v>0.467665240928402</v>
      </c>
      <c r="V98">
        <v>8.82514522723825E-2</v>
      </c>
      <c r="W98">
        <v>12</v>
      </c>
      <c r="X98">
        <v>4.41575781504313</v>
      </c>
      <c r="Y98">
        <v>3.1033202085545399</v>
      </c>
      <c r="Z98">
        <v>4.9485277762778699</v>
      </c>
      <c r="AA98">
        <v>0</v>
      </c>
    </row>
    <row r="99" spans="1:27" x14ac:dyDescent="0.35">
      <c r="A99">
        <v>98</v>
      </c>
      <c r="B99" t="s">
        <v>126</v>
      </c>
      <c r="C99">
        <v>514</v>
      </c>
      <c r="D99">
        <v>5</v>
      </c>
      <c r="E99" t="s">
        <v>23</v>
      </c>
      <c r="F99" t="s">
        <v>23</v>
      </c>
      <c r="G99" t="s">
        <v>539</v>
      </c>
      <c r="H99" t="str">
        <f>IF(ISNUMBER(SEARCH("/",G99)),"Mixed",G99)</f>
        <v>Mixed</v>
      </c>
      <c r="I99" t="str">
        <f>IF((H99="Live*"),"Live",H99)</f>
        <v>Mixed</v>
      </c>
      <c r="J99" t="s">
        <v>23</v>
      </c>
      <c r="K99" t="str">
        <f>IF(OR(ISNUMBER(SEARCH("partial",J99)),J99="yes*",J99="yes"),"yes","no")</f>
        <v>no</v>
      </c>
      <c r="L99">
        <v>2.5374719739618E-3</v>
      </c>
      <c r="M99" t="s">
        <v>127</v>
      </c>
      <c r="N99" t="s">
        <v>131</v>
      </c>
      <c r="O99">
        <v>-0.14582005466425901</v>
      </c>
      <c r="P99">
        <v>0.8</v>
      </c>
      <c r="Q99">
        <v>0</v>
      </c>
      <c r="R99">
        <v>2.65122528076171</v>
      </c>
      <c r="S99">
        <v>4.8916784809288902</v>
      </c>
      <c r="T99">
        <v>-2.23559885956058</v>
      </c>
      <c r="U99">
        <v>-3.3908155934887398</v>
      </c>
      <c r="V99">
        <v>-0.72949417282893303</v>
      </c>
      <c r="W99">
        <v>5</v>
      </c>
      <c r="X99">
        <v>-0.67779693603515601</v>
      </c>
      <c r="Y99">
        <v>-7.7215000152587798</v>
      </c>
      <c r="Z99">
        <v>3</v>
      </c>
      <c r="AA99">
        <v>0.20867636220677199</v>
      </c>
    </row>
    <row r="100" spans="1:27" x14ac:dyDescent="0.35">
      <c r="A100">
        <v>99</v>
      </c>
      <c r="B100" t="s">
        <v>128</v>
      </c>
      <c r="C100">
        <v>253</v>
      </c>
      <c r="D100">
        <v>25</v>
      </c>
      <c r="E100" t="s">
        <v>22</v>
      </c>
      <c r="F100" t="s">
        <v>23</v>
      </c>
      <c r="G100" t="s">
        <v>536</v>
      </c>
      <c r="H100" t="str">
        <f>IF(ISNUMBER(SEARCH("/",G100)),"Mixed",G100)</f>
        <v>Online</v>
      </c>
      <c r="I100" t="str">
        <f>IF((H100="Live*"),"Live",H100)</f>
        <v>Online</v>
      </c>
      <c r="J100" t="s">
        <v>23</v>
      </c>
      <c r="K100" t="str">
        <f>IF(OR(ISNUMBER(SEARCH("partial",J100)),J100="yes*",J100="yes"),"yes","no")</f>
        <v>no</v>
      </c>
      <c r="L100">
        <v>5.0416989092536999E-3</v>
      </c>
      <c r="M100" t="s">
        <v>127</v>
      </c>
      <c r="N100" t="s">
        <v>131</v>
      </c>
      <c r="O100">
        <v>0.74680372574204801</v>
      </c>
      <c r="P100">
        <v>0.5</v>
      </c>
      <c r="Q100">
        <v>0.36</v>
      </c>
      <c r="R100">
        <v>4.3174607849121003</v>
      </c>
      <c r="S100">
        <v>4.5290087094846498</v>
      </c>
      <c r="T100">
        <v>-0.206693583965954</v>
      </c>
      <c r="U100">
        <v>0.44413906068917303</v>
      </c>
      <c r="V100">
        <v>0.16322497726159901</v>
      </c>
      <c r="W100">
        <v>25</v>
      </c>
      <c r="X100">
        <v>2.0320707702636698</v>
      </c>
      <c r="Y100">
        <v>1.0056571656858699</v>
      </c>
      <c r="Z100">
        <v>3.8183919349279298</v>
      </c>
      <c r="AA100">
        <v>0</v>
      </c>
    </row>
    <row r="101" spans="1:27" x14ac:dyDescent="0.35">
      <c r="A101">
        <v>100</v>
      </c>
      <c r="B101" t="s">
        <v>129</v>
      </c>
      <c r="C101">
        <v>10</v>
      </c>
      <c r="D101">
        <v>8</v>
      </c>
      <c r="E101" t="s">
        <v>23</v>
      </c>
      <c r="F101" t="s">
        <v>23</v>
      </c>
      <c r="G101" t="s">
        <v>530</v>
      </c>
      <c r="H101" t="str">
        <f>IF(ISNUMBER(SEARCH("/",G101)),"Mixed",G101)</f>
        <v>Live</v>
      </c>
      <c r="I101" t="str">
        <f>IF((H101="Live*"),"Live",H101)</f>
        <v>Live</v>
      </c>
      <c r="J101" t="s">
        <v>22</v>
      </c>
      <c r="K101" t="str">
        <f>IF(OR(ISNUMBER(SEARCH("partial",J101)),J101="yes*",J101="yes"),"yes","no")</f>
        <v>yes</v>
      </c>
      <c r="L101">
        <v>5.1543406263753998E-3</v>
      </c>
      <c r="M101" t="s">
        <v>127</v>
      </c>
      <c r="N101" t="s">
        <v>131</v>
      </c>
      <c r="O101">
        <v>-0.76214506281577299</v>
      </c>
      <c r="P101">
        <v>0.6875</v>
      </c>
      <c r="Q101">
        <v>0</v>
      </c>
      <c r="R101">
        <v>4.1624093055725098</v>
      </c>
      <c r="S101">
        <v>5.7122939766933003</v>
      </c>
      <c r="T101">
        <v>-1.5450303305141999</v>
      </c>
      <c r="U101">
        <v>-2.0790175441215499</v>
      </c>
      <c r="V101">
        <v>-0.44549594716283097</v>
      </c>
      <c r="W101">
        <v>8</v>
      </c>
      <c r="X101">
        <v>-3.5567393302917401</v>
      </c>
      <c r="Y101">
        <v>-3.3339938816723498</v>
      </c>
      <c r="Z101">
        <v>6.2524381548635297</v>
      </c>
      <c r="AA101">
        <v>0</v>
      </c>
    </row>
    <row r="102" spans="1:27" x14ac:dyDescent="0.35">
      <c r="A102">
        <v>101</v>
      </c>
      <c r="B102" t="s">
        <v>130</v>
      </c>
      <c r="C102">
        <v>126</v>
      </c>
      <c r="D102">
        <v>57</v>
      </c>
      <c r="E102" t="s">
        <v>22</v>
      </c>
      <c r="F102" t="s">
        <v>23</v>
      </c>
      <c r="G102" t="s">
        <v>532</v>
      </c>
      <c r="H102" t="str">
        <f>IF(ISNUMBER(SEARCH("/",G102)),"Mixed",G102)</f>
        <v>Mixed</v>
      </c>
      <c r="I102" t="str">
        <f>IF((H102="Live*"),"Live",H102)</f>
        <v>Mixed</v>
      </c>
      <c r="J102" t="s">
        <v>560</v>
      </c>
      <c r="K102" t="str">
        <f>IF(OR(ISNUMBER(SEARCH("partial",J102)),J102="yes*",J102="yes"),"yes","no")</f>
        <v>yes</v>
      </c>
      <c r="L102">
        <v>8.0043239378806003E-3</v>
      </c>
      <c r="M102" t="s">
        <v>131</v>
      </c>
      <c r="N102" t="s">
        <v>131</v>
      </c>
      <c r="O102">
        <v>2.1270078809728101</v>
      </c>
      <c r="P102">
        <v>0.54385964912280704</v>
      </c>
      <c r="Q102">
        <v>0.122807017543859</v>
      </c>
      <c r="R102">
        <v>4.5362318607798704</v>
      </c>
      <c r="S102">
        <v>5.3358487465222701</v>
      </c>
      <c r="T102">
        <v>-0.79476254513580302</v>
      </c>
      <c r="U102">
        <v>0.18899293419829299</v>
      </c>
      <c r="V102">
        <v>0.113301310235345</v>
      </c>
      <c r="W102">
        <v>55</v>
      </c>
      <c r="X102">
        <v>3.5934333107688201</v>
      </c>
      <c r="Y102">
        <v>3.31814864706128</v>
      </c>
      <c r="Z102">
        <v>4.1389386207358099</v>
      </c>
      <c r="AA102">
        <v>0.102270036788827</v>
      </c>
    </row>
    <row r="103" spans="1:27" x14ac:dyDescent="0.35">
      <c r="A103">
        <v>102</v>
      </c>
      <c r="B103" t="s">
        <v>132</v>
      </c>
      <c r="C103">
        <v>84</v>
      </c>
      <c r="D103">
        <v>54</v>
      </c>
      <c r="E103" t="s">
        <v>23</v>
      </c>
      <c r="F103" t="s">
        <v>23</v>
      </c>
      <c r="G103" t="s">
        <v>530</v>
      </c>
      <c r="H103" t="str">
        <f>IF(ISNUMBER(SEARCH("/",G103)),"Mixed",G103)</f>
        <v>Live</v>
      </c>
      <c r="I103" t="str">
        <f>IF((H103="Live*"),"Live",H103)</f>
        <v>Live</v>
      </c>
      <c r="J103" t="s">
        <v>22</v>
      </c>
      <c r="K103" t="str">
        <f>IF(OR(ISNUMBER(SEARCH("partial",J103)),J103="yes*",J103="yes"),"yes","no")</f>
        <v>yes</v>
      </c>
      <c r="L103">
        <v>1.0777332802499999E-2</v>
      </c>
      <c r="M103" t="s">
        <v>131</v>
      </c>
      <c r="N103" t="s">
        <v>131</v>
      </c>
      <c r="O103">
        <v>0.115735045363567</v>
      </c>
      <c r="P103">
        <v>0.79629629629629595</v>
      </c>
      <c r="Q103">
        <v>0.22222222222222199</v>
      </c>
      <c r="R103">
        <v>5.4690577189127598</v>
      </c>
      <c r="S103">
        <v>5.6895119435039998</v>
      </c>
      <c r="T103">
        <v>-0.21559988398465299</v>
      </c>
      <c r="U103">
        <v>-0.59459724588689</v>
      </c>
      <c r="V103">
        <v>-0.384074283814268</v>
      </c>
      <c r="W103">
        <v>47</v>
      </c>
      <c r="X103">
        <v>0.19198007786527499</v>
      </c>
      <c r="Y103">
        <v>0.410154619058264</v>
      </c>
      <c r="Z103">
        <v>3.9697502652752301</v>
      </c>
      <c r="AA103">
        <v>0.46657542391930201</v>
      </c>
    </row>
    <row r="104" spans="1:27" x14ac:dyDescent="0.35">
      <c r="A104">
        <v>103</v>
      </c>
      <c r="B104" t="s">
        <v>133</v>
      </c>
      <c r="C104">
        <v>255</v>
      </c>
      <c r="D104">
        <v>4</v>
      </c>
      <c r="E104" t="s">
        <v>22</v>
      </c>
      <c r="F104" t="s">
        <v>23</v>
      </c>
      <c r="G104" t="s">
        <v>533</v>
      </c>
      <c r="H104" t="str">
        <f>IF(ISNUMBER(SEARCH("/",G104)),"Mixed",G104)</f>
        <v>Live*</v>
      </c>
      <c r="I104" t="str">
        <f>IF((H104="Live*"),"Live",H104)</f>
        <v>Live</v>
      </c>
      <c r="J104" t="s">
        <v>561</v>
      </c>
      <c r="K104" t="str">
        <f>IF(OR(ISNUMBER(SEARCH("partial",J104)),J104="yes*",J104="yes"),"yes","no")</f>
        <v>yes</v>
      </c>
      <c r="L104">
        <v>1.8693646624142399E-2</v>
      </c>
      <c r="M104" t="s">
        <v>127</v>
      </c>
      <c r="N104" t="s">
        <v>131</v>
      </c>
      <c r="O104">
        <v>-0.212461745684209</v>
      </c>
      <c r="P104">
        <v>0.25</v>
      </c>
      <c r="Q104">
        <v>0.25</v>
      </c>
      <c r="R104">
        <v>4.2940979003906197</v>
      </c>
      <c r="S104">
        <v>3.8080167195588999</v>
      </c>
      <c r="T104">
        <v>0.49093552143831298</v>
      </c>
      <c r="U104">
        <v>0.95751471306515601</v>
      </c>
      <c r="V104">
        <v>4.7375549457694503E-2</v>
      </c>
      <c r="W104">
        <v>4</v>
      </c>
      <c r="X104">
        <v>-4.2940979003906197</v>
      </c>
      <c r="Y104">
        <v>-2.7525502648846798</v>
      </c>
      <c r="Z104">
        <v>3.1554635204641599</v>
      </c>
      <c r="AA104">
        <v>0.200528690523123</v>
      </c>
    </row>
    <row r="105" spans="1:27" x14ac:dyDescent="0.35">
      <c r="A105">
        <v>104</v>
      </c>
      <c r="B105" t="s">
        <v>134</v>
      </c>
      <c r="C105">
        <v>222</v>
      </c>
      <c r="D105">
        <v>3</v>
      </c>
      <c r="E105" t="s">
        <v>22</v>
      </c>
      <c r="F105" t="s">
        <v>23</v>
      </c>
      <c r="G105" t="s">
        <v>530</v>
      </c>
      <c r="H105" t="str">
        <f>IF(ISNUMBER(SEARCH("/",G105)),"Mixed",G105)</f>
        <v>Live</v>
      </c>
      <c r="I105" t="str">
        <f>IF((H105="Live*"),"Live",H105)</f>
        <v>Live</v>
      </c>
      <c r="J105" t="s">
        <v>22</v>
      </c>
      <c r="K105" t="str">
        <f>IF(OR(ISNUMBER(SEARCH("partial",J105)),J105="yes*",J105="yes"),"yes","no")</f>
        <v>yes</v>
      </c>
      <c r="L105">
        <v>1.8790639229297499E-2</v>
      </c>
      <c r="M105" t="s">
        <v>127</v>
      </c>
      <c r="N105" t="s">
        <v>131</v>
      </c>
      <c r="O105">
        <v>6.2800774907585594E-2</v>
      </c>
      <c r="P105">
        <v>0.16666666666666599</v>
      </c>
      <c r="Q105">
        <v>0.33333333333333298</v>
      </c>
      <c r="R105">
        <v>4.7157249450683496</v>
      </c>
      <c r="S105">
        <v>5.2103558430907597</v>
      </c>
      <c r="T105">
        <v>-0.48977655741581599</v>
      </c>
      <c r="U105">
        <v>0.262493664678706</v>
      </c>
      <c r="V105">
        <v>2.0315539353245201E-2</v>
      </c>
      <c r="W105">
        <v>3</v>
      </c>
      <c r="X105">
        <v>0.811438242594401</v>
      </c>
      <c r="Y105">
        <v>0.67361118982708601</v>
      </c>
      <c r="Z105">
        <v>2.09217268485749</v>
      </c>
      <c r="AA105">
        <v>0.61471365595791605</v>
      </c>
    </row>
    <row r="106" spans="1:27" x14ac:dyDescent="0.35">
      <c r="A106">
        <v>105</v>
      </c>
      <c r="B106" t="s">
        <v>135</v>
      </c>
      <c r="C106">
        <v>135</v>
      </c>
      <c r="D106">
        <v>1</v>
      </c>
      <c r="E106" t="s">
        <v>22</v>
      </c>
      <c r="F106" t="s">
        <v>23</v>
      </c>
      <c r="G106" t="s">
        <v>533</v>
      </c>
      <c r="H106" t="str">
        <f>IF(ISNUMBER(SEARCH("/",G106)),"Mixed",G106)</f>
        <v>Live*</v>
      </c>
      <c r="I106" t="str">
        <f>IF((H106="Live*"),"Live",H106)</f>
        <v>Live</v>
      </c>
      <c r="J106" t="s">
        <v>561</v>
      </c>
      <c r="K106" t="str">
        <f>IF(OR(ISNUMBER(SEARCH("partial",J106)),J106="yes*",J106="yes"),"yes","no")</f>
        <v>yes</v>
      </c>
      <c r="L106">
        <v>2.5959916241710599E-2</v>
      </c>
      <c r="M106" t="s">
        <v>127</v>
      </c>
      <c r="N106" t="s">
        <v>131</v>
      </c>
      <c r="O106">
        <v>0.10125982335663</v>
      </c>
      <c r="P106">
        <v>0</v>
      </c>
      <c r="Q106">
        <v>0</v>
      </c>
      <c r="R106">
        <v>6.8312835693359304</v>
      </c>
      <c r="S106">
        <v>5.5432059377132301</v>
      </c>
      <c r="T106">
        <v>1.29293197222929</v>
      </c>
      <c r="U106">
        <v>1.03701356476863</v>
      </c>
      <c r="V106">
        <v>1.53716075933749E-2</v>
      </c>
      <c r="W106">
        <v>1</v>
      </c>
      <c r="X106">
        <v>6.8312835693359304</v>
      </c>
      <c r="Y106">
        <v>1.5833333333333299</v>
      </c>
      <c r="Z106">
        <v>2.5</v>
      </c>
      <c r="AA106">
        <v>2.4395766818120701</v>
      </c>
    </row>
    <row r="107" spans="1:27" x14ac:dyDescent="0.35">
      <c r="A107">
        <v>106</v>
      </c>
      <c r="B107" t="s">
        <v>136</v>
      </c>
      <c r="C107">
        <v>277</v>
      </c>
      <c r="D107">
        <v>748</v>
      </c>
      <c r="E107" t="s">
        <v>23</v>
      </c>
      <c r="F107" t="s">
        <v>23</v>
      </c>
      <c r="G107" t="s">
        <v>540</v>
      </c>
      <c r="H107" t="str">
        <f>IF(ISNUMBER(SEARCH("/",G107)),"Mixed",G107)</f>
        <v>Mixed</v>
      </c>
      <c r="I107" t="str">
        <f>IF((H107="Live*"),"Live",H107)</f>
        <v>Mixed</v>
      </c>
      <c r="J107" t="s">
        <v>23</v>
      </c>
      <c r="K107" t="str">
        <f>IF(OR(ISNUMBER(SEARCH("partial",J107)),J107="yes*",J107="yes"),"yes","no")</f>
        <v>no</v>
      </c>
      <c r="L107">
        <v>3.4939605456721999E-2</v>
      </c>
      <c r="M107" t="s">
        <v>131</v>
      </c>
      <c r="N107" t="s">
        <v>131</v>
      </c>
      <c r="O107">
        <v>-1.4666567289938599</v>
      </c>
      <c r="P107">
        <v>0.78141711229946498</v>
      </c>
      <c r="Q107">
        <v>0.27941176470588203</v>
      </c>
      <c r="R107">
        <v>5.1245493378868696</v>
      </c>
      <c r="S107">
        <v>5.4997605093625399</v>
      </c>
      <c r="T107">
        <v>-0.37035683086908899</v>
      </c>
      <c r="U107">
        <v>-4.4896508753917298E-2</v>
      </c>
      <c r="V107">
        <v>-4.2935106237087697E-2</v>
      </c>
      <c r="W107">
        <v>609</v>
      </c>
      <c r="X107">
        <v>-1.5469239270941499</v>
      </c>
      <c r="Y107">
        <v>-1.25905632488852</v>
      </c>
      <c r="Z107">
        <v>4.6325340837739599</v>
      </c>
      <c r="AA107">
        <v>6.9371958564156705E-2</v>
      </c>
    </row>
    <row r="108" spans="1:27" x14ac:dyDescent="0.35">
      <c r="A108">
        <v>107</v>
      </c>
      <c r="B108" t="s">
        <v>137</v>
      </c>
      <c r="C108">
        <v>134</v>
      </c>
      <c r="D108">
        <v>11</v>
      </c>
      <c r="E108" t="s">
        <v>23</v>
      </c>
      <c r="F108" t="s">
        <v>23</v>
      </c>
      <c r="G108" t="s">
        <v>530</v>
      </c>
      <c r="H108" t="str">
        <f>IF(ISNUMBER(SEARCH("/",G108)),"Mixed",G108)</f>
        <v>Live</v>
      </c>
      <c r="I108" t="str">
        <f>IF((H108="Live*"),"Live",H108)</f>
        <v>Live</v>
      </c>
      <c r="J108" t="s">
        <v>22</v>
      </c>
      <c r="K108" t="str">
        <f>IF(OR(ISNUMBER(SEARCH("partial",J108)),J108="yes*",J108="yes"),"yes","no")</f>
        <v>yes</v>
      </c>
      <c r="L108">
        <v>3.97295118765566E-2</v>
      </c>
      <c r="M108" t="s">
        <v>127</v>
      </c>
      <c r="N108" t="s">
        <v>131</v>
      </c>
      <c r="O108">
        <v>0.61712012326761401</v>
      </c>
      <c r="P108">
        <v>0.77272727272727204</v>
      </c>
      <c r="Q108">
        <v>9.0909090909090898E-2</v>
      </c>
      <c r="R108">
        <v>3.7149724093350498</v>
      </c>
      <c r="S108">
        <v>5.6694056261065997</v>
      </c>
      <c r="T108">
        <v>-1.94957887616496</v>
      </c>
      <c r="U108">
        <v>-1.64974955932997</v>
      </c>
      <c r="V108">
        <v>-0.38021533454774198</v>
      </c>
      <c r="W108">
        <v>11</v>
      </c>
      <c r="X108">
        <v>2.6776764609596899</v>
      </c>
      <c r="Y108">
        <v>3.6140097698798499</v>
      </c>
      <c r="Z108">
        <v>5.2420270522711396</v>
      </c>
      <c r="AA108">
        <v>1.44037048440678E-2</v>
      </c>
    </row>
    <row r="109" spans="1:27" x14ac:dyDescent="0.35">
      <c r="A109">
        <v>108</v>
      </c>
      <c r="B109" t="s">
        <v>138</v>
      </c>
      <c r="C109">
        <v>352</v>
      </c>
      <c r="D109">
        <v>1</v>
      </c>
      <c r="E109" t="s">
        <v>22</v>
      </c>
      <c r="F109" t="s">
        <v>23</v>
      </c>
      <c r="G109" t="s">
        <v>533</v>
      </c>
      <c r="H109" t="str">
        <f>IF(ISNUMBER(SEARCH("/",G109)),"Mixed",G109)</f>
        <v>Live*</v>
      </c>
      <c r="I109" t="str">
        <f>IF((H109="Live*"),"Live",H109)</f>
        <v>Live</v>
      </c>
      <c r="J109" t="s">
        <v>561</v>
      </c>
      <c r="K109" t="str">
        <f>IF(OR(ISNUMBER(SEARCH("partial",J109)),J109="yes*",J109="yes"),"yes","no")</f>
        <v>yes</v>
      </c>
      <c r="L109">
        <v>4.1319073353731701E-2</v>
      </c>
      <c r="M109" t="s">
        <v>127</v>
      </c>
      <c r="N109" t="s">
        <v>131</v>
      </c>
      <c r="O109">
        <v>-0.15689764606419301</v>
      </c>
      <c r="P109">
        <v>1</v>
      </c>
      <c r="Q109">
        <v>1</v>
      </c>
      <c r="R109">
        <v>14.096939086914</v>
      </c>
      <c r="S109">
        <v>5.5443730675042797</v>
      </c>
      <c r="T109">
        <v>8.5574203600163692</v>
      </c>
      <c r="U109">
        <v>5.8853958616810997</v>
      </c>
      <c r="V109">
        <v>6.5503919053668105E-2</v>
      </c>
      <c r="W109">
        <v>1</v>
      </c>
      <c r="X109">
        <v>-14.096939086914</v>
      </c>
      <c r="Y109">
        <v>-5.1111111111111098</v>
      </c>
      <c r="AA109">
        <v>0</v>
      </c>
    </row>
    <row r="110" spans="1:27" x14ac:dyDescent="0.35">
      <c r="A110">
        <v>109</v>
      </c>
      <c r="B110" t="s">
        <v>139</v>
      </c>
      <c r="C110">
        <v>243</v>
      </c>
      <c r="D110">
        <v>140</v>
      </c>
      <c r="E110" t="s">
        <v>23</v>
      </c>
      <c r="F110" t="s">
        <v>23</v>
      </c>
      <c r="G110" t="s">
        <v>540</v>
      </c>
      <c r="H110" t="str">
        <f>IF(ISNUMBER(SEARCH("/",G110)),"Mixed",G110)</f>
        <v>Mixed</v>
      </c>
      <c r="I110" t="str">
        <f>IF((H110="Live*"),"Live",H110)</f>
        <v>Mixed</v>
      </c>
      <c r="J110" t="s">
        <v>23</v>
      </c>
      <c r="K110" t="str">
        <f>IF(OR(ISNUMBER(SEARCH("partial",J110)),J110="yes*",J110="yes"),"yes","no")</f>
        <v>no</v>
      </c>
      <c r="L110">
        <v>4.30876567634524E-2</v>
      </c>
      <c r="M110" t="s">
        <v>131</v>
      </c>
      <c r="N110" t="s">
        <v>131</v>
      </c>
      <c r="O110">
        <v>1.1341724368658399</v>
      </c>
      <c r="P110">
        <v>0.66785714285714204</v>
      </c>
      <c r="Q110">
        <v>0.35714285714285698</v>
      </c>
      <c r="R110">
        <v>6.63667308262416</v>
      </c>
      <c r="S110">
        <v>6.6363001532438197</v>
      </c>
      <c r="T110">
        <v>5.2272699869320002E-3</v>
      </c>
      <c r="U110">
        <v>-1.7218215880020001E-3</v>
      </c>
      <c r="V110">
        <v>-1.4314655806875001E-3</v>
      </c>
      <c r="W110">
        <v>63</v>
      </c>
      <c r="X110">
        <v>1.51506154499356</v>
      </c>
      <c r="Y110">
        <v>-0.43396513024404199</v>
      </c>
      <c r="Z110">
        <v>5.8424774163177</v>
      </c>
      <c r="AA110">
        <v>0</v>
      </c>
    </row>
    <row r="111" spans="1:27" x14ac:dyDescent="0.35">
      <c r="A111">
        <v>110</v>
      </c>
      <c r="B111" t="s">
        <v>140</v>
      </c>
      <c r="C111">
        <v>233</v>
      </c>
      <c r="D111">
        <v>9</v>
      </c>
      <c r="E111" t="s">
        <v>23</v>
      </c>
      <c r="F111" t="s">
        <v>23</v>
      </c>
      <c r="G111" t="s">
        <v>530</v>
      </c>
      <c r="H111" t="str">
        <f>IF(ISNUMBER(SEARCH("/",G111)),"Mixed",G111)</f>
        <v>Live</v>
      </c>
      <c r="I111" t="str">
        <f>IF((H111="Live*"),"Live",H111)</f>
        <v>Live</v>
      </c>
      <c r="J111" t="s">
        <v>22</v>
      </c>
      <c r="K111" t="str">
        <f>IF(OR(ISNUMBER(SEARCH("partial",J111)),J111="yes*",J111="yes"),"yes","no")</f>
        <v>yes</v>
      </c>
      <c r="L111">
        <v>5.0435679651728203E-2</v>
      </c>
      <c r="M111" t="s">
        <v>127</v>
      </c>
      <c r="N111" t="s">
        <v>131</v>
      </c>
      <c r="O111">
        <v>-0.59126182708880604</v>
      </c>
      <c r="P111">
        <v>0.94444444444444398</v>
      </c>
      <c r="Q111">
        <v>0.22222222222222199</v>
      </c>
      <c r="R111">
        <v>4.9706842634412904</v>
      </c>
      <c r="S111">
        <v>6.4915193981646402</v>
      </c>
      <c r="T111">
        <v>-1.51598079411676</v>
      </c>
      <c r="U111">
        <v>-2.9298271249841399</v>
      </c>
      <c r="V111">
        <v>-0.58439727754544901</v>
      </c>
      <c r="W111">
        <v>7</v>
      </c>
      <c r="X111">
        <v>-3.1213607788085902</v>
      </c>
      <c r="Y111">
        <v>-4.6666666666666599</v>
      </c>
      <c r="Z111">
        <v>4.4142135623730896</v>
      </c>
      <c r="AA111">
        <v>0.32957158131109798</v>
      </c>
    </row>
    <row r="112" spans="1:27" x14ac:dyDescent="0.35">
      <c r="A112">
        <v>111</v>
      </c>
      <c r="B112" t="s">
        <v>141</v>
      </c>
      <c r="C112">
        <v>37</v>
      </c>
      <c r="D112">
        <v>103</v>
      </c>
      <c r="E112" t="s">
        <v>22</v>
      </c>
      <c r="F112" t="s">
        <v>23</v>
      </c>
      <c r="G112" t="s">
        <v>530</v>
      </c>
      <c r="H112" t="str">
        <f>IF(ISNUMBER(SEARCH("/",G112)),"Mixed",G112)</f>
        <v>Live</v>
      </c>
      <c r="I112" t="str">
        <f>IF((H112="Live*"),"Live",H112)</f>
        <v>Live</v>
      </c>
      <c r="J112" t="s">
        <v>22</v>
      </c>
      <c r="K112" t="str">
        <f>IF(OR(ISNUMBER(SEARCH("partial",J112)),J112="yes*",J112="yes"),"yes","no")</f>
        <v>yes</v>
      </c>
      <c r="L112">
        <v>5.2434308491043101E-2</v>
      </c>
      <c r="M112" t="s">
        <v>131</v>
      </c>
      <c r="N112" t="s">
        <v>131</v>
      </c>
      <c r="O112">
        <v>-4.1707186079351297E-2</v>
      </c>
      <c r="P112">
        <v>0.73786407766990203</v>
      </c>
      <c r="Q112">
        <v>0.25242718446601897</v>
      </c>
      <c r="R112">
        <v>5.5554285142028199</v>
      </c>
      <c r="S112">
        <v>6.1271099264584397</v>
      </c>
      <c r="T112">
        <v>-0.56682707164903101</v>
      </c>
      <c r="U112">
        <v>8.6324234235495803E-2</v>
      </c>
      <c r="V112">
        <v>6.5756729439963496E-2</v>
      </c>
      <c r="W112">
        <v>71</v>
      </c>
      <c r="X112">
        <v>-6.2062169464541198E-2</v>
      </c>
      <c r="Y112">
        <v>0.17101356687254601</v>
      </c>
      <c r="Z112">
        <v>4.9141457898545999</v>
      </c>
      <c r="AA112">
        <v>0.11262777622060199</v>
      </c>
    </row>
    <row r="113" spans="1:27" x14ac:dyDescent="0.35">
      <c r="A113">
        <v>112</v>
      </c>
      <c r="B113" t="s">
        <v>142</v>
      </c>
      <c r="C113">
        <v>132</v>
      </c>
      <c r="D113">
        <v>14</v>
      </c>
      <c r="E113" t="s">
        <v>23</v>
      </c>
      <c r="F113" t="s">
        <v>23</v>
      </c>
      <c r="G113" t="s">
        <v>538</v>
      </c>
      <c r="H113" t="str">
        <f>IF(ISNUMBER(SEARCH("/",G113)),"Mixed",G113)</f>
        <v>Mixed</v>
      </c>
      <c r="I113" t="str">
        <f>IF((H113="Live*"),"Live",H113)</f>
        <v>Mixed</v>
      </c>
      <c r="J113" t="s">
        <v>560</v>
      </c>
      <c r="K113" t="str">
        <f>IF(OR(ISNUMBER(SEARCH("partial",J113)),J113="yes*",J113="yes"),"yes","no")</f>
        <v>yes</v>
      </c>
      <c r="L113">
        <v>5.3214263489817802E-2</v>
      </c>
      <c r="M113" t="s">
        <v>127</v>
      </c>
      <c r="N113" t="s">
        <v>131</v>
      </c>
      <c r="O113">
        <v>0.481336085568143</v>
      </c>
      <c r="P113">
        <v>0.78571428571428503</v>
      </c>
      <c r="Q113">
        <v>0.14285714285714199</v>
      </c>
      <c r="R113">
        <v>3.7491588592529301</v>
      </c>
      <c r="S113">
        <v>5.6379297230466303</v>
      </c>
      <c r="T113">
        <v>-1.88391652318711</v>
      </c>
      <c r="U113">
        <v>-0.97287077791153698</v>
      </c>
      <c r="V113">
        <v>-0.36760205607225499</v>
      </c>
      <c r="W113">
        <v>11</v>
      </c>
      <c r="X113">
        <v>1.47597711736505</v>
      </c>
      <c r="Y113">
        <v>-0.73974625739451005</v>
      </c>
      <c r="Z113">
        <v>4.4190075043273804</v>
      </c>
      <c r="AA113">
        <v>0.42299262311620101</v>
      </c>
    </row>
    <row r="114" spans="1:27" x14ac:dyDescent="0.35">
      <c r="A114">
        <v>113</v>
      </c>
      <c r="B114" t="s">
        <v>143</v>
      </c>
      <c r="C114">
        <v>345</v>
      </c>
      <c r="D114">
        <v>8</v>
      </c>
      <c r="E114" t="s">
        <v>22</v>
      </c>
      <c r="F114" t="s">
        <v>23</v>
      </c>
      <c r="G114" t="s">
        <v>530</v>
      </c>
      <c r="H114" t="str">
        <f>IF(ISNUMBER(SEARCH("/",G114)),"Mixed",G114)</f>
        <v>Live</v>
      </c>
      <c r="I114" t="str">
        <f>IF((H114="Live*"),"Live",H114)</f>
        <v>Live</v>
      </c>
      <c r="J114" t="s">
        <v>22</v>
      </c>
      <c r="K114" t="str">
        <f>IF(OR(ISNUMBER(SEARCH("partial",J114)),J114="yes*",J114="yes"),"yes","no")</f>
        <v>yes</v>
      </c>
      <c r="L114">
        <v>8.9489807487073594E-2</v>
      </c>
      <c r="M114" t="s">
        <v>127</v>
      </c>
      <c r="N114" t="s">
        <v>131</v>
      </c>
      <c r="O114">
        <v>0.57076285814055505</v>
      </c>
      <c r="P114">
        <v>1</v>
      </c>
      <c r="Q114">
        <v>0.125</v>
      </c>
      <c r="R114">
        <v>6.4959428310394198</v>
      </c>
      <c r="S114">
        <v>5.21241179880034</v>
      </c>
      <c r="T114">
        <v>1.28838537284567</v>
      </c>
      <c r="U114">
        <v>0.80643439011626405</v>
      </c>
      <c r="V114">
        <v>0.205133112391265</v>
      </c>
      <c r="W114">
        <v>7</v>
      </c>
      <c r="X114">
        <v>2.7525637490408701</v>
      </c>
      <c r="Y114">
        <v>-4.8839286940438402</v>
      </c>
      <c r="Z114">
        <v>6.9375</v>
      </c>
      <c r="AA114">
        <v>0</v>
      </c>
    </row>
    <row r="115" spans="1:27" x14ac:dyDescent="0.35">
      <c r="A115">
        <v>114</v>
      </c>
      <c r="B115" t="s">
        <v>144</v>
      </c>
      <c r="C115">
        <v>52</v>
      </c>
      <c r="D115">
        <v>12</v>
      </c>
      <c r="E115" t="s">
        <v>23</v>
      </c>
      <c r="F115" t="s">
        <v>23</v>
      </c>
      <c r="G115" t="s">
        <v>538</v>
      </c>
      <c r="H115" t="str">
        <f>IF(ISNUMBER(SEARCH("/",G115)),"Mixed",G115)</f>
        <v>Mixed</v>
      </c>
      <c r="I115" t="str">
        <f>IF((H115="Live*"),"Live",H115)</f>
        <v>Mixed</v>
      </c>
      <c r="J115" t="s">
        <v>560</v>
      </c>
      <c r="K115" t="str">
        <f>IF(OR(ISNUMBER(SEARCH("partial",J115)),J115="yes*",J115="yes"),"yes","no")</f>
        <v>yes</v>
      </c>
      <c r="L115">
        <v>0.10306831563664801</v>
      </c>
      <c r="M115" t="s">
        <v>127</v>
      </c>
      <c r="N115" t="s">
        <v>131</v>
      </c>
      <c r="O115">
        <v>1.1256479830430699</v>
      </c>
      <c r="P115">
        <v>0.54166666666666596</v>
      </c>
      <c r="Q115">
        <v>0.16666666666666599</v>
      </c>
      <c r="R115">
        <v>3.5105330149332601</v>
      </c>
      <c r="S115">
        <v>4.6356955643957498</v>
      </c>
      <c r="T115">
        <v>-1.12030820885589</v>
      </c>
      <c r="U115">
        <v>-1.0719113083599701</v>
      </c>
      <c r="V115">
        <v>-0.34492175816092102</v>
      </c>
      <c r="W115">
        <v>12</v>
      </c>
      <c r="X115">
        <v>3.4981695810953699</v>
      </c>
      <c r="Y115">
        <v>1.0987179609916899</v>
      </c>
      <c r="Z115">
        <v>2.6343831233220198</v>
      </c>
      <c r="AA115">
        <v>0.39713800592734799</v>
      </c>
    </row>
    <row r="116" spans="1:27" x14ac:dyDescent="0.35">
      <c r="A116">
        <v>115</v>
      </c>
      <c r="B116" t="s">
        <v>145</v>
      </c>
      <c r="C116">
        <v>179</v>
      </c>
      <c r="D116">
        <v>18</v>
      </c>
      <c r="E116" t="s">
        <v>23</v>
      </c>
      <c r="F116" t="s">
        <v>23</v>
      </c>
      <c r="G116" t="s">
        <v>532</v>
      </c>
      <c r="H116" t="str">
        <f>IF(ISNUMBER(SEARCH("/",G116)),"Mixed",G116)</f>
        <v>Mixed</v>
      </c>
      <c r="I116" t="str">
        <f>IF((H116="Live*"),"Live",H116)</f>
        <v>Mixed</v>
      </c>
      <c r="J116" t="s">
        <v>560</v>
      </c>
      <c r="K116" t="str">
        <f>IF(OR(ISNUMBER(SEARCH("partial",J116)),J116="yes*",J116="yes"),"yes","no")</f>
        <v>yes</v>
      </c>
      <c r="L116">
        <v>0.103552385876567</v>
      </c>
      <c r="M116" t="s">
        <v>127</v>
      </c>
      <c r="N116" t="s">
        <v>131</v>
      </c>
      <c r="O116">
        <v>-0.47765412527872197</v>
      </c>
      <c r="P116">
        <v>0.94444444444444398</v>
      </c>
      <c r="Q116">
        <v>0.33333333333333298</v>
      </c>
      <c r="R116">
        <v>6.5062668058607303</v>
      </c>
      <c r="S116">
        <v>6.0638591714756602</v>
      </c>
      <c r="T116">
        <v>0.44726197499165099</v>
      </c>
      <c r="U116">
        <v>-0.29901687392686499</v>
      </c>
      <c r="V116">
        <v>-0.122793471639255</v>
      </c>
      <c r="W116">
        <v>11</v>
      </c>
      <c r="X116">
        <v>-1.76110146262429</v>
      </c>
      <c r="Y116">
        <v>-4.2279328028360998</v>
      </c>
      <c r="Z116">
        <v>6.2077245462092696</v>
      </c>
      <c r="AA116">
        <v>0</v>
      </c>
    </row>
    <row r="117" spans="1:27" x14ac:dyDescent="0.35">
      <c r="A117">
        <v>116</v>
      </c>
      <c r="B117" t="s">
        <v>146</v>
      </c>
      <c r="C117">
        <v>316</v>
      </c>
      <c r="D117">
        <v>4</v>
      </c>
      <c r="E117" t="s">
        <v>23</v>
      </c>
      <c r="F117" t="s">
        <v>23</v>
      </c>
      <c r="G117" t="s">
        <v>543</v>
      </c>
      <c r="H117" t="str">
        <f>IF(ISNUMBER(SEARCH("/",G117)),"Mixed",G117)</f>
        <v>Mixed</v>
      </c>
      <c r="I117" t="str">
        <f>IF((H117="Live*"),"Live",H117)</f>
        <v>Mixed</v>
      </c>
      <c r="J117" t="s">
        <v>560</v>
      </c>
      <c r="K117" t="str">
        <f>IF(OR(ISNUMBER(SEARCH("partial",J117)),J117="yes*",J117="yes"),"yes","no")</f>
        <v>yes</v>
      </c>
      <c r="L117">
        <v>0.12743463821779599</v>
      </c>
      <c r="M117" t="s">
        <v>127</v>
      </c>
      <c r="N117" t="s">
        <v>131</v>
      </c>
      <c r="O117">
        <v>0.37404674029752399</v>
      </c>
      <c r="P117">
        <v>1</v>
      </c>
      <c r="Q117">
        <v>0</v>
      </c>
      <c r="R117">
        <v>2.15948438644409</v>
      </c>
      <c r="S117">
        <v>5.08365822212473</v>
      </c>
      <c r="T117">
        <v>-2.91931949507405</v>
      </c>
      <c r="U117">
        <v>-6.5622662838298096</v>
      </c>
      <c r="V117">
        <v>-1.1435980751174599</v>
      </c>
      <c r="W117">
        <v>3</v>
      </c>
      <c r="X117">
        <v>2.8388086954752598</v>
      </c>
      <c r="Y117">
        <v>-5.1123615370856301</v>
      </c>
      <c r="Z117">
        <v>14.3758064127839</v>
      </c>
      <c r="AA117">
        <v>0</v>
      </c>
    </row>
    <row r="118" spans="1:27" x14ac:dyDescent="0.35">
      <c r="A118">
        <v>117</v>
      </c>
      <c r="B118" t="s">
        <v>147</v>
      </c>
      <c r="C118">
        <v>124</v>
      </c>
      <c r="D118">
        <v>153</v>
      </c>
      <c r="E118" t="s">
        <v>23</v>
      </c>
      <c r="F118" t="s">
        <v>23</v>
      </c>
      <c r="G118" t="s">
        <v>531</v>
      </c>
      <c r="H118" t="str">
        <f>IF(ISNUMBER(SEARCH("/",G118)),"Mixed",G118)</f>
        <v>Mixed</v>
      </c>
      <c r="I118" t="str">
        <f>IF((H118="Live*"),"Live",H118)</f>
        <v>Mixed</v>
      </c>
      <c r="J118" t="s">
        <v>560</v>
      </c>
      <c r="K118" t="str">
        <f>IF(OR(ISNUMBER(SEARCH("partial",J118)),J118="yes*",J118="yes"),"yes","no")</f>
        <v>yes</v>
      </c>
      <c r="L118">
        <v>0.12932443180184999</v>
      </c>
      <c r="M118" t="s">
        <v>131</v>
      </c>
      <c r="N118" t="s">
        <v>131</v>
      </c>
      <c r="O118">
        <v>1.4536050991114899</v>
      </c>
      <c r="P118">
        <v>0.70588235294117596</v>
      </c>
      <c r="Q118">
        <v>0.32026143790849598</v>
      </c>
      <c r="R118">
        <v>5.2257391611735002</v>
      </c>
      <c r="S118">
        <v>5.1659971436574601</v>
      </c>
      <c r="T118">
        <v>6.4596358122626596E-2</v>
      </c>
      <c r="U118">
        <v>0.105002035555256</v>
      </c>
      <c r="V118">
        <v>9.1404214670689002E-2</v>
      </c>
      <c r="W118">
        <v>124</v>
      </c>
      <c r="X118">
        <v>1.7187389250724501</v>
      </c>
      <c r="Y118">
        <v>-7.4253910887704902E-2</v>
      </c>
      <c r="Z118">
        <v>4.2549510417144703</v>
      </c>
      <c r="AA118">
        <v>4.2872779483456996E-3</v>
      </c>
    </row>
    <row r="119" spans="1:27" x14ac:dyDescent="0.35">
      <c r="A119">
        <v>118</v>
      </c>
      <c r="B119" t="s">
        <v>148</v>
      </c>
      <c r="C119">
        <v>664</v>
      </c>
      <c r="D119">
        <v>1</v>
      </c>
      <c r="E119" t="s">
        <v>22</v>
      </c>
      <c r="F119" t="s">
        <v>23</v>
      </c>
      <c r="G119" t="e">
        <v>#N/A</v>
      </c>
      <c r="H119" t="e">
        <f>IF(ISNUMBER(SEARCH("/",G119)),"Mixed",G119)</f>
        <v>#N/A</v>
      </c>
      <c r="J119" t="e">
        <v>#N/A</v>
      </c>
      <c r="K119" t="e">
        <f>IF(OR(ISNUMBER(SEARCH("partial",J119)),J119="yes*",J119="yes"),"yes","no")</f>
        <v>#N/A</v>
      </c>
      <c r="L119">
        <v>0.13229863172533601</v>
      </c>
      <c r="M119" t="s">
        <v>127</v>
      </c>
      <c r="N119" t="s">
        <v>131</v>
      </c>
      <c r="O119">
        <v>0.258587735784511</v>
      </c>
      <c r="P119">
        <v>0</v>
      </c>
      <c r="Q119">
        <v>1</v>
      </c>
      <c r="R119">
        <v>11.3780822753906</v>
      </c>
      <c r="S119">
        <v>6.2714952779103896</v>
      </c>
      <c r="T119">
        <v>5.1114413380868102</v>
      </c>
      <c r="U119">
        <v>7.0772704873379704</v>
      </c>
      <c r="V119">
        <v>0.160843919613196</v>
      </c>
      <c r="W119">
        <v>1</v>
      </c>
      <c r="X119">
        <v>11.3780822753906</v>
      </c>
      <c r="Y119">
        <v>12.5</v>
      </c>
      <c r="AA119">
        <v>0</v>
      </c>
    </row>
    <row r="120" spans="1:27" x14ac:dyDescent="0.35">
      <c r="A120">
        <v>119</v>
      </c>
      <c r="B120" t="s">
        <v>149</v>
      </c>
      <c r="C120">
        <v>522</v>
      </c>
      <c r="D120">
        <v>73</v>
      </c>
      <c r="E120" t="s">
        <v>22</v>
      </c>
      <c r="F120" t="s">
        <v>23</v>
      </c>
      <c r="G120" t="s">
        <v>542</v>
      </c>
      <c r="H120" t="str">
        <f>IF(ISNUMBER(SEARCH("/",G120)),"Mixed",G120)</f>
        <v>Mixed</v>
      </c>
      <c r="I120" t="str">
        <f>IF((H120="Live*"),"Live",H120)</f>
        <v>Mixed</v>
      </c>
      <c r="J120" t="s">
        <v>23</v>
      </c>
      <c r="K120" t="str">
        <f>IF(OR(ISNUMBER(SEARCH("partial",J120)),J120="yes*",J120="yes"),"yes","no")</f>
        <v>no</v>
      </c>
      <c r="L120">
        <v>0.14021833987829099</v>
      </c>
      <c r="M120" t="s">
        <v>131</v>
      </c>
      <c r="N120" t="s">
        <v>131</v>
      </c>
      <c r="O120">
        <v>3.33974187387282</v>
      </c>
      <c r="P120">
        <v>0.77397260273972601</v>
      </c>
      <c r="Q120">
        <v>0.42465753424657499</v>
      </c>
      <c r="R120">
        <v>6.6349295785982303</v>
      </c>
      <c r="S120">
        <v>5.6654926156182199</v>
      </c>
      <c r="T120">
        <v>0.97429130358659699</v>
      </c>
      <c r="U120">
        <v>0.16858723063748299</v>
      </c>
      <c r="V120">
        <v>0.13519243383885099</v>
      </c>
      <c r="W120">
        <v>42</v>
      </c>
      <c r="X120">
        <v>4.7775648207891503</v>
      </c>
      <c r="Y120">
        <v>0.76307629784312203</v>
      </c>
      <c r="Z120">
        <v>4.0636136110050103</v>
      </c>
      <c r="AA120">
        <v>0.109026360649988</v>
      </c>
    </row>
    <row r="121" spans="1:27" x14ac:dyDescent="0.35">
      <c r="A121">
        <v>120</v>
      </c>
      <c r="B121" t="s">
        <v>150</v>
      </c>
      <c r="C121">
        <v>302</v>
      </c>
      <c r="D121">
        <v>12</v>
      </c>
      <c r="E121" t="s">
        <v>23</v>
      </c>
      <c r="F121" t="s">
        <v>23</v>
      </c>
      <c r="G121" t="s">
        <v>530</v>
      </c>
      <c r="H121" t="str">
        <f>IF(ISNUMBER(SEARCH("/",G121)),"Mixed",G121)</f>
        <v>Live</v>
      </c>
      <c r="I121" t="str">
        <f>IF((H121="Live*"),"Live",H121)</f>
        <v>Live</v>
      </c>
      <c r="J121" t="s">
        <v>22</v>
      </c>
      <c r="K121" t="str">
        <f>IF(OR(ISNUMBER(SEARCH("partial",J121)),J121="yes*",J121="yes"),"yes","no")</f>
        <v>yes</v>
      </c>
      <c r="L121">
        <v>0.14516009551102099</v>
      </c>
      <c r="M121" t="s">
        <v>127</v>
      </c>
      <c r="N121" t="s">
        <v>131</v>
      </c>
      <c r="O121">
        <v>0.55455602297475004</v>
      </c>
      <c r="P121">
        <v>0.83333333333333304</v>
      </c>
      <c r="Q121">
        <v>0</v>
      </c>
      <c r="R121">
        <v>3.0214117368062299</v>
      </c>
      <c r="S121">
        <v>5.6036948303217304</v>
      </c>
      <c r="T121">
        <v>-2.5774287529089102</v>
      </c>
      <c r="U121">
        <v>-1.2017090976462601</v>
      </c>
      <c r="V121">
        <v>-0.33283605219054901</v>
      </c>
      <c r="W121">
        <v>10</v>
      </c>
      <c r="X121">
        <v>2.1691108703613202</v>
      </c>
      <c r="Y121">
        <v>1.1592312749097101E-2</v>
      </c>
      <c r="Z121">
        <v>3.7516909932409499</v>
      </c>
      <c r="AA121">
        <v>0.39887261348576902</v>
      </c>
    </row>
    <row r="122" spans="1:27" x14ac:dyDescent="0.35">
      <c r="A122">
        <v>121</v>
      </c>
      <c r="B122" t="s">
        <v>151</v>
      </c>
      <c r="C122">
        <v>508</v>
      </c>
      <c r="D122">
        <v>5</v>
      </c>
      <c r="E122" t="s">
        <v>23</v>
      </c>
      <c r="F122" t="s">
        <v>23</v>
      </c>
      <c r="G122" t="s">
        <v>531</v>
      </c>
      <c r="H122" t="str">
        <f>IF(ISNUMBER(SEARCH("/",G122)),"Mixed",G122)</f>
        <v>Mixed</v>
      </c>
      <c r="I122" t="str">
        <f>IF((H122="Live*"),"Live",H122)</f>
        <v>Mixed</v>
      </c>
      <c r="J122" t="s">
        <v>560</v>
      </c>
      <c r="K122" t="str">
        <f>IF(OR(ISNUMBER(SEARCH("partial",J122)),J122="yes*",J122="yes"),"yes","no")</f>
        <v>yes</v>
      </c>
      <c r="L122">
        <v>0.151053531767469</v>
      </c>
      <c r="M122" t="s">
        <v>127</v>
      </c>
      <c r="N122" t="s">
        <v>131</v>
      </c>
      <c r="O122">
        <v>-0.45977770316081001</v>
      </c>
      <c r="P122">
        <v>0.8</v>
      </c>
      <c r="Q122">
        <v>0.8</v>
      </c>
      <c r="R122">
        <v>9.4912311553955</v>
      </c>
      <c r="S122">
        <v>6.36591430356789</v>
      </c>
      <c r="T122">
        <v>3.1301711924341999</v>
      </c>
      <c r="U122">
        <v>-1.3096715639572001</v>
      </c>
      <c r="V122">
        <v>-0.28176046378374198</v>
      </c>
      <c r="W122">
        <v>2</v>
      </c>
      <c r="X122">
        <v>-4.8354196548461896</v>
      </c>
      <c r="Y122">
        <v>-9.4532245030967097</v>
      </c>
      <c r="Z122">
        <v>13.7822644337699</v>
      </c>
      <c r="AA122">
        <v>0</v>
      </c>
    </row>
    <row r="123" spans="1:27" x14ac:dyDescent="0.35">
      <c r="A123">
        <v>122</v>
      </c>
      <c r="B123" t="s">
        <v>152</v>
      </c>
      <c r="C123">
        <v>375</v>
      </c>
      <c r="D123">
        <v>15</v>
      </c>
      <c r="E123" t="s">
        <v>23</v>
      </c>
      <c r="F123" t="s">
        <v>23</v>
      </c>
      <c r="G123" t="e">
        <v>#N/A</v>
      </c>
      <c r="H123" t="e">
        <f>IF(ISNUMBER(SEARCH("/",G123)),"Mixed",G123)</f>
        <v>#N/A</v>
      </c>
      <c r="J123" t="e">
        <v>#N/A</v>
      </c>
      <c r="K123" t="e">
        <f>IF(OR(ISNUMBER(SEARCH("partial",J123)),J123="yes*",J123="yes"),"yes","no")</f>
        <v>#N/A</v>
      </c>
      <c r="L123">
        <v>0.15112114308340299</v>
      </c>
      <c r="M123" t="s">
        <v>127</v>
      </c>
      <c r="N123" t="s">
        <v>131</v>
      </c>
      <c r="O123">
        <v>-0.40597512303878902</v>
      </c>
      <c r="P123">
        <v>0.8</v>
      </c>
      <c r="Q123">
        <v>0.33333333333333298</v>
      </c>
      <c r="R123">
        <v>5.8499842325846299</v>
      </c>
      <c r="S123">
        <v>5.7847697244571599</v>
      </c>
      <c r="T123">
        <v>7.0068848734059302E-2</v>
      </c>
      <c r="U123">
        <v>-1.16489385886745</v>
      </c>
      <c r="V123">
        <v>-0.34237015199982901</v>
      </c>
      <c r="W123">
        <v>15</v>
      </c>
      <c r="X123">
        <v>-1.38130594889322</v>
      </c>
      <c r="Y123">
        <v>4.18333333333333</v>
      </c>
      <c r="Z123">
        <v>3.8576770389399799</v>
      </c>
      <c r="AA123">
        <v>0.48946414203300398</v>
      </c>
    </row>
    <row r="124" spans="1:27" x14ac:dyDescent="0.35">
      <c r="A124">
        <v>123</v>
      </c>
      <c r="B124" t="s">
        <v>153</v>
      </c>
      <c r="C124">
        <v>205</v>
      </c>
      <c r="D124">
        <v>26</v>
      </c>
      <c r="E124" t="s">
        <v>23</v>
      </c>
      <c r="F124" t="s">
        <v>23</v>
      </c>
      <c r="G124" t="s">
        <v>535</v>
      </c>
      <c r="H124" t="str">
        <f>IF(ISNUMBER(SEARCH("/",G124)),"Mixed",G124)</f>
        <v>Mixed</v>
      </c>
      <c r="I124" t="str">
        <f>IF((H124="Live*"),"Live",H124)</f>
        <v>Mixed</v>
      </c>
      <c r="J124" t="s">
        <v>560</v>
      </c>
      <c r="K124" t="str">
        <f>IF(OR(ISNUMBER(SEARCH("partial",J124)),J124="yes*",J124="yes"),"yes","no")</f>
        <v>yes</v>
      </c>
      <c r="L124">
        <v>0.15204807469888099</v>
      </c>
      <c r="M124" t="s">
        <v>127</v>
      </c>
      <c r="N124" t="s">
        <v>131</v>
      </c>
      <c r="O124">
        <v>1.74665782703076</v>
      </c>
      <c r="P124">
        <v>0.82692307692307598</v>
      </c>
      <c r="Q124">
        <v>0.115384615384615</v>
      </c>
      <c r="R124">
        <v>4.4901222815880404</v>
      </c>
      <c r="S124">
        <v>5.1845559749888999</v>
      </c>
      <c r="T124">
        <v>-0.68957935279427096</v>
      </c>
      <c r="U124">
        <v>-0.34934632023538598</v>
      </c>
      <c r="V124">
        <v>-0.16104237842423799</v>
      </c>
      <c r="W124">
        <v>26</v>
      </c>
      <c r="X124">
        <v>3.78899324857271</v>
      </c>
      <c r="Y124">
        <v>5.2623879128051003</v>
      </c>
      <c r="Z124">
        <v>4.3065433048298596</v>
      </c>
      <c r="AA124">
        <v>0.30345539129641602</v>
      </c>
    </row>
    <row r="125" spans="1:27" x14ac:dyDescent="0.35">
      <c r="A125">
        <v>124</v>
      </c>
      <c r="B125" t="s">
        <v>154</v>
      </c>
      <c r="C125">
        <v>318</v>
      </c>
      <c r="D125">
        <v>4</v>
      </c>
      <c r="E125" t="s">
        <v>23</v>
      </c>
      <c r="F125" t="s">
        <v>23</v>
      </c>
      <c r="G125" t="s">
        <v>545</v>
      </c>
      <c r="H125" t="str">
        <f>IF(ISNUMBER(SEARCH("/",G125)),"Mixed",G125)</f>
        <v>IVR</v>
      </c>
      <c r="I125" t="str">
        <f>IF((H125="Live*"),"Live",H125)</f>
        <v>IVR</v>
      </c>
      <c r="J125" t="s">
        <v>23</v>
      </c>
      <c r="K125" t="str">
        <f>IF(OR(ISNUMBER(SEARCH("partial",J125)),J125="yes*",J125="yes"),"yes","no")</f>
        <v>no</v>
      </c>
      <c r="L125">
        <v>0.15435867580868001</v>
      </c>
      <c r="M125" t="s">
        <v>127</v>
      </c>
      <c r="N125" t="s">
        <v>131</v>
      </c>
      <c r="O125">
        <v>0.43981943258140099</v>
      </c>
      <c r="P125">
        <v>0.375</v>
      </c>
      <c r="Q125">
        <v>0.25</v>
      </c>
      <c r="R125">
        <v>3.0242738723754798</v>
      </c>
      <c r="S125">
        <v>5.3468638232113301</v>
      </c>
      <c r="T125">
        <v>-2.3177356102292501</v>
      </c>
      <c r="U125">
        <v>-3.10877277653075</v>
      </c>
      <c r="V125">
        <v>-0.51437303119598599</v>
      </c>
      <c r="W125">
        <v>4</v>
      </c>
      <c r="X125">
        <v>2.6581850051879798</v>
      </c>
      <c r="Y125">
        <v>-4.7527777353922502</v>
      </c>
      <c r="Z125">
        <v>5.3887627564304204</v>
      </c>
      <c r="AA125">
        <v>1.46684532680748E-2</v>
      </c>
    </row>
    <row r="126" spans="1:27" x14ac:dyDescent="0.35">
      <c r="A126">
        <v>125</v>
      </c>
      <c r="B126" t="s">
        <v>155</v>
      </c>
      <c r="C126">
        <v>237</v>
      </c>
      <c r="D126">
        <v>2</v>
      </c>
      <c r="E126" t="s">
        <v>22</v>
      </c>
      <c r="F126" t="s">
        <v>23</v>
      </c>
      <c r="G126" t="s">
        <v>533</v>
      </c>
      <c r="H126" t="str">
        <f>IF(ISNUMBER(SEARCH("/",G126)),"Mixed",G126)</f>
        <v>Live*</v>
      </c>
      <c r="I126" t="str">
        <f>IF((H126="Live*"),"Live",H126)</f>
        <v>Live</v>
      </c>
      <c r="J126" t="s">
        <v>561</v>
      </c>
      <c r="K126" t="str">
        <f>IF(OR(ISNUMBER(SEARCH("partial",J126)),J126="yes*",J126="yes"),"yes","no")</f>
        <v>yes</v>
      </c>
      <c r="L126">
        <v>0.15917153590927499</v>
      </c>
      <c r="M126" t="s">
        <v>127</v>
      </c>
      <c r="N126" t="s">
        <v>131</v>
      </c>
      <c r="O126">
        <v>0.34889584714345501</v>
      </c>
      <c r="P126">
        <v>0.5</v>
      </c>
      <c r="Q126">
        <v>0.5</v>
      </c>
      <c r="R126">
        <v>8.7568264007568306</v>
      </c>
      <c r="S126">
        <v>5.0681215851038504</v>
      </c>
      <c r="T126">
        <v>3.6935591562595702</v>
      </c>
      <c r="U126">
        <v>4.8729696508579403</v>
      </c>
      <c r="V126">
        <v>0.19415240141034301</v>
      </c>
      <c r="W126">
        <v>2</v>
      </c>
      <c r="X126">
        <v>8.7568264007568306</v>
      </c>
      <c r="Y126">
        <v>8.1292410833495001</v>
      </c>
      <c r="Z126">
        <v>8.5078041218810991</v>
      </c>
      <c r="AA126">
        <v>0</v>
      </c>
    </row>
    <row r="127" spans="1:27" x14ac:dyDescent="0.35">
      <c r="A127">
        <v>126</v>
      </c>
      <c r="B127" t="s">
        <v>156</v>
      </c>
      <c r="C127">
        <v>437</v>
      </c>
      <c r="D127">
        <v>11</v>
      </c>
      <c r="E127" t="s">
        <v>23</v>
      </c>
      <c r="F127" t="s">
        <v>23</v>
      </c>
      <c r="G127" t="s">
        <v>530</v>
      </c>
      <c r="H127" t="str">
        <f>IF(ISNUMBER(SEARCH("/",G127)),"Mixed",G127)</f>
        <v>Live</v>
      </c>
      <c r="I127" t="str">
        <f>IF((H127="Live*"),"Live",H127)</f>
        <v>Live</v>
      </c>
      <c r="J127" t="s">
        <v>22</v>
      </c>
      <c r="K127" t="str">
        <f>IF(OR(ISNUMBER(SEARCH("partial",J127)),J127="yes*",J127="yes"),"yes","no")</f>
        <v>yes</v>
      </c>
      <c r="L127">
        <v>0.160673687590772</v>
      </c>
      <c r="M127" t="s">
        <v>127</v>
      </c>
      <c r="N127" t="s">
        <v>131</v>
      </c>
      <c r="O127">
        <v>0.31706682214549398</v>
      </c>
      <c r="P127">
        <v>0.90909090909090895</v>
      </c>
      <c r="Q127">
        <v>0.36363636363636298</v>
      </c>
      <c r="R127">
        <v>6.0088246085427004</v>
      </c>
      <c r="S127">
        <v>4.9603317744278197</v>
      </c>
      <c r="T127">
        <v>1.05334717472146</v>
      </c>
      <c r="U127">
        <v>-0.40837800921224199</v>
      </c>
      <c r="V127">
        <v>-0.14264492268544399</v>
      </c>
      <c r="W127">
        <v>10</v>
      </c>
      <c r="X127">
        <v>1.00341091156005</v>
      </c>
      <c r="Y127">
        <v>-1.35357224146525</v>
      </c>
      <c r="Z127">
        <v>4.9887673843757598</v>
      </c>
      <c r="AA127">
        <v>3.4857199287349198E-2</v>
      </c>
    </row>
    <row r="128" spans="1:27" x14ac:dyDescent="0.35">
      <c r="A128">
        <v>127</v>
      </c>
      <c r="B128" t="s">
        <v>157</v>
      </c>
      <c r="C128">
        <v>386</v>
      </c>
      <c r="D128">
        <v>2</v>
      </c>
      <c r="E128" t="s">
        <v>22</v>
      </c>
      <c r="F128" t="s">
        <v>23</v>
      </c>
      <c r="G128" t="s">
        <v>530</v>
      </c>
      <c r="H128" t="str">
        <f>IF(ISNUMBER(SEARCH("/",G128)),"Mixed",G128)</f>
        <v>Live</v>
      </c>
      <c r="I128" t="str">
        <f>IF((H128="Live*"),"Live",H128)</f>
        <v>Live</v>
      </c>
      <c r="J128" t="s">
        <v>22</v>
      </c>
      <c r="K128" t="str">
        <f>IF(OR(ISNUMBER(SEARCH("partial",J128)),J128="yes*",J128="yes"),"yes","no")</f>
        <v>yes</v>
      </c>
      <c r="L128">
        <v>0.171105835464024</v>
      </c>
      <c r="M128" t="s">
        <v>127</v>
      </c>
      <c r="N128" t="s">
        <v>131</v>
      </c>
      <c r="O128">
        <v>6.1413156523675997E-3</v>
      </c>
      <c r="P128">
        <v>1</v>
      </c>
      <c r="Q128">
        <v>0.5</v>
      </c>
      <c r="R128">
        <v>12.0286455154418</v>
      </c>
      <c r="S128">
        <v>7.0583434765773196</v>
      </c>
      <c r="T128">
        <v>4.9751563794711497</v>
      </c>
      <c r="U128">
        <v>2.2199622635038101</v>
      </c>
      <c r="V128">
        <v>0.200219915186021</v>
      </c>
      <c r="W128">
        <v>1</v>
      </c>
      <c r="X128">
        <v>0.178802490234375</v>
      </c>
      <c r="Y128">
        <v>-1.1666666666666601</v>
      </c>
      <c r="Z128">
        <v>3.625</v>
      </c>
      <c r="AA128">
        <v>0.27494655069351898</v>
      </c>
    </row>
    <row r="129" spans="1:27" x14ac:dyDescent="0.35">
      <c r="A129">
        <v>128</v>
      </c>
      <c r="B129" t="s">
        <v>158</v>
      </c>
      <c r="C129">
        <v>390</v>
      </c>
      <c r="D129">
        <v>7</v>
      </c>
      <c r="E129" t="s">
        <v>22</v>
      </c>
      <c r="F129" t="s">
        <v>23</v>
      </c>
      <c r="G129" t="s">
        <v>533</v>
      </c>
      <c r="H129" t="str">
        <f>IF(ISNUMBER(SEARCH("/",G129)),"Mixed",G129)</f>
        <v>Live*</v>
      </c>
      <c r="I129" t="str">
        <f>IF((H129="Live*"),"Live",H129)</f>
        <v>Live</v>
      </c>
      <c r="J129" t="s">
        <v>561</v>
      </c>
      <c r="K129" t="str">
        <f>IF(OR(ISNUMBER(SEARCH("partial",J129)),J129="yes*",J129="yes"),"yes","no")</f>
        <v>yes</v>
      </c>
      <c r="L129">
        <v>0.176250414029304</v>
      </c>
      <c r="M129" t="s">
        <v>127</v>
      </c>
      <c r="N129" t="s">
        <v>131</v>
      </c>
      <c r="O129">
        <v>-3.8290774603350702E-2</v>
      </c>
      <c r="P129">
        <v>0.5</v>
      </c>
      <c r="Q129">
        <v>0.57142857142857095</v>
      </c>
      <c r="R129">
        <v>10.1762286594935</v>
      </c>
      <c r="S129">
        <v>7.4496706330240299</v>
      </c>
      <c r="T129">
        <v>2.7314123670761399</v>
      </c>
      <c r="U129">
        <v>2.5387785964444101</v>
      </c>
      <c r="V129">
        <v>0.20864568429660901</v>
      </c>
      <c r="W129">
        <v>3</v>
      </c>
      <c r="X129">
        <v>-1.0883623758951799</v>
      </c>
      <c r="Y129">
        <v>-1.8335119445933501</v>
      </c>
      <c r="Z129">
        <v>4.3296855235705198</v>
      </c>
      <c r="AA129">
        <v>0.22517566371973199</v>
      </c>
    </row>
    <row r="130" spans="1:27" x14ac:dyDescent="0.35">
      <c r="A130">
        <v>129</v>
      </c>
      <c r="B130" t="s">
        <v>159</v>
      </c>
      <c r="C130">
        <v>208</v>
      </c>
      <c r="D130">
        <v>5</v>
      </c>
      <c r="E130" t="s">
        <v>22</v>
      </c>
      <c r="F130" t="s">
        <v>23</v>
      </c>
      <c r="G130" t="s">
        <v>530</v>
      </c>
      <c r="H130" t="str">
        <f>IF(ISNUMBER(SEARCH("/",G130)),"Mixed",G130)</f>
        <v>Live</v>
      </c>
      <c r="I130" t="str">
        <f>IF((H130="Live*"),"Live",H130)</f>
        <v>Live</v>
      </c>
      <c r="J130" t="s">
        <v>22</v>
      </c>
      <c r="K130" t="str">
        <f>IF(OR(ISNUMBER(SEARCH("partial",J130)),J130="yes*",J130="yes"),"yes","no")</f>
        <v>yes</v>
      </c>
      <c r="L130">
        <v>0.18419764174931799</v>
      </c>
      <c r="M130" t="s">
        <v>127</v>
      </c>
      <c r="N130" t="s">
        <v>131</v>
      </c>
      <c r="O130">
        <v>0.55202283683411102</v>
      </c>
      <c r="P130">
        <v>1</v>
      </c>
      <c r="Q130">
        <v>0.6</v>
      </c>
      <c r="R130">
        <v>9.3062385559081999</v>
      </c>
      <c r="S130">
        <v>6.18982694821909</v>
      </c>
      <c r="T130">
        <v>3.1212659482956902</v>
      </c>
      <c r="U130">
        <v>1.5818175024434999</v>
      </c>
      <c r="V130">
        <v>0.22520818360445199</v>
      </c>
      <c r="W130">
        <v>4</v>
      </c>
      <c r="X130">
        <v>4.5887989997863698</v>
      </c>
      <c r="Y130">
        <v>-6.125</v>
      </c>
      <c r="Z130">
        <v>4.4142135623730896</v>
      </c>
      <c r="AA130">
        <v>0.22842613163362999</v>
      </c>
    </row>
    <row r="131" spans="1:27" x14ac:dyDescent="0.35">
      <c r="A131">
        <v>130</v>
      </c>
      <c r="B131" t="s">
        <v>160</v>
      </c>
      <c r="C131">
        <v>313</v>
      </c>
      <c r="D131">
        <v>12</v>
      </c>
      <c r="E131" t="s">
        <v>23</v>
      </c>
      <c r="F131" t="s">
        <v>23</v>
      </c>
      <c r="G131" t="s">
        <v>530</v>
      </c>
      <c r="H131" t="str">
        <f>IF(ISNUMBER(SEARCH("/",G131)),"Mixed",G131)</f>
        <v>Live</v>
      </c>
      <c r="I131" t="str">
        <f>IF((H131="Live*"),"Live",H131)</f>
        <v>Live</v>
      </c>
      <c r="J131" t="s">
        <v>22</v>
      </c>
      <c r="K131" t="str">
        <f>IF(OR(ISNUMBER(SEARCH("partial",J131)),J131="yes*",J131="yes"),"yes","no")</f>
        <v>yes</v>
      </c>
      <c r="L131">
        <v>0.200805946397344</v>
      </c>
      <c r="M131" t="s">
        <v>127</v>
      </c>
      <c r="N131" t="s">
        <v>131</v>
      </c>
      <c r="O131">
        <v>-1.0914668964264899E-2</v>
      </c>
      <c r="P131">
        <v>0.875</v>
      </c>
      <c r="Q131">
        <v>8.3333333333333301E-2</v>
      </c>
      <c r="R131">
        <v>4.7968330383300701</v>
      </c>
      <c r="S131">
        <v>6.0293037558861498</v>
      </c>
      <c r="T131">
        <v>-1.2276163769494901</v>
      </c>
      <c r="U131">
        <v>-1.0420186430543901</v>
      </c>
      <c r="V131">
        <v>-0.25421765013421999</v>
      </c>
      <c r="W131">
        <v>11</v>
      </c>
      <c r="X131">
        <v>-4.9624009565873602E-2</v>
      </c>
      <c r="Y131">
        <v>1.5003613731218399</v>
      </c>
      <c r="Z131">
        <v>5.2742918851774299</v>
      </c>
      <c r="AA131">
        <v>0.21581744899467201</v>
      </c>
    </row>
    <row r="132" spans="1:27" x14ac:dyDescent="0.35">
      <c r="A132">
        <v>131</v>
      </c>
      <c r="B132" t="s">
        <v>161</v>
      </c>
      <c r="C132">
        <v>40</v>
      </c>
      <c r="D132">
        <v>6</v>
      </c>
      <c r="E132" t="s">
        <v>23</v>
      </c>
      <c r="F132" t="s">
        <v>23</v>
      </c>
      <c r="G132" t="s">
        <v>536</v>
      </c>
      <c r="H132" t="str">
        <f>IF(ISNUMBER(SEARCH("/",G132)),"Mixed",G132)</f>
        <v>Online</v>
      </c>
      <c r="I132" t="str">
        <f>IF((H132="Live*"),"Live",H132)</f>
        <v>Online</v>
      </c>
      <c r="J132" t="s">
        <v>23</v>
      </c>
      <c r="K132" t="str">
        <f>IF(OR(ISNUMBER(SEARCH("partial",J132)),J132="yes*",J132="yes"),"yes","no")</f>
        <v>no</v>
      </c>
      <c r="L132">
        <v>0.20746421110364999</v>
      </c>
      <c r="M132" t="s">
        <v>127</v>
      </c>
      <c r="N132" t="s">
        <v>131</v>
      </c>
      <c r="O132">
        <v>-0.238940261486428</v>
      </c>
      <c r="P132">
        <v>1</v>
      </c>
      <c r="Q132">
        <v>0</v>
      </c>
      <c r="R132">
        <v>1.8653214772542299</v>
      </c>
      <c r="S132">
        <v>3.7418842296727699</v>
      </c>
      <c r="T132">
        <v>-1.87170841181195</v>
      </c>
      <c r="U132">
        <v>-1.43447997232909</v>
      </c>
      <c r="V132">
        <v>-0.261048932978167</v>
      </c>
      <c r="W132">
        <v>6</v>
      </c>
      <c r="X132">
        <v>-1.31299146016438</v>
      </c>
      <c r="Y132">
        <v>-0.392521052476836</v>
      </c>
      <c r="Z132">
        <v>3.22170893333328</v>
      </c>
      <c r="AA132">
        <v>3.7679274717714998E-3</v>
      </c>
    </row>
    <row r="133" spans="1:27" x14ac:dyDescent="0.35">
      <c r="A133">
        <v>132</v>
      </c>
      <c r="B133" t="s">
        <v>162</v>
      </c>
      <c r="C133">
        <v>138</v>
      </c>
      <c r="D133">
        <v>16</v>
      </c>
      <c r="E133" t="s">
        <v>23</v>
      </c>
      <c r="F133" t="s">
        <v>23</v>
      </c>
      <c r="G133" t="s">
        <v>543</v>
      </c>
      <c r="H133" t="str">
        <f>IF(ISNUMBER(SEARCH("/",G133)),"Mixed",G133)</f>
        <v>Mixed</v>
      </c>
      <c r="I133" t="str">
        <f>IF((H133="Live*"),"Live",H133)</f>
        <v>Mixed</v>
      </c>
      <c r="J133" t="s">
        <v>560</v>
      </c>
      <c r="K133" t="str">
        <f>IF(OR(ISNUMBER(SEARCH("partial",J133)),J133="yes*",J133="yes"),"yes","no")</f>
        <v>yes</v>
      </c>
      <c r="L133">
        <v>0.21250624903382001</v>
      </c>
      <c r="M133" t="s">
        <v>127</v>
      </c>
      <c r="N133" t="s">
        <v>131</v>
      </c>
      <c r="O133">
        <v>1.2857399695200999</v>
      </c>
      <c r="P133">
        <v>0.9375</v>
      </c>
      <c r="Q133">
        <v>0.5625</v>
      </c>
      <c r="R133">
        <v>7.1552059650421098</v>
      </c>
      <c r="S133">
        <v>5.76062030605509</v>
      </c>
      <c r="T133">
        <v>1.39943999959361</v>
      </c>
      <c r="U133">
        <v>-0.163079702513094</v>
      </c>
      <c r="V133">
        <v>-5.9862491052548199E-2</v>
      </c>
      <c r="W133">
        <v>15</v>
      </c>
      <c r="X133">
        <v>3.65445226033528</v>
      </c>
      <c r="Y133">
        <v>-2.6569442607738298</v>
      </c>
      <c r="AA133">
        <v>0</v>
      </c>
    </row>
    <row r="134" spans="1:27" x14ac:dyDescent="0.35">
      <c r="A134">
        <v>133</v>
      </c>
      <c r="B134" t="s">
        <v>163</v>
      </c>
      <c r="C134">
        <v>245</v>
      </c>
      <c r="D134">
        <v>19</v>
      </c>
      <c r="E134" t="s">
        <v>22</v>
      </c>
      <c r="F134" t="s">
        <v>23</v>
      </c>
      <c r="G134" t="s">
        <v>544</v>
      </c>
      <c r="H134" t="str">
        <f>IF(ISNUMBER(SEARCH("/",G134)),"Mixed",G134)</f>
        <v>Mixed</v>
      </c>
      <c r="I134" t="str">
        <f>IF((H134="Live*"),"Live",H134)</f>
        <v>Mixed</v>
      </c>
      <c r="J134" t="s">
        <v>560</v>
      </c>
      <c r="K134" t="str">
        <f>IF(OR(ISNUMBER(SEARCH("partial",J134)),J134="yes*",J134="yes"),"yes","no")</f>
        <v>yes</v>
      </c>
      <c r="L134">
        <v>0.217678804499742</v>
      </c>
      <c r="M134" t="s">
        <v>127</v>
      </c>
      <c r="N134" t="s">
        <v>131</v>
      </c>
      <c r="O134">
        <v>-1.1170093540178401</v>
      </c>
      <c r="P134">
        <v>0.84210526315789402</v>
      </c>
      <c r="Q134">
        <v>0.63157894736842102</v>
      </c>
      <c r="R134">
        <v>7.2334419049714702</v>
      </c>
      <c r="S134">
        <v>5.3508680554769201</v>
      </c>
      <c r="T134">
        <v>1.88742819010114</v>
      </c>
      <c r="U134">
        <v>0.89145937712038203</v>
      </c>
      <c r="V134">
        <v>0.41105275879882502</v>
      </c>
      <c r="W134">
        <v>16</v>
      </c>
      <c r="X134">
        <v>-2.6994678974151598</v>
      </c>
      <c r="Y134">
        <v>-3.3072047788629999</v>
      </c>
      <c r="Z134">
        <v>6.25516910760778</v>
      </c>
      <c r="AA134">
        <v>0</v>
      </c>
    </row>
    <row r="135" spans="1:27" x14ac:dyDescent="0.35">
      <c r="A135">
        <v>134</v>
      </c>
      <c r="B135" t="s">
        <v>164</v>
      </c>
      <c r="C135">
        <v>109</v>
      </c>
      <c r="D135">
        <v>12</v>
      </c>
      <c r="E135" t="s">
        <v>23</v>
      </c>
      <c r="F135" t="s">
        <v>23</v>
      </c>
      <c r="G135" t="s">
        <v>532</v>
      </c>
      <c r="H135" t="str">
        <f>IF(ISNUMBER(SEARCH("/",G135)),"Mixed",G135)</f>
        <v>Mixed</v>
      </c>
      <c r="I135" t="str">
        <f>IF((H135="Live*"),"Live",H135)</f>
        <v>Mixed</v>
      </c>
      <c r="J135" t="s">
        <v>560</v>
      </c>
      <c r="K135" t="str">
        <f>IF(OR(ISNUMBER(SEARCH("partial",J135)),J135="yes*",J135="yes"),"yes","no")</f>
        <v>yes</v>
      </c>
      <c r="L135">
        <v>0.22031116775359499</v>
      </c>
      <c r="M135" t="s">
        <v>127</v>
      </c>
      <c r="N135" t="s">
        <v>131</v>
      </c>
      <c r="O135">
        <v>1.4790411923533699</v>
      </c>
      <c r="P135">
        <v>0.79166666666666596</v>
      </c>
      <c r="Q135">
        <v>0.25</v>
      </c>
      <c r="R135">
        <v>5.4527085622151601</v>
      </c>
      <c r="S135">
        <v>5.6113968845105804</v>
      </c>
      <c r="T135">
        <v>-0.153833981688829</v>
      </c>
      <c r="U135">
        <v>-0.262591706049212</v>
      </c>
      <c r="V135">
        <v>-9.7483942686196506E-2</v>
      </c>
      <c r="W135">
        <v>12</v>
      </c>
      <c r="X135">
        <v>3.9840812683105402</v>
      </c>
      <c r="Y135">
        <v>3.6271540421700399</v>
      </c>
      <c r="Z135">
        <v>3.98881203688547</v>
      </c>
      <c r="AA135">
        <v>0.13420546346530299</v>
      </c>
    </row>
    <row r="136" spans="1:27" x14ac:dyDescent="0.35">
      <c r="A136">
        <v>135</v>
      </c>
      <c r="B136" t="s">
        <v>165</v>
      </c>
      <c r="C136">
        <v>117</v>
      </c>
      <c r="D136">
        <v>11</v>
      </c>
      <c r="E136" t="s">
        <v>22</v>
      </c>
      <c r="F136" t="s">
        <v>23</v>
      </c>
      <c r="G136" t="s">
        <v>543</v>
      </c>
      <c r="H136" t="str">
        <f>IF(ISNUMBER(SEARCH("/",G136)),"Mixed",G136)</f>
        <v>Mixed</v>
      </c>
      <c r="I136" t="str">
        <f>IF((H136="Live*"),"Live",H136)</f>
        <v>Mixed</v>
      </c>
      <c r="J136" t="s">
        <v>560</v>
      </c>
      <c r="K136" t="str">
        <f>IF(OR(ISNUMBER(SEARCH("partial",J136)),J136="yes*",J136="yes"),"yes","no")</f>
        <v>yes</v>
      </c>
      <c r="L136">
        <v>0.222472720250489</v>
      </c>
      <c r="M136" t="s">
        <v>127</v>
      </c>
      <c r="N136" t="s">
        <v>131</v>
      </c>
      <c r="O136">
        <v>0.72049008446572005</v>
      </c>
      <c r="P136">
        <v>0.81818181818181801</v>
      </c>
      <c r="Q136">
        <v>0.36363636363636298</v>
      </c>
      <c r="R136">
        <v>5.3004372336647698</v>
      </c>
      <c r="S136">
        <v>5.5923088616869903</v>
      </c>
      <c r="T136">
        <v>-0.28701728741563098</v>
      </c>
      <c r="U136">
        <v>0.70539530002784201</v>
      </c>
      <c r="V136">
        <v>0.22197014106288901</v>
      </c>
      <c r="W136">
        <v>10</v>
      </c>
      <c r="X136">
        <v>2.3788574218749998</v>
      </c>
      <c r="Y136">
        <v>2.7247743444334702</v>
      </c>
      <c r="Z136">
        <v>4.1384102273751902</v>
      </c>
      <c r="AA136">
        <v>0.441154812841627</v>
      </c>
    </row>
    <row r="137" spans="1:27" x14ac:dyDescent="0.35">
      <c r="A137">
        <v>136</v>
      </c>
      <c r="B137" t="s">
        <v>166</v>
      </c>
      <c r="C137">
        <v>554</v>
      </c>
      <c r="D137">
        <v>3</v>
      </c>
      <c r="E137" t="s">
        <v>23</v>
      </c>
      <c r="F137" t="s">
        <v>23</v>
      </c>
      <c r="G137" t="s">
        <v>536</v>
      </c>
      <c r="H137" t="str">
        <f>IF(ISNUMBER(SEARCH("/",G137)),"Mixed",G137)</f>
        <v>Online</v>
      </c>
      <c r="I137" t="str">
        <f>IF((H137="Live*"),"Live",H137)</f>
        <v>Online</v>
      </c>
      <c r="J137" t="s">
        <v>23</v>
      </c>
      <c r="K137" t="str">
        <f>IF(OR(ISNUMBER(SEARCH("partial",J137)),J137="yes*",J137="yes"),"yes","no")</f>
        <v>no</v>
      </c>
      <c r="L137">
        <v>0.223428571428571</v>
      </c>
      <c r="M137" t="s">
        <v>127</v>
      </c>
      <c r="N137" t="s">
        <v>131</v>
      </c>
      <c r="P137">
        <v>1</v>
      </c>
      <c r="Q137">
        <v>0.33333333333333298</v>
      </c>
      <c r="R137">
        <v>2.5994834899902299</v>
      </c>
      <c r="S137">
        <v>8.2321820477009702</v>
      </c>
      <c r="T137">
        <v>-5.6278442171041503</v>
      </c>
      <c r="U137">
        <v>-5.2387682984621504</v>
      </c>
      <c r="V137">
        <v>-0.74839547120887895</v>
      </c>
      <c r="W137">
        <v>0</v>
      </c>
      <c r="Z137">
        <v>4</v>
      </c>
      <c r="AA137">
        <v>0.42498555474357702</v>
      </c>
    </row>
    <row r="138" spans="1:27" x14ac:dyDescent="0.35">
      <c r="A138">
        <v>137</v>
      </c>
      <c r="B138" t="s">
        <v>167</v>
      </c>
      <c r="C138">
        <v>591</v>
      </c>
      <c r="D138">
        <v>3</v>
      </c>
      <c r="E138" t="s">
        <v>23</v>
      </c>
      <c r="F138" t="s">
        <v>23</v>
      </c>
      <c r="G138" t="e">
        <v>#N/A</v>
      </c>
      <c r="H138" t="e">
        <f>IF(ISNUMBER(SEARCH("/",G138)),"Mixed",G138)</f>
        <v>#N/A</v>
      </c>
      <c r="J138" t="e">
        <v>#N/A</v>
      </c>
      <c r="K138" t="e">
        <f>IF(OR(ISNUMBER(SEARCH("partial",J138)),J138="yes*",J138="yes"),"yes","no")</f>
        <v>#N/A</v>
      </c>
      <c r="L138">
        <v>0.22471897003633101</v>
      </c>
      <c r="M138" t="s">
        <v>127</v>
      </c>
      <c r="N138" t="s">
        <v>131</v>
      </c>
      <c r="O138">
        <v>-0.35549054827008902</v>
      </c>
      <c r="P138">
        <v>1</v>
      </c>
      <c r="Q138">
        <v>0</v>
      </c>
      <c r="R138">
        <v>2.4884338378906201</v>
      </c>
      <c r="S138">
        <v>4.54301327063627</v>
      </c>
      <c r="T138">
        <v>-2.0497250921390502</v>
      </c>
      <c r="U138">
        <v>-1.9909672097456801</v>
      </c>
      <c r="V138">
        <v>-0.284423887106526</v>
      </c>
      <c r="W138">
        <v>3</v>
      </c>
      <c r="X138">
        <v>-2.4884338378906201</v>
      </c>
      <c r="Y138">
        <v>-7.3215294359185101</v>
      </c>
      <c r="Z138">
        <v>7.2661767898758898</v>
      </c>
      <c r="AA138">
        <v>0</v>
      </c>
    </row>
    <row r="139" spans="1:27" x14ac:dyDescent="0.35">
      <c r="A139">
        <v>138</v>
      </c>
      <c r="B139" t="s">
        <v>168</v>
      </c>
      <c r="C139">
        <v>249</v>
      </c>
      <c r="D139">
        <v>17</v>
      </c>
      <c r="E139" t="s">
        <v>23</v>
      </c>
      <c r="F139" t="s">
        <v>23</v>
      </c>
      <c r="G139" t="s">
        <v>536</v>
      </c>
      <c r="H139" t="str">
        <f>IF(ISNUMBER(SEARCH("/",G139)),"Mixed",G139)</f>
        <v>Online</v>
      </c>
      <c r="I139" t="str">
        <f>IF((H139="Live*"),"Live",H139)</f>
        <v>Online</v>
      </c>
      <c r="J139" t="s">
        <v>23</v>
      </c>
      <c r="K139" t="str">
        <f>IF(OR(ISNUMBER(SEARCH("partial",J139)),J139="yes*",J139="yes"),"yes","no")</f>
        <v>no</v>
      </c>
      <c r="L139">
        <v>0.23774772153009299</v>
      </c>
      <c r="M139" t="s">
        <v>127</v>
      </c>
      <c r="N139" t="s">
        <v>131</v>
      </c>
      <c r="O139">
        <v>0.75747791553867605</v>
      </c>
      <c r="P139">
        <v>0.94117647058823495</v>
      </c>
      <c r="Q139">
        <v>0.23529411764705799</v>
      </c>
      <c r="R139">
        <v>6.2689161861644003</v>
      </c>
      <c r="S139">
        <v>6.0810141447311397</v>
      </c>
      <c r="T139">
        <v>0.19275638203984899</v>
      </c>
      <c r="U139">
        <v>-0.28439796611301499</v>
      </c>
      <c r="V139">
        <v>-8.9591070875515502E-2</v>
      </c>
      <c r="W139">
        <v>15</v>
      </c>
      <c r="X139">
        <v>2.6476779937744102</v>
      </c>
      <c r="Y139">
        <v>1.37690510946606</v>
      </c>
      <c r="Z139">
        <v>7.3000011444091797</v>
      </c>
      <c r="AA139">
        <v>0</v>
      </c>
    </row>
    <row r="140" spans="1:27" x14ac:dyDescent="0.35">
      <c r="A140">
        <v>139</v>
      </c>
      <c r="B140" t="s">
        <v>169</v>
      </c>
      <c r="C140">
        <v>361</v>
      </c>
      <c r="D140">
        <v>9</v>
      </c>
      <c r="E140" t="s">
        <v>23</v>
      </c>
      <c r="F140" t="s">
        <v>23</v>
      </c>
      <c r="G140" t="s">
        <v>530</v>
      </c>
      <c r="H140" t="str">
        <f>IF(ISNUMBER(SEARCH("/",G140)),"Mixed",G140)</f>
        <v>Live</v>
      </c>
      <c r="I140" t="str">
        <f>IF((H140="Live*"),"Live",H140)</f>
        <v>Live</v>
      </c>
      <c r="J140" t="s">
        <v>22</v>
      </c>
      <c r="K140" t="str">
        <f>IF(OR(ISNUMBER(SEARCH("partial",J140)),J140="yes*",J140="yes"),"yes","no")</f>
        <v>yes</v>
      </c>
      <c r="L140">
        <v>0.239042712546745</v>
      </c>
      <c r="M140" t="s">
        <v>127</v>
      </c>
      <c r="N140" t="s">
        <v>131</v>
      </c>
      <c r="O140">
        <v>-0.42701723433580502</v>
      </c>
      <c r="P140">
        <v>1</v>
      </c>
      <c r="Q140">
        <v>0.11111111111111099</v>
      </c>
      <c r="R140">
        <v>3.6837713453504701</v>
      </c>
      <c r="S140">
        <v>5.09883893347026</v>
      </c>
      <c r="T140">
        <v>-1.4102132475131901</v>
      </c>
      <c r="U140">
        <v>-1.91859403625147</v>
      </c>
      <c r="V140">
        <v>-0.27692301344790698</v>
      </c>
      <c r="W140">
        <v>9</v>
      </c>
      <c r="X140">
        <v>-2.9584854973687</v>
      </c>
      <c r="Y140">
        <v>-0.82291666666666596</v>
      </c>
      <c r="Z140">
        <v>5.7443139943684303</v>
      </c>
      <c r="AA140">
        <v>5.8093413321705402E-2</v>
      </c>
    </row>
    <row r="141" spans="1:27" x14ac:dyDescent="0.35">
      <c r="A141">
        <v>140</v>
      </c>
      <c r="B141" t="s">
        <v>170</v>
      </c>
      <c r="C141">
        <v>321</v>
      </c>
      <c r="D141">
        <v>9</v>
      </c>
      <c r="E141" t="s">
        <v>23</v>
      </c>
      <c r="F141" t="s">
        <v>23</v>
      </c>
      <c r="G141" t="s">
        <v>532</v>
      </c>
      <c r="H141" t="str">
        <f>IF(ISNUMBER(SEARCH("/",G141)),"Mixed",G141)</f>
        <v>Mixed</v>
      </c>
      <c r="I141" t="str">
        <f>IF((H141="Live*"),"Live",H141)</f>
        <v>Mixed</v>
      </c>
      <c r="J141" t="s">
        <v>560</v>
      </c>
      <c r="K141" t="str">
        <f>IF(OR(ISNUMBER(SEARCH("partial",J141)),J141="yes*",J141="yes"),"yes","no")</f>
        <v>yes</v>
      </c>
      <c r="L141">
        <v>0.24221638771287601</v>
      </c>
      <c r="M141" t="s">
        <v>127</v>
      </c>
      <c r="N141" t="s">
        <v>131</v>
      </c>
      <c r="O141">
        <v>1.4215335546443</v>
      </c>
      <c r="P141">
        <v>0.66666666666666596</v>
      </c>
      <c r="Q141">
        <v>0.22222222222222199</v>
      </c>
      <c r="R141">
        <v>5.8579216003417898</v>
      </c>
      <c r="S141">
        <v>5.5708757050557303</v>
      </c>
      <c r="T141">
        <v>0.29190023589265401</v>
      </c>
      <c r="U141">
        <v>-0.41928020213574502</v>
      </c>
      <c r="V141">
        <v>-0.127291300431081</v>
      </c>
      <c r="W141">
        <v>9</v>
      </c>
      <c r="X141">
        <v>4.6823378668890996</v>
      </c>
      <c r="Y141">
        <v>0.22824076193350301</v>
      </c>
      <c r="Z141">
        <v>3.6224975818466301</v>
      </c>
      <c r="AA141">
        <v>9.9157899861147494E-2</v>
      </c>
    </row>
    <row r="142" spans="1:27" x14ac:dyDescent="0.35">
      <c r="A142">
        <v>141</v>
      </c>
      <c r="B142" t="s">
        <v>171</v>
      </c>
      <c r="C142">
        <v>274</v>
      </c>
      <c r="D142">
        <v>9</v>
      </c>
      <c r="E142" t="s">
        <v>23</v>
      </c>
      <c r="F142" t="s">
        <v>23</v>
      </c>
      <c r="G142" t="s">
        <v>531</v>
      </c>
      <c r="H142" t="str">
        <f>IF(ISNUMBER(SEARCH("/",G142)),"Mixed",G142)</f>
        <v>Mixed</v>
      </c>
      <c r="I142" t="str">
        <f>IF((H142="Live*"),"Live",H142)</f>
        <v>Mixed</v>
      </c>
      <c r="J142" t="s">
        <v>560</v>
      </c>
      <c r="K142" t="str">
        <f>IF(OR(ISNUMBER(SEARCH("partial",J142)),J142="yes*",J142="yes"),"yes","no")</f>
        <v>yes</v>
      </c>
      <c r="L142">
        <v>0.25240403282364499</v>
      </c>
      <c r="M142" t="s">
        <v>127</v>
      </c>
      <c r="N142" t="s">
        <v>131</v>
      </c>
      <c r="O142">
        <v>0.48586997869805698</v>
      </c>
      <c r="P142">
        <v>0.83333333333333304</v>
      </c>
      <c r="Q142">
        <v>0.22222222222222199</v>
      </c>
      <c r="R142">
        <v>4.2172601487901398</v>
      </c>
      <c r="S142">
        <v>5.5558219953802697</v>
      </c>
      <c r="T142">
        <v>-1.3337075059835299</v>
      </c>
      <c r="U142">
        <v>-1.24906823811195</v>
      </c>
      <c r="V142">
        <v>-0.34626117662418898</v>
      </c>
      <c r="W142">
        <v>9</v>
      </c>
      <c r="X142">
        <v>1.7526791890462201</v>
      </c>
      <c r="Y142">
        <v>-3.9536734289052502</v>
      </c>
      <c r="Z142">
        <v>3.8882518718230101</v>
      </c>
      <c r="AA142">
        <v>0.83474695766684703</v>
      </c>
    </row>
    <row r="143" spans="1:27" x14ac:dyDescent="0.35">
      <c r="A143">
        <v>142</v>
      </c>
      <c r="B143" t="s">
        <v>172</v>
      </c>
      <c r="C143">
        <v>151</v>
      </c>
      <c r="D143">
        <v>9</v>
      </c>
      <c r="E143" t="s">
        <v>23</v>
      </c>
      <c r="F143" t="s">
        <v>23</v>
      </c>
      <c r="G143" t="s">
        <v>536</v>
      </c>
      <c r="H143" t="str">
        <f>IF(ISNUMBER(SEARCH("/",G143)),"Mixed",G143)</f>
        <v>Online</v>
      </c>
      <c r="I143" t="str">
        <f>IF((H143="Live*"),"Live",H143)</f>
        <v>Online</v>
      </c>
      <c r="J143" t="s">
        <v>23</v>
      </c>
      <c r="K143" t="str">
        <f>IF(OR(ISNUMBER(SEARCH("partial",J143)),J143="yes*",J143="yes"),"yes","no")</f>
        <v>no</v>
      </c>
      <c r="L143">
        <v>0.253849105917274</v>
      </c>
      <c r="M143" t="s">
        <v>127</v>
      </c>
      <c r="N143" t="s">
        <v>131</v>
      </c>
      <c r="O143">
        <v>-0.11312777681338899</v>
      </c>
      <c r="P143">
        <v>0.94444444444444398</v>
      </c>
      <c r="Q143">
        <v>0</v>
      </c>
      <c r="R143">
        <v>2.4550391303168402</v>
      </c>
      <c r="S143">
        <v>4.6390684375297697</v>
      </c>
      <c r="T143">
        <v>-2.17917496660634</v>
      </c>
      <c r="U143">
        <v>-1.6948113047537801</v>
      </c>
      <c r="V143">
        <v>-0.46134752853232602</v>
      </c>
      <c r="W143">
        <v>8</v>
      </c>
      <c r="X143">
        <v>-0.45339488983154302</v>
      </c>
      <c r="Y143">
        <v>-0.99343616415411795</v>
      </c>
      <c r="Z143">
        <v>3.12069885074381</v>
      </c>
      <c r="AA143">
        <v>1.25877095738899</v>
      </c>
    </row>
    <row r="144" spans="1:27" x14ac:dyDescent="0.35">
      <c r="A144">
        <v>143</v>
      </c>
      <c r="B144" t="s">
        <v>173</v>
      </c>
      <c r="C144">
        <v>609</v>
      </c>
      <c r="D144">
        <v>5</v>
      </c>
      <c r="E144" t="s">
        <v>23</v>
      </c>
      <c r="F144" t="s">
        <v>23</v>
      </c>
      <c r="G144" t="e">
        <v>#N/A</v>
      </c>
      <c r="H144" t="e">
        <f>IF(ISNUMBER(SEARCH("/",G144)),"Mixed",G144)</f>
        <v>#N/A</v>
      </c>
      <c r="J144" t="e">
        <v>#N/A</v>
      </c>
      <c r="K144" t="e">
        <f>IF(OR(ISNUMBER(SEARCH("partial",J144)),J144="yes*",J144="yes"),"yes","no")</f>
        <v>#N/A</v>
      </c>
      <c r="L144">
        <v>0.26047861728232602</v>
      </c>
      <c r="M144" t="s">
        <v>127</v>
      </c>
      <c r="N144" t="s">
        <v>131</v>
      </c>
      <c r="O144">
        <v>0.18090571527895699</v>
      </c>
      <c r="P144">
        <v>0.6</v>
      </c>
      <c r="Q144">
        <v>0.2</v>
      </c>
      <c r="R144">
        <v>3.1955650329589802</v>
      </c>
      <c r="S144">
        <v>5.4265996488918899</v>
      </c>
      <c r="T144">
        <v>-2.22618027532631</v>
      </c>
      <c r="U144">
        <v>-1.06273733769662</v>
      </c>
      <c r="V144">
        <v>-0.23102985602100601</v>
      </c>
      <c r="W144">
        <v>5</v>
      </c>
      <c r="X144">
        <v>0.83216629028320299</v>
      </c>
      <c r="Y144">
        <v>0.70625033378600999</v>
      </c>
      <c r="Z144">
        <v>4.0571425301688002</v>
      </c>
      <c r="AA144">
        <v>0.28093897719533001</v>
      </c>
    </row>
    <row r="145" spans="1:27" x14ac:dyDescent="0.35">
      <c r="A145">
        <v>144</v>
      </c>
      <c r="B145" t="s">
        <v>174</v>
      </c>
      <c r="C145">
        <v>218</v>
      </c>
      <c r="D145">
        <v>66</v>
      </c>
      <c r="E145" t="s">
        <v>23</v>
      </c>
      <c r="F145" t="s">
        <v>23</v>
      </c>
      <c r="G145" t="s">
        <v>536</v>
      </c>
      <c r="H145" t="str">
        <f>IF(ISNUMBER(SEARCH("/",G145)),"Mixed",G145)</f>
        <v>Online</v>
      </c>
      <c r="I145" t="str">
        <f>IF((H145="Live*"),"Live",H145)</f>
        <v>Online</v>
      </c>
      <c r="J145" t="s">
        <v>23</v>
      </c>
      <c r="K145" t="str">
        <f>IF(OR(ISNUMBER(SEARCH("partial",J145)),J145="yes*",J145="yes"),"yes","no")</f>
        <v>no</v>
      </c>
      <c r="L145">
        <v>0.26104331691206401</v>
      </c>
      <c r="M145" t="s">
        <v>131</v>
      </c>
      <c r="N145" t="s">
        <v>131</v>
      </c>
      <c r="O145">
        <v>2.9206091374906902</v>
      </c>
      <c r="P145">
        <v>0.83333333333333304</v>
      </c>
      <c r="Q145">
        <v>0.53030303030303005</v>
      </c>
      <c r="R145">
        <v>4.4869100397283299</v>
      </c>
      <c r="S145">
        <v>4.31610763193674</v>
      </c>
      <c r="T145">
        <v>0.17565674839817899</v>
      </c>
      <c r="U145">
        <v>0.260211038103697</v>
      </c>
      <c r="V145">
        <v>0.203053394758648</v>
      </c>
      <c r="W145">
        <v>66</v>
      </c>
      <c r="X145">
        <v>3.74273346409653</v>
      </c>
      <c r="Y145">
        <v>0.15267819979727701</v>
      </c>
      <c r="Z145">
        <v>2.9824585609930501</v>
      </c>
      <c r="AA145">
        <v>0</v>
      </c>
    </row>
    <row r="146" spans="1:27" x14ac:dyDescent="0.35">
      <c r="A146">
        <v>145</v>
      </c>
      <c r="B146" t="s">
        <v>175</v>
      </c>
      <c r="C146">
        <v>279</v>
      </c>
      <c r="D146">
        <v>43</v>
      </c>
      <c r="E146" t="s">
        <v>23</v>
      </c>
      <c r="F146" t="s">
        <v>23</v>
      </c>
      <c r="G146" t="s">
        <v>538</v>
      </c>
      <c r="H146" t="str">
        <f>IF(ISNUMBER(SEARCH("/",G146)),"Mixed",G146)</f>
        <v>Mixed</v>
      </c>
      <c r="I146" t="str">
        <f>IF((H146="Live*"),"Live",H146)</f>
        <v>Mixed</v>
      </c>
      <c r="J146" t="s">
        <v>560</v>
      </c>
      <c r="K146" t="str">
        <f>IF(OR(ISNUMBER(SEARCH("partial",J146)),J146="yes*",J146="yes"),"yes","no")</f>
        <v>yes</v>
      </c>
      <c r="L146">
        <v>0.26428970099646498</v>
      </c>
      <c r="M146" t="s">
        <v>131</v>
      </c>
      <c r="N146" t="s">
        <v>131</v>
      </c>
      <c r="O146">
        <v>1.7816029673075999</v>
      </c>
      <c r="P146">
        <v>0.72093023255813904</v>
      </c>
      <c r="Q146">
        <v>0.41860465116279</v>
      </c>
      <c r="R146">
        <v>5.3843968413596901</v>
      </c>
      <c r="S146">
        <v>4.2932542224502601</v>
      </c>
      <c r="T146">
        <v>1.0959969595160199</v>
      </c>
      <c r="U146">
        <v>0.26444147134302098</v>
      </c>
      <c r="V146">
        <v>0.173530986701008</v>
      </c>
      <c r="W146">
        <v>42</v>
      </c>
      <c r="X146">
        <v>2.7507526761009502</v>
      </c>
      <c r="Y146">
        <v>-1.47098909499634</v>
      </c>
      <c r="Z146">
        <v>4.61515753908437</v>
      </c>
      <c r="AA146">
        <v>0</v>
      </c>
    </row>
    <row r="147" spans="1:27" x14ac:dyDescent="0.35">
      <c r="A147">
        <v>146</v>
      </c>
      <c r="B147" t="s">
        <v>176</v>
      </c>
      <c r="C147">
        <v>70</v>
      </c>
      <c r="D147">
        <v>42</v>
      </c>
      <c r="E147" t="s">
        <v>23</v>
      </c>
      <c r="F147" t="s">
        <v>23</v>
      </c>
      <c r="G147" t="s">
        <v>532</v>
      </c>
      <c r="H147" t="str">
        <f>IF(ISNUMBER(SEARCH("/",G147)),"Mixed",G147)</f>
        <v>Mixed</v>
      </c>
      <c r="I147" t="str">
        <f>IF((H147="Live*"),"Live",H147)</f>
        <v>Mixed</v>
      </c>
      <c r="J147" t="s">
        <v>560</v>
      </c>
      <c r="K147" t="str">
        <f>IF(OR(ISNUMBER(SEARCH("partial",J147)),J147="yes*",J147="yes"),"yes","no")</f>
        <v>yes</v>
      </c>
      <c r="L147">
        <v>0.26609045797943298</v>
      </c>
      <c r="M147" t="s">
        <v>131</v>
      </c>
      <c r="N147" t="s">
        <v>131</v>
      </c>
      <c r="O147">
        <v>0.94368453098514504</v>
      </c>
      <c r="P147">
        <v>0.952380952380952</v>
      </c>
      <c r="Q147">
        <v>0.16666666666666599</v>
      </c>
      <c r="R147">
        <v>6.00999614170619</v>
      </c>
      <c r="S147">
        <v>5.9344340283069199</v>
      </c>
      <c r="T147">
        <v>8.0416454005860699E-2</v>
      </c>
      <c r="U147">
        <v>0.26784092269564103</v>
      </c>
      <c r="V147">
        <v>0.14577491879833701</v>
      </c>
      <c r="W147">
        <v>36</v>
      </c>
      <c r="X147">
        <v>1.89571560753716</v>
      </c>
      <c r="Y147">
        <v>-1.71222874146402</v>
      </c>
      <c r="Z147">
        <v>9.4525768208288206</v>
      </c>
      <c r="AA147">
        <v>0</v>
      </c>
    </row>
    <row r="148" spans="1:27" x14ac:dyDescent="0.35">
      <c r="A148">
        <v>147</v>
      </c>
      <c r="B148" t="s">
        <v>177</v>
      </c>
      <c r="C148">
        <v>186</v>
      </c>
      <c r="D148">
        <v>11</v>
      </c>
      <c r="E148" t="s">
        <v>23</v>
      </c>
      <c r="F148" t="s">
        <v>23</v>
      </c>
      <c r="G148" t="s">
        <v>533</v>
      </c>
      <c r="H148" t="str">
        <f>IF(ISNUMBER(SEARCH("/",G148)),"Mixed",G148)</f>
        <v>Live*</v>
      </c>
      <c r="I148" t="str">
        <f>IF((H148="Live*"),"Live",H148)</f>
        <v>Live</v>
      </c>
      <c r="J148" t="s">
        <v>561</v>
      </c>
      <c r="K148" t="str">
        <f>IF(OR(ISNUMBER(SEARCH("partial",J148)),J148="yes*",J148="yes"),"yes","no")</f>
        <v>yes</v>
      </c>
      <c r="L148">
        <v>0.28838373727841199</v>
      </c>
      <c r="M148" t="s">
        <v>127</v>
      </c>
      <c r="N148" t="s">
        <v>131</v>
      </c>
      <c r="O148">
        <v>9.8855059120368793E-2</v>
      </c>
      <c r="P148">
        <v>1</v>
      </c>
      <c r="Q148">
        <v>0.27272727272727199</v>
      </c>
      <c r="R148">
        <v>4.2007064819335902</v>
      </c>
      <c r="S148">
        <v>5.2036288187139697</v>
      </c>
      <c r="T148">
        <v>-0.99806799617378905</v>
      </c>
      <c r="U148">
        <v>-1.7236064374345501</v>
      </c>
      <c r="V148">
        <v>-0.263592769069316</v>
      </c>
      <c r="W148">
        <v>11</v>
      </c>
      <c r="X148">
        <v>0.64640322598543998</v>
      </c>
      <c r="Y148">
        <v>0.37111114925808297</v>
      </c>
      <c r="Z148">
        <v>5.0718411194167299</v>
      </c>
      <c r="AA148">
        <v>0.34964530859242798</v>
      </c>
    </row>
    <row r="149" spans="1:27" x14ac:dyDescent="0.35">
      <c r="A149">
        <v>148</v>
      </c>
      <c r="B149" t="s">
        <v>178</v>
      </c>
      <c r="C149">
        <v>271</v>
      </c>
      <c r="D149">
        <v>4</v>
      </c>
      <c r="E149" t="s">
        <v>23</v>
      </c>
      <c r="F149" t="s">
        <v>23</v>
      </c>
      <c r="G149" t="s">
        <v>530</v>
      </c>
      <c r="H149" t="str">
        <f>IF(ISNUMBER(SEARCH("/",G149)),"Mixed",G149)</f>
        <v>Live</v>
      </c>
      <c r="I149" t="str">
        <f>IF((H149="Live*"),"Live",H149)</f>
        <v>Live</v>
      </c>
      <c r="J149" t="s">
        <v>22</v>
      </c>
      <c r="K149" t="str">
        <f>IF(OR(ISNUMBER(SEARCH("partial",J149)),J149="yes*",J149="yes"),"yes","no")</f>
        <v>yes</v>
      </c>
      <c r="L149">
        <v>0.290902975697931</v>
      </c>
      <c r="M149" t="s">
        <v>127</v>
      </c>
      <c r="N149" t="s">
        <v>131</v>
      </c>
      <c r="O149">
        <v>0.36060073211160798</v>
      </c>
      <c r="P149">
        <v>1</v>
      </c>
      <c r="Q149">
        <v>0</v>
      </c>
      <c r="R149">
        <v>2.36889553070068</v>
      </c>
      <c r="S149">
        <v>5.3771895978581901</v>
      </c>
      <c r="T149">
        <v>-3.0034397265509098</v>
      </c>
      <c r="U149">
        <v>-1.39504102373294</v>
      </c>
      <c r="V149">
        <v>-0.21761617861094201</v>
      </c>
      <c r="W149">
        <v>3</v>
      </c>
      <c r="X149">
        <v>2.5162010192871</v>
      </c>
      <c r="Y149">
        <v>3.8023807707286998</v>
      </c>
      <c r="Z149">
        <v>5.1366465496900302</v>
      </c>
      <c r="AA149">
        <v>8.49233300678187E-2</v>
      </c>
    </row>
    <row r="150" spans="1:27" x14ac:dyDescent="0.35">
      <c r="A150">
        <v>149</v>
      </c>
      <c r="B150" t="s">
        <v>179</v>
      </c>
      <c r="C150">
        <v>523</v>
      </c>
      <c r="D150">
        <v>11</v>
      </c>
      <c r="E150" t="s">
        <v>22</v>
      </c>
      <c r="F150" t="s">
        <v>23</v>
      </c>
      <c r="G150" t="s">
        <v>540</v>
      </c>
      <c r="H150" t="str">
        <f>IF(ISNUMBER(SEARCH("/",G150)),"Mixed",G150)</f>
        <v>Mixed</v>
      </c>
      <c r="I150" t="str">
        <f>IF((H150="Live*"),"Live",H150)</f>
        <v>Mixed</v>
      </c>
      <c r="J150" t="s">
        <v>23</v>
      </c>
      <c r="K150" t="str">
        <f>IF(OR(ISNUMBER(SEARCH("partial",J150)),J150="yes*",J150="yes"),"yes","no")</f>
        <v>no</v>
      </c>
      <c r="L150">
        <v>0.29832679131893097</v>
      </c>
      <c r="M150" t="s">
        <v>127</v>
      </c>
      <c r="N150" t="s">
        <v>131</v>
      </c>
      <c r="O150">
        <v>1.5953812232384299</v>
      </c>
      <c r="P150">
        <v>0.63636363636363602</v>
      </c>
      <c r="Q150">
        <v>0.54545454545454497</v>
      </c>
      <c r="R150">
        <v>8.9702006253329198</v>
      </c>
      <c r="S150">
        <v>5.6772849005758603</v>
      </c>
      <c r="T150">
        <v>3.2977700653636401</v>
      </c>
      <c r="U150">
        <v>0.96252116535951704</v>
      </c>
      <c r="V150">
        <v>0.36509423513636802</v>
      </c>
      <c r="W150">
        <v>8</v>
      </c>
      <c r="X150">
        <v>5.1849889755248997</v>
      </c>
      <c r="Y150">
        <v>0.25227405569780498</v>
      </c>
      <c r="Z150">
        <v>3.5755120068887498</v>
      </c>
      <c r="AA150">
        <v>0.25270401175402901</v>
      </c>
    </row>
    <row r="151" spans="1:27" x14ac:dyDescent="0.35">
      <c r="A151">
        <v>150</v>
      </c>
      <c r="B151" t="s">
        <v>180</v>
      </c>
      <c r="C151">
        <v>425</v>
      </c>
      <c r="D151">
        <v>3</v>
      </c>
      <c r="E151" t="s">
        <v>23</v>
      </c>
      <c r="F151" t="s">
        <v>23</v>
      </c>
      <c r="G151" t="s">
        <v>545</v>
      </c>
      <c r="H151" t="str">
        <f>IF(ISNUMBER(SEARCH("/",G151)),"Mixed",G151)</f>
        <v>IVR</v>
      </c>
      <c r="I151" t="str">
        <f>IF((H151="Live*"),"Live",H151)</f>
        <v>IVR</v>
      </c>
      <c r="J151" t="s">
        <v>23</v>
      </c>
      <c r="K151" t="str">
        <f>IF(OR(ISNUMBER(SEARCH("partial",J151)),J151="yes*",J151="yes"),"yes","no")</f>
        <v>no</v>
      </c>
      <c r="L151">
        <v>0.30012347588330002</v>
      </c>
      <c r="M151" t="s">
        <v>127</v>
      </c>
      <c r="N151" t="s">
        <v>131</v>
      </c>
      <c r="O151">
        <v>-1.3063635689901199E-2</v>
      </c>
      <c r="P151">
        <v>1</v>
      </c>
      <c r="Q151">
        <v>0</v>
      </c>
      <c r="R151">
        <v>2.53595415751139</v>
      </c>
      <c r="S151">
        <v>5.9443714492131798</v>
      </c>
      <c r="T151">
        <v>-3.4035629510951901</v>
      </c>
      <c r="U151">
        <v>-3.9674925695303198</v>
      </c>
      <c r="V151">
        <v>-0.46721447492847001</v>
      </c>
      <c r="W151">
        <v>2</v>
      </c>
      <c r="X151">
        <v>-0.227836608886718</v>
      </c>
      <c r="Y151">
        <v>-5.8166681925455697</v>
      </c>
      <c r="Z151">
        <v>5.9500015258788999</v>
      </c>
      <c r="AA151">
        <v>0</v>
      </c>
    </row>
    <row r="152" spans="1:27" x14ac:dyDescent="0.35">
      <c r="A152">
        <v>151</v>
      </c>
      <c r="B152" t="s">
        <v>181</v>
      </c>
      <c r="C152">
        <v>290</v>
      </c>
      <c r="D152">
        <v>7</v>
      </c>
      <c r="E152" t="s">
        <v>23</v>
      </c>
      <c r="F152" t="s">
        <v>23</v>
      </c>
      <c r="G152" t="s">
        <v>532</v>
      </c>
      <c r="H152" t="str">
        <f>IF(ISNUMBER(SEARCH("/",G152)),"Mixed",G152)</f>
        <v>Mixed</v>
      </c>
      <c r="I152" t="str">
        <f>IF((H152="Live*"),"Live",H152)</f>
        <v>Mixed</v>
      </c>
      <c r="J152" t="s">
        <v>560</v>
      </c>
      <c r="K152" t="str">
        <f>IF(OR(ISNUMBER(SEARCH("partial",J152)),J152="yes*",J152="yes"),"yes","no")</f>
        <v>yes</v>
      </c>
      <c r="L152">
        <v>0.307444220864521</v>
      </c>
      <c r="M152" t="s">
        <v>127</v>
      </c>
      <c r="N152" t="s">
        <v>131</v>
      </c>
      <c r="O152">
        <v>-7.0274052180673702E-2</v>
      </c>
      <c r="P152">
        <v>1</v>
      </c>
      <c r="Q152">
        <v>0</v>
      </c>
      <c r="R152">
        <v>2.6815261840820299</v>
      </c>
      <c r="S152">
        <v>5.4626399745840004</v>
      </c>
      <c r="T152">
        <v>-2.7762594498953801</v>
      </c>
      <c r="U152">
        <v>-1.96691478291496</v>
      </c>
      <c r="V152">
        <v>-0.22939686480840599</v>
      </c>
      <c r="W152">
        <v>7</v>
      </c>
      <c r="X152">
        <v>-0.60254996163504404</v>
      </c>
      <c r="Y152">
        <v>-1.26428579602922</v>
      </c>
      <c r="AA152">
        <v>0</v>
      </c>
    </row>
    <row r="153" spans="1:27" x14ac:dyDescent="0.35">
      <c r="A153">
        <v>152</v>
      </c>
      <c r="B153" t="s">
        <v>182</v>
      </c>
      <c r="C153">
        <v>162</v>
      </c>
      <c r="D153">
        <v>5</v>
      </c>
      <c r="E153" t="s">
        <v>23</v>
      </c>
      <c r="F153" t="s">
        <v>23</v>
      </c>
      <c r="G153" t="s">
        <v>530</v>
      </c>
      <c r="H153" t="str">
        <f>IF(ISNUMBER(SEARCH("/",G153)),"Mixed",G153)</f>
        <v>Live</v>
      </c>
      <c r="I153" t="str">
        <f>IF((H153="Live*"),"Live",H153)</f>
        <v>Live</v>
      </c>
      <c r="J153" t="s">
        <v>22</v>
      </c>
      <c r="K153" t="str">
        <f>IF(OR(ISNUMBER(SEARCH("partial",J153)),J153="yes*",J153="yes"),"yes","no")</f>
        <v>yes</v>
      </c>
      <c r="L153">
        <v>0.307882229348999</v>
      </c>
      <c r="M153" t="s">
        <v>127</v>
      </c>
      <c r="N153" t="s">
        <v>131</v>
      </c>
      <c r="O153">
        <v>0.39940228365473601</v>
      </c>
      <c r="P153">
        <v>1</v>
      </c>
      <c r="Q153">
        <v>0.4</v>
      </c>
      <c r="R153">
        <v>4.3528007507324196</v>
      </c>
      <c r="S153">
        <v>5.4964754986126696</v>
      </c>
      <c r="T153">
        <v>-1.1388204072736601</v>
      </c>
      <c r="U153">
        <v>-1.5330210490757501</v>
      </c>
      <c r="V153">
        <v>-0.20849732154719799</v>
      </c>
      <c r="W153">
        <v>5</v>
      </c>
      <c r="X153">
        <v>2.9366905212402301</v>
      </c>
      <c r="Y153">
        <v>7.0150427924262102</v>
      </c>
      <c r="Z153">
        <v>5.4992783849243301</v>
      </c>
      <c r="AA153">
        <v>0</v>
      </c>
    </row>
    <row r="154" spans="1:27" x14ac:dyDescent="0.35">
      <c r="A154">
        <v>153</v>
      </c>
      <c r="B154" t="s">
        <v>183</v>
      </c>
      <c r="C154">
        <v>578</v>
      </c>
      <c r="D154">
        <v>3</v>
      </c>
      <c r="E154" t="s">
        <v>23</v>
      </c>
      <c r="F154" t="s">
        <v>23</v>
      </c>
      <c r="G154" t="s">
        <v>544</v>
      </c>
      <c r="H154" t="str">
        <f>IF(ISNUMBER(SEARCH("/",G154)),"Mixed",G154)</f>
        <v>Mixed</v>
      </c>
      <c r="I154" t="str">
        <f>IF((H154="Live*"),"Live",H154)</f>
        <v>Mixed</v>
      </c>
      <c r="J154" t="s">
        <v>560</v>
      </c>
      <c r="K154" t="str">
        <f>IF(OR(ISNUMBER(SEARCH("partial",J154)),J154="yes*",J154="yes"),"yes","no")</f>
        <v>yes</v>
      </c>
      <c r="L154">
        <v>0.30910736611338102</v>
      </c>
      <c r="M154" t="s">
        <v>127</v>
      </c>
      <c r="N154" t="s">
        <v>131</v>
      </c>
      <c r="O154">
        <v>9.6672258879009001E-2</v>
      </c>
      <c r="P154">
        <v>0.33333333333333298</v>
      </c>
      <c r="Q154">
        <v>0.33333333333333298</v>
      </c>
      <c r="R154">
        <v>4.2172101338704397</v>
      </c>
      <c r="S154">
        <v>7.2108293794437497</v>
      </c>
      <c r="T154">
        <v>-2.9887649049667102</v>
      </c>
      <c r="U154">
        <v>-1.40024843720633</v>
      </c>
      <c r="V154">
        <v>-0.20003549102947599</v>
      </c>
      <c r="W154">
        <v>1</v>
      </c>
      <c r="X154">
        <v>1.8367729187011701</v>
      </c>
      <c r="Y154">
        <v>0.65999984741210904</v>
      </c>
      <c r="Z154">
        <v>6.41262560450705</v>
      </c>
      <c r="AA154">
        <v>0</v>
      </c>
    </row>
    <row r="155" spans="1:27" x14ac:dyDescent="0.35">
      <c r="A155">
        <v>154</v>
      </c>
      <c r="B155" t="s">
        <v>184</v>
      </c>
      <c r="C155">
        <v>457</v>
      </c>
      <c r="D155">
        <v>4</v>
      </c>
      <c r="E155" t="s">
        <v>22</v>
      </c>
      <c r="F155" t="s">
        <v>23</v>
      </c>
      <c r="G155" t="s">
        <v>536</v>
      </c>
      <c r="H155" t="str">
        <f>IF(ISNUMBER(SEARCH("/",G155)),"Mixed",G155)</f>
        <v>Online</v>
      </c>
      <c r="I155" t="str">
        <f>IF((H155="Live*"),"Live",H155)</f>
        <v>Online</v>
      </c>
      <c r="J155" t="s">
        <v>23</v>
      </c>
      <c r="K155" t="str">
        <f>IF(OR(ISNUMBER(SEARCH("partial",J155)),J155="yes*",J155="yes"),"yes","no")</f>
        <v>no</v>
      </c>
      <c r="L155">
        <v>0.31510564675910002</v>
      </c>
      <c r="M155" t="s">
        <v>127</v>
      </c>
      <c r="N155" t="s">
        <v>131</v>
      </c>
      <c r="O155">
        <v>4.43195435297263E-2</v>
      </c>
      <c r="P155">
        <v>1</v>
      </c>
      <c r="Q155">
        <v>0.75</v>
      </c>
      <c r="R155">
        <v>7.7081875801086399</v>
      </c>
      <c r="S155">
        <v>5.5844544474472002</v>
      </c>
      <c r="T155">
        <v>2.1285874732680199</v>
      </c>
      <c r="U155">
        <v>2.31988120194679</v>
      </c>
      <c r="V155">
        <v>0.39992428025132798</v>
      </c>
      <c r="W155">
        <v>2</v>
      </c>
      <c r="X155">
        <v>0.46985816955566401</v>
      </c>
      <c r="Y155">
        <v>4.6649999618530202</v>
      </c>
      <c r="Z155">
        <v>8.5820887390252896</v>
      </c>
      <c r="AA155">
        <v>0</v>
      </c>
    </row>
    <row r="156" spans="1:27" x14ac:dyDescent="0.35">
      <c r="A156">
        <v>155</v>
      </c>
      <c r="B156" t="s">
        <v>185</v>
      </c>
      <c r="C156">
        <v>257</v>
      </c>
      <c r="D156">
        <v>3</v>
      </c>
      <c r="E156" t="s">
        <v>23</v>
      </c>
      <c r="F156" t="s">
        <v>23</v>
      </c>
      <c r="G156" t="s">
        <v>540</v>
      </c>
      <c r="H156" t="str">
        <f>IF(ISNUMBER(SEARCH("/",G156)),"Mixed",G156)</f>
        <v>Mixed</v>
      </c>
      <c r="I156" t="str">
        <f>IF((H156="Live*"),"Live",H156)</f>
        <v>Mixed</v>
      </c>
      <c r="J156" t="s">
        <v>23</v>
      </c>
      <c r="K156" t="str">
        <f>IF(OR(ISNUMBER(SEARCH("partial",J156)),J156="yes*",J156="yes"),"yes","no")</f>
        <v>no</v>
      </c>
      <c r="L156">
        <v>0.32122861246885898</v>
      </c>
      <c r="M156" t="s">
        <v>127</v>
      </c>
      <c r="N156" t="s">
        <v>131</v>
      </c>
      <c r="O156">
        <v>-0.19900789030295701</v>
      </c>
      <c r="P156">
        <v>0.33333333333333298</v>
      </c>
      <c r="Q156">
        <v>0</v>
      </c>
      <c r="R156">
        <v>1.7952168782552</v>
      </c>
      <c r="S156">
        <v>5.4731293765087399</v>
      </c>
      <c r="T156">
        <v>-3.6730581576469401</v>
      </c>
      <c r="U156">
        <v>-3.7609358546908198</v>
      </c>
      <c r="V156">
        <v>-0.41691670743102899</v>
      </c>
      <c r="W156">
        <v>3</v>
      </c>
      <c r="X156">
        <v>-1.7952168782552</v>
      </c>
      <c r="Y156">
        <v>-5.1997428013728202</v>
      </c>
      <c r="Z156">
        <v>4.8813982350571496</v>
      </c>
      <c r="AA156">
        <v>0.76162299204726303</v>
      </c>
    </row>
    <row r="157" spans="1:27" x14ac:dyDescent="0.35">
      <c r="A157">
        <v>156</v>
      </c>
      <c r="B157" t="s">
        <v>186</v>
      </c>
      <c r="C157">
        <v>20</v>
      </c>
      <c r="D157">
        <v>3</v>
      </c>
      <c r="E157" t="s">
        <v>23</v>
      </c>
      <c r="F157" t="s">
        <v>23</v>
      </c>
      <c r="G157" t="s">
        <v>538</v>
      </c>
      <c r="H157" t="str">
        <f>IF(ISNUMBER(SEARCH("/",G157)),"Mixed",G157)</f>
        <v>Mixed</v>
      </c>
      <c r="I157" t="str">
        <f>IF((H157="Live*"),"Live",H157)</f>
        <v>Mixed</v>
      </c>
      <c r="J157" t="s">
        <v>560</v>
      </c>
      <c r="K157" t="str">
        <f>IF(OR(ISNUMBER(SEARCH("partial",J157)),J157="yes*",J157="yes"),"yes","no")</f>
        <v>yes</v>
      </c>
      <c r="L157">
        <v>0.32731599000924799</v>
      </c>
      <c r="M157" t="s">
        <v>127</v>
      </c>
      <c r="N157" t="s">
        <v>131</v>
      </c>
      <c r="O157">
        <v>0.40632318753075902</v>
      </c>
      <c r="P157">
        <v>0.66666666666666596</v>
      </c>
      <c r="Q157">
        <v>0.66666666666666596</v>
      </c>
      <c r="R157">
        <v>3.8038444519042902</v>
      </c>
      <c r="S157">
        <v>4.42794895948043</v>
      </c>
      <c r="T157">
        <v>-0.61925016696955204</v>
      </c>
      <c r="U157">
        <v>-2.2133026335243202</v>
      </c>
      <c r="V157">
        <v>-0.245354582521388</v>
      </c>
      <c r="W157">
        <v>3</v>
      </c>
      <c r="X157">
        <v>3.6653734842936201</v>
      </c>
      <c r="Y157">
        <v>-2.9297980491561102</v>
      </c>
      <c r="Z157">
        <v>3.2711021838874799</v>
      </c>
      <c r="AA157">
        <v>0.26821584770986601</v>
      </c>
    </row>
    <row r="158" spans="1:27" x14ac:dyDescent="0.35">
      <c r="A158">
        <v>157</v>
      </c>
      <c r="B158" t="s">
        <v>187</v>
      </c>
      <c r="C158">
        <v>471</v>
      </c>
      <c r="D158">
        <v>25</v>
      </c>
      <c r="E158" t="s">
        <v>23</v>
      </c>
      <c r="F158" t="s">
        <v>23</v>
      </c>
      <c r="G158" t="s">
        <v>536</v>
      </c>
      <c r="H158" t="str">
        <f>IF(ISNUMBER(SEARCH("/",G158)),"Mixed",G158)</f>
        <v>Online</v>
      </c>
      <c r="I158" t="str">
        <f>IF((H158="Live*"),"Live",H158)</f>
        <v>Online</v>
      </c>
      <c r="J158" t="s">
        <v>23</v>
      </c>
      <c r="K158" t="str">
        <f>IF(OR(ISNUMBER(SEARCH("partial",J158)),J158="yes*",J158="yes"),"yes","no")</f>
        <v>no</v>
      </c>
      <c r="L158">
        <v>0.32745331263062599</v>
      </c>
      <c r="M158" t="s">
        <v>188</v>
      </c>
      <c r="N158" t="s">
        <v>131</v>
      </c>
      <c r="O158">
        <v>2.9278029918670598</v>
      </c>
      <c r="P158">
        <v>0.76</v>
      </c>
      <c r="Q158">
        <v>0.4</v>
      </c>
      <c r="R158">
        <v>5.4824256134033202</v>
      </c>
      <c r="S158">
        <v>5.0935282786379696</v>
      </c>
      <c r="T158">
        <v>0.39375167537194</v>
      </c>
      <c r="U158">
        <v>0.37313969772467798</v>
      </c>
      <c r="V158">
        <v>0.21694168472365</v>
      </c>
      <c r="W158">
        <v>22</v>
      </c>
      <c r="X158">
        <v>5.3232781670310203</v>
      </c>
      <c r="Y158">
        <v>1.4723292538850199</v>
      </c>
      <c r="Z158">
        <v>5.5201124412268099</v>
      </c>
      <c r="AA158">
        <v>0</v>
      </c>
    </row>
    <row r="159" spans="1:27" x14ac:dyDescent="0.35">
      <c r="A159">
        <v>158</v>
      </c>
      <c r="B159" t="s">
        <v>189</v>
      </c>
      <c r="C159">
        <v>113</v>
      </c>
      <c r="D159">
        <v>29</v>
      </c>
      <c r="E159" t="s">
        <v>23</v>
      </c>
      <c r="F159" t="s">
        <v>23</v>
      </c>
      <c r="G159" t="s">
        <v>532</v>
      </c>
      <c r="H159" t="str">
        <f>IF(ISNUMBER(SEARCH("/",G159)),"Mixed",G159)</f>
        <v>Mixed</v>
      </c>
      <c r="I159" t="str">
        <f>IF((H159="Live*"),"Live",H159)</f>
        <v>Mixed</v>
      </c>
      <c r="J159" t="s">
        <v>560</v>
      </c>
      <c r="K159" t="str">
        <f>IF(OR(ISNUMBER(SEARCH("partial",J159)),J159="yes*",J159="yes"),"yes","no")</f>
        <v>yes</v>
      </c>
      <c r="L159">
        <v>0.33041587343817502</v>
      </c>
      <c r="M159" t="s">
        <v>188</v>
      </c>
      <c r="N159" t="s">
        <v>131</v>
      </c>
      <c r="O159">
        <v>1.9590830057492801</v>
      </c>
      <c r="P159">
        <v>0.81034482758620596</v>
      </c>
      <c r="Q159">
        <v>0.31034482758620602</v>
      </c>
      <c r="R159">
        <v>5.9005037505051101</v>
      </c>
      <c r="S159">
        <v>5.6400443794243298</v>
      </c>
      <c r="T159">
        <v>0.265313711687369</v>
      </c>
      <c r="U159">
        <v>0.3461745585905</v>
      </c>
      <c r="V159">
        <v>0.16984227372371</v>
      </c>
      <c r="W159">
        <v>29</v>
      </c>
      <c r="X159">
        <v>3.99302647031586</v>
      </c>
      <c r="Y159">
        <v>4.4976086272445999</v>
      </c>
      <c r="Z159">
        <v>5.1583497188527501</v>
      </c>
      <c r="AA159">
        <v>3.8063123174309897E-2</v>
      </c>
    </row>
    <row r="160" spans="1:27" x14ac:dyDescent="0.35">
      <c r="A160">
        <v>159</v>
      </c>
      <c r="B160" t="s">
        <v>190</v>
      </c>
      <c r="C160">
        <v>153</v>
      </c>
      <c r="D160">
        <v>3</v>
      </c>
      <c r="E160" t="s">
        <v>23</v>
      </c>
      <c r="F160" t="s">
        <v>23</v>
      </c>
      <c r="G160" t="s">
        <v>530</v>
      </c>
      <c r="H160" t="str">
        <f>IF(ISNUMBER(SEARCH("/",G160)),"Mixed",G160)</f>
        <v>Live</v>
      </c>
      <c r="I160" t="str">
        <f>IF((H160="Live*"),"Live",H160)</f>
        <v>Live</v>
      </c>
      <c r="J160" t="s">
        <v>22</v>
      </c>
      <c r="K160" t="str">
        <f>IF(OR(ISNUMBER(SEARCH("partial",J160)),J160="yes*",J160="yes"),"yes","no")</f>
        <v>yes</v>
      </c>
      <c r="L160">
        <v>0.34204530594254701</v>
      </c>
      <c r="M160" t="s">
        <v>127</v>
      </c>
      <c r="N160" t="s">
        <v>131</v>
      </c>
      <c r="P160">
        <v>0.66666666666666596</v>
      </c>
      <c r="Q160">
        <v>0.33333333333333298</v>
      </c>
      <c r="R160">
        <v>6.24629783630371</v>
      </c>
      <c r="S160">
        <v>10.6354799117032</v>
      </c>
      <c r="T160">
        <v>-4.3843277347929099</v>
      </c>
      <c r="U160">
        <v>-5.0246091900128</v>
      </c>
      <c r="V160">
        <v>-0.522774240107586</v>
      </c>
      <c r="W160">
        <v>0</v>
      </c>
      <c r="AA160">
        <v>0</v>
      </c>
    </row>
    <row r="161" spans="1:27" x14ac:dyDescent="0.35">
      <c r="A161">
        <v>160</v>
      </c>
      <c r="B161" t="s">
        <v>191</v>
      </c>
      <c r="C161">
        <v>154</v>
      </c>
      <c r="D161">
        <v>104</v>
      </c>
      <c r="E161" t="s">
        <v>22</v>
      </c>
      <c r="F161" t="s">
        <v>23</v>
      </c>
      <c r="G161" t="s">
        <v>536</v>
      </c>
      <c r="H161" t="str">
        <f>IF(ISNUMBER(SEARCH("/",G161)),"Mixed",G161)</f>
        <v>Online</v>
      </c>
      <c r="I161" t="str">
        <f>IF((H161="Live*"),"Live",H161)</f>
        <v>Online</v>
      </c>
      <c r="J161" t="s">
        <v>23</v>
      </c>
      <c r="K161" t="str">
        <f>IF(OR(ISNUMBER(SEARCH("partial",J161)),J161="yes*",J161="yes"),"yes","no")</f>
        <v>no</v>
      </c>
      <c r="L161">
        <v>0.34219527434508901</v>
      </c>
      <c r="M161" t="s">
        <v>188</v>
      </c>
      <c r="N161" t="s">
        <v>131</v>
      </c>
      <c r="O161">
        <v>1.5925257065993501</v>
      </c>
      <c r="P161">
        <v>0.75</v>
      </c>
      <c r="Q161">
        <v>0.18269230769230699</v>
      </c>
      <c r="R161">
        <v>4.5823778922741196</v>
      </c>
      <c r="S161">
        <v>4.8601495384425304</v>
      </c>
      <c r="T161">
        <v>-0.27291730556182098</v>
      </c>
      <c r="U161">
        <v>1.8280929152400201E-2</v>
      </c>
      <c r="V161">
        <v>1.49901542650309E-2</v>
      </c>
      <c r="W161">
        <v>97</v>
      </c>
      <c r="X161">
        <v>1.9540969612672101</v>
      </c>
      <c r="Y161">
        <v>0.61175080947805505</v>
      </c>
      <c r="Z161">
        <v>3.1281803003782902</v>
      </c>
      <c r="AA161">
        <v>0.49036026192067</v>
      </c>
    </row>
    <row r="162" spans="1:27" x14ac:dyDescent="0.35">
      <c r="A162">
        <v>161</v>
      </c>
      <c r="B162" t="s">
        <v>192</v>
      </c>
      <c r="C162">
        <v>69</v>
      </c>
      <c r="D162">
        <v>10</v>
      </c>
      <c r="E162" t="s">
        <v>23</v>
      </c>
      <c r="F162" t="s">
        <v>23</v>
      </c>
      <c r="G162" t="s">
        <v>530</v>
      </c>
      <c r="H162" t="str">
        <f>IF(ISNUMBER(SEARCH("/",G162)),"Mixed",G162)</f>
        <v>Live</v>
      </c>
      <c r="I162" t="str">
        <f>IF((H162="Live*"),"Live",H162)</f>
        <v>Live</v>
      </c>
      <c r="J162" t="s">
        <v>22</v>
      </c>
      <c r="K162" t="str">
        <f>IF(OR(ISNUMBER(SEARCH("partial",J162)),J162="yes*",J162="yes"),"yes","no")</f>
        <v>yes</v>
      </c>
      <c r="L162">
        <v>0.34598955695893202</v>
      </c>
      <c r="M162" t="s">
        <v>127</v>
      </c>
      <c r="N162" t="s">
        <v>131</v>
      </c>
      <c r="O162">
        <v>1.5154756501931601</v>
      </c>
      <c r="P162">
        <v>0.75</v>
      </c>
      <c r="Q162">
        <v>0.4</v>
      </c>
      <c r="R162">
        <v>6.4392177581787102</v>
      </c>
      <c r="S162">
        <v>5.6242888794640304</v>
      </c>
      <c r="T162">
        <v>0.81978321932126197</v>
      </c>
      <c r="U162">
        <v>-0.54377967966678198</v>
      </c>
      <c r="V162">
        <v>-0.15156337576902301</v>
      </c>
      <c r="W162">
        <v>10</v>
      </c>
      <c r="X162">
        <v>5.4372295379638604</v>
      </c>
      <c r="Y162">
        <v>3.8383332917184498</v>
      </c>
      <c r="Z162">
        <v>2.4987213306922098</v>
      </c>
      <c r="AA162">
        <v>0.47317176886703699</v>
      </c>
    </row>
    <row r="163" spans="1:27" x14ac:dyDescent="0.35">
      <c r="A163">
        <v>162</v>
      </c>
      <c r="B163" t="s">
        <v>193</v>
      </c>
      <c r="C163">
        <v>202</v>
      </c>
      <c r="D163">
        <v>3</v>
      </c>
      <c r="E163" t="s">
        <v>23</v>
      </c>
      <c r="F163" t="s">
        <v>23</v>
      </c>
      <c r="G163" t="s">
        <v>530</v>
      </c>
      <c r="H163" t="str">
        <f>IF(ISNUMBER(SEARCH("/",G163)),"Mixed",G163)</f>
        <v>Live</v>
      </c>
      <c r="I163" t="str">
        <f>IF((H163="Live*"),"Live",H163)</f>
        <v>Live</v>
      </c>
      <c r="J163" t="s">
        <v>22</v>
      </c>
      <c r="K163" t="str">
        <f>IF(OR(ISNUMBER(SEARCH("partial",J163)),J163="yes*",J163="yes"),"yes","no")</f>
        <v>yes</v>
      </c>
      <c r="L163">
        <v>0.34726262877577901</v>
      </c>
      <c r="M163" t="s">
        <v>127</v>
      </c>
      <c r="N163" t="s">
        <v>131</v>
      </c>
      <c r="O163">
        <v>0.19406860701377401</v>
      </c>
      <c r="P163">
        <v>0.66666666666666596</v>
      </c>
      <c r="Q163">
        <v>0.33333333333333298</v>
      </c>
      <c r="R163">
        <v>2.90810267130533</v>
      </c>
      <c r="S163">
        <v>5.7739950986741002</v>
      </c>
      <c r="T163">
        <v>-2.8610380867621701</v>
      </c>
      <c r="U163">
        <v>-5.2104486991426198</v>
      </c>
      <c r="V163">
        <v>-0.53321401474755303</v>
      </c>
      <c r="W163">
        <v>2</v>
      </c>
      <c r="X163">
        <v>3.0342350006103498</v>
      </c>
      <c r="Y163">
        <v>0.59285736083984297</v>
      </c>
      <c r="Z163">
        <v>12.7525748128751</v>
      </c>
      <c r="AA163">
        <v>0</v>
      </c>
    </row>
    <row r="164" spans="1:27" x14ac:dyDescent="0.35">
      <c r="A164">
        <v>163</v>
      </c>
      <c r="B164" t="s">
        <v>194</v>
      </c>
      <c r="C164">
        <v>281</v>
      </c>
      <c r="D164">
        <v>278</v>
      </c>
      <c r="E164" t="s">
        <v>23</v>
      </c>
      <c r="F164" t="s">
        <v>22</v>
      </c>
      <c r="G164" t="s">
        <v>533</v>
      </c>
      <c r="H164" t="str">
        <f>IF(ISNUMBER(SEARCH("/",G164)),"Mixed",G164)</f>
        <v>Live*</v>
      </c>
      <c r="I164" t="str">
        <f>IF((H164="Live*"),"Live",H164)</f>
        <v>Live</v>
      </c>
      <c r="J164" t="s">
        <v>561</v>
      </c>
      <c r="K164" t="str">
        <f>IF(OR(ISNUMBER(SEARCH("partial",J164)),J164="yes*",J164="yes"),"yes","no")</f>
        <v>yes</v>
      </c>
      <c r="L164">
        <v>0.35087191458280398</v>
      </c>
      <c r="M164" t="s">
        <v>52</v>
      </c>
      <c r="N164" t="s">
        <v>52</v>
      </c>
      <c r="O164">
        <v>1.2688588796987199</v>
      </c>
      <c r="P164">
        <v>0.88129496402877605</v>
      </c>
      <c r="Q164">
        <v>0.215827338129496</v>
      </c>
      <c r="R164">
        <v>5.45738620209179</v>
      </c>
      <c r="S164">
        <v>5.5813338652698201</v>
      </c>
      <c r="T164">
        <v>-0.11909332257144301</v>
      </c>
      <c r="U164">
        <v>0.118742623955196</v>
      </c>
      <c r="V164">
        <v>0.10132659646855301</v>
      </c>
      <c r="W164">
        <v>248</v>
      </c>
      <c r="X164">
        <v>1.51353816063173</v>
      </c>
      <c r="Y164">
        <v>1.2158165038051101</v>
      </c>
      <c r="Z164">
        <v>4.6167127371202898</v>
      </c>
      <c r="AA164">
        <v>0.24706084566766101</v>
      </c>
    </row>
    <row r="165" spans="1:27" x14ac:dyDescent="0.35">
      <c r="A165">
        <v>164</v>
      </c>
      <c r="B165" t="s">
        <v>195</v>
      </c>
      <c r="C165">
        <v>175</v>
      </c>
      <c r="D165">
        <v>25</v>
      </c>
      <c r="E165" t="s">
        <v>23</v>
      </c>
      <c r="F165" t="s">
        <v>23</v>
      </c>
      <c r="G165" t="s">
        <v>536</v>
      </c>
      <c r="H165" t="str">
        <f>IF(ISNUMBER(SEARCH("/",G165)),"Mixed",G165)</f>
        <v>Online</v>
      </c>
      <c r="I165" t="str">
        <f>IF((H165="Live*"),"Live",H165)</f>
        <v>Online</v>
      </c>
      <c r="J165" t="s">
        <v>23</v>
      </c>
      <c r="K165" t="str">
        <f>IF(OR(ISNUMBER(SEARCH("partial",J165)),J165="yes*",J165="yes"),"yes","no")</f>
        <v>no</v>
      </c>
      <c r="L165">
        <v>0.35414738439827298</v>
      </c>
      <c r="M165" t="s">
        <v>188</v>
      </c>
      <c r="N165" t="s">
        <v>131</v>
      </c>
      <c r="O165">
        <v>1.9231441227863</v>
      </c>
      <c r="P165">
        <v>0.88</v>
      </c>
      <c r="Q165">
        <v>0.32</v>
      </c>
      <c r="R165">
        <v>4.2004031372070303</v>
      </c>
      <c r="S165">
        <v>4.4851417875545403</v>
      </c>
      <c r="T165">
        <v>-0.27988430974092698</v>
      </c>
      <c r="U165">
        <v>0.440295754880696</v>
      </c>
      <c r="V165">
        <v>0.22514161325675699</v>
      </c>
      <c r="W165">
        <v>25</v>
      </c>
      <c r="X165">
        <v>3.7609759521484301</v>
      </c>
      <c r="Y165">
        <v>2.2670859019103302</v>
      </c>
      <c r="Z165">
        <v>3.8345816016358198</v>
      </c>
      <c r="AA165">
        <v>0</v>
      </c>
    </row>
    <row r="166" spans="1:27" x14ac:dyDescent="0.35">
      <c r="A166">
        <v>165</v>
      </c>
      <c r="B166" t="s">
        <v>196</v>
      </c>
      <c r="C166">
        <v>407</v>
      </c>
      <c r="D166">
        <v>2</v>
      </c>
      <c r="E166" t="s">
        <v>23</v>
      </c>
      <c r="F166" t="s">
        <v>23</v>
      </c>
      <c r="G166" t="e">
        <v>#N/A</v>
      </c>
      <c r="H166" t="e">
        <f>IF(ISNUMBER(SEARCH("/",G166)),"Mixed",G166)</f>
        <v>#N/A</v>
      </c>
      <c r="J166" t="e">
        <v>#N/A</v>
      </c>
      <c r="K166" t="e">
        <f>IF(OR(ISNUMBER(SEARCH("partial",J166)),J166="yes*",J166="yes"),"yes","no")</f>
        <v>#N/A</v>
      </c>
      <c r="L166">
        <v>0.35439999999999899</v>
      </c>
      <c r="M166" t="s">
        <v>127</v>
      </c>
      <c r="N166" t="s">
        <v>131</v>
      </c>
      <c r="O166">
        <v>0.14882106781005799</v>
      </c>
      <c r="P166">
        <v>1</v>
      </c>
      <c r="Q166">
        <v>0</v>
      </c>
      <c r="R166">
        <v>1.4882106781005799</v>
      </c>
      <c r="S166">
        <v>5.0220685754526002</v>
      </c>
      <c r="T166">
        <v>-3.5290035567454199</v>
      </c>
      <c r="U166">
        <v>-3.2858482090215499</v>
      </c>
      <c r="V166">
        <v>-0.32858482090215502</v>
      </c>
      <c r="W166">
        <v>2</v>
      </c>
      <c r="X166">
        <v>1.4882106781005799</v>
      </c>
      <c r="Y166">
        <v>-2.8321864972405102</v>
      </c>
      <c r="Z166">
        <v>3.10272692285871</v>
      </c>
      <c r="AA166">
        <v>0.37854949228080198</v>
      </c>
    </row>
    <row r="167" spans="1:27" x14ac:dyDescent="0.35">
      <c r="A167">
        <v>166</v>
      </c>
      <c r="B167" t="s">
        <v>197</v>
      </c>
      <c r="C167">
        <v>583</v>
      </c>
      <c r="D167">
        <v>2</v>
      </c>
      <c r="E167" t="s">
        <v>23</v>
      </c>
      <c r="F167" t="s">
        <v>23</v>
      </c>
      <c r="G167" t="e">
        <v>#N/A</v>
      </c>
      <c r="H167" t="e">
        <f>IF(ISNUMBER(SEARCH("/",G167)),"Mixed",G167)</f>
        <v>#N/A</v>
      </c>
      <c r="J167" t="e">
        <v>#N/A</v>
      </c>
      <c r="K167" t="e">
        <f>IF(OR(ISNUMBER(SEARCH("partial",J167)),J167="yes*",J167="yes"),"yes","no")</f>
        <v>#N/A</v>
      </c>
      <c r="L167">
        <v>0.35439999999999899</v>
      </c>
      <c r="M167" t="s">
        <v>127</v>
      </c>
      <c r="N167" t="s">
        <v>131</v>
      </c>
      <c r="O167">
        <v>3.3821105957031299E-2</v>
      </c>
      <c r="P167">
        <v>1</v>
      </c>
      <c r="Q167">
        <v>0</v>
      </c>
      <c r="R167">
        <v>1.10881423950195</v>
      </c>
      <c r="S167">
        <v>4.11468580798942</v>
      </c>
      <c r="T167">
        <v>-3.00101722788088</v>
      </c>
      <c r="U167">
        <v>-2.6687577740729802</v>
      </c>
      <c r="V167">
        <v>-0.26687577740729801</v>
      </c>
      <c r="W167">
        <v>2</v>
      </c>
      <c r="X167">
        <v>0.338211059570312</v>
      </c>
      <c r="Y167">
        <v>-4.0168934096287296</v>
      </c>
      <c r="Z167">
        <v>4.5385578450082704</v>
      </c>
      <c r="AA167">
        <v>0</v>
      </c>
    </row>
    <row r="168" spans="1:27" x14ac:dyDescent="0.35">
      <c r="A168">
        <v>167</v>
      </c>
      <c r="B168" t="s">
        <v>198</v>
      </c>
      <c r="C168">
        <v>599</v>
      </c>
      <c r="D168">
        <v>2</v>
      </c>
      <c r="E168" t="s">
        <v>23</v>
      </c>
      <c r="F168" t="s">
        <v>23</v>
      </c>
      <c r="G168" t="e">
        <v>#N/A</v>
      </c>
      <c r="H168" t="e">
        <f>IF(ISNUMBER(SEARCH("/",G168)),"Mixed",G168)</f>
        <v>#N/A</v>
      </c>
      <c r="J168" t="e">
        <v>#N/A</v>
      </c>
      <c r="K168" t="e">
        <f>IF(OR(ISNUMBER(SEARCH("partial",J168)),J168="yes*",J168="yes"),"yes","no")</f>
        <v>#N/A</v>
      </c>
      <c r="L168">
        <v>0.35439999999999899</v>
      </c>
      <c r="M168" t="s">
        <v>127</v>
      </c>
      <c r="N168" t="s">
        <v>131</v>
      </c>
      <c r="P168">
        <v>1</v>
      </c>
      <c r="Q168">
        <v>0</v>
      </c>
      <c r="R168">
        <v>1.73841476440429</v>
      </c>
      <c r="S168">
        <v>4.7436614135359303</v>
      </c>
      <c r="T168">
        <v>-3.0003923085250399</v>
      </c>
      <c r="U168">
        <v>-2.2527554315614302</v>
      </c>
      <c r="V168">
        <v>-0.22527554315614301</v>
      </c>
      <c r="W168">
        <v>0</v>
      </c>
      <c r="Z168">
        <v>4.4166666666666599</v>
      </c>
      <c r="AA168">
        <v>0</v>
      </c>
    </row>
    <row r="169" spans="1:27" x14ac:dyDescent="0.35">
      <c r="A169">
        <v>168</v>
      </c>
      <c r="B169" t="s">
        <v>199</v>
      </c>
      <c r="C169">
        <v>8</v>
      </c>
      <c r="D169">
        <v>4</v>
      </c>
      <c r="E169" t="s">
        <v>23</v>
      </c>
      <c r="F169" t="s">
        <v>23</v>
      </c>
      <c r="G169" t="s">
        <v>541</v>
      </c>
      <c r="H169" t="str">
        <f>IF(ISNUMBER(SEARCH("/",G169)),"Mixed",G169)</f>
        <v>Landline</v>
      </c>
      <c r="I169" t="str">
        <f>IF((H169="Live*"),"Live",H169)</f>
        <v>Landline</v>
      </c>
      <c r="J169" t="s">
        <v>23</v>
      </c>
      <c r="K169" t="str">
        <f>IF(OR(ISNUMBER(SEARCH("partial",J169)),J169="yes*",J169="yes"),"yes","no")</f>
        <v>no</v>
      </c>
      <c r="L169">
        <v>0.35481304829523203</v>
      </c>
      <c r="M169" t="s">
        <v>127</v>
      </c>
      <c r="N169" t="s">
        <v>131</v>
      </c>
      <c r="P169">
        <v>0.5</v>
      </c>
      <c r="Q169">
        <v>0.5</v>
      </c>
      <c r="R169">
        <v>6.3847446441650302</v>
      </c>
      <c r="S169">
        <v>9.4122578129267396</v>
      </c>
      <c r="T169">
        <v>-3.0226588281551101</v>
      </c>
      <c r="U169">
        <v>-4.20847872894515</v>
      </c>
      <c r="V169">
        <v>-0.42027905582497599</v>
      </c>
      <c r="W169">
        <v>0</v>
      </c>
      <c r="Z169">
        <v>5</v>
      </c>
      <c r="AA169">
        <v>2.98356183924002E-2</v>
      </c>
    </row>
    <row r="170" spans="1:27" x14ac:dyDescent="0.35">
      <c r="A170">
        <v>169</v>
      </c>
      <c r="B170" t="s">
        <v>200</v>
      </c>
      <c r="C170">
        <v>108</v>
      </c>
      <c r="D170">
        <v>7</v>
      </c>
      <c r="E170" t="s">
        <v>23</v>
      </c>
      <c r="F170" t="s">
        <v>23</v>
      </c>
      <c r="G170" t="s">
        <v>530</v>
      </c>
      <c r="H170" t="str">
        <f>IF(ISNUMBER(SEARCH("/",G170)),"Mixed",G170)</f>
        <v>Live</v>
      </c>
      <c r="I170" t="str">
        <f>IF((H170="Live*"),"Live",H170)</f>
        <v>Live</v>
      </c>
      <c r="J170" t="s">
        <v>22</v>
      </c>
      <c r="K170" t="str">
        <f>IF(OR(ISNUMBER(SEARCH("partial",J170)),J170="yes*",J170="yes"),"yes","no")</f>
        <v>yes</v>
      </c>
      <c r="L170">
        <v>0.37033141454298701</v>
      </c>
      <c r="M170" t="s">
        <v>127</v>
      </c>
      <c r="N170" t="s">
        <v>131</v>
      </c>
      <c r="O170">
        <v>0.81539980776436405</v>
      </c>
      <c r="P170">
        <v>0.5</v>
      </c>
      <c r="Q170">
        <v>0</v>
      </c>
      <c r="R170">
        <v>3.6508731842040998</v>
      </c>
      <c r="S170">
        <v>4.7371259698547004</v>
      </c>
      <c r="T170">
        <v>-1.0813984450440099</v>
      </c>
      <c r="U170">
        <v>-0.79507310015326704</v>
      </c>
      <c r="V170">
        <v>-0.20915083010115301</v>
      </c>
      <c r="W170">
        <v>6</v>
      </c>
      <c r="X170">
        <v>3.20039558410644</v>
      </c>
      <c r="Y170">
        <v>0.23711461055830299</v>
      </c>
      <c r="Z170">
        <v>2.9392376647119698</v>
      </c>
      <c r="AA170">
        <v>0.74991705814791998</v>
      </c>
    </row>
    <row r="171" spans="1:27" x14ac:dyDescent="0.35">
      <c r="A171">
        <v>170</v>
      </c>
      <c r="B171" t="s">
        <v>201</v>
      </c>
      <c r="C171">
        <v>343</v>
      </c>
      <c r="D171">
        <v>10</v>
      </c>
      <c r="E171" t="s">
        <v>22</v>
      </c>
      <c r="F171" t="s">
        <v>23</v>
      </c>
      <c r="G171" t="s">
        <v>536</v>
      </c>
      <c r="H171" t="str">
        <f>IF(ISNUMBER(SEARCH("/",G171)),"Mixed",G171)</f>
        <v>Online</v>
      </c>
      <c r="I171" t="str">
        <f>IF((H171="Live*"),"Live",H171)</f>
        <v>Online</v>
      </c>
      <c r="J171" t="s">
        <v>23</v>
      </c>
      <c r="K171" t="str">
        <f>IF(OR(ISNUMBER(SEARCH("partial",J171)),J171="yes*",J171="yes"),"yes","no")</f>
        <v>no</v>
      </c>
      <c r="L171">
        <v>0.37721020665850302</v>
      </c>
      <c r="M171" t="s">
        <v>127</v>
      </c>
      <c r="N171" t="s">
        <v>131</v>
      </c>
      <c r="O171">
        <v>0.92042661169620599</v>
      </c>
      <c r="P171">
        <v>0.8</v>
      </c>
      <c r="Q171">
        <v>0.8</v>
      </c>
      <c r="R171">
        <v>5.2166336059570302</v>
      </c>
      <c r="S171">
        <v>4.3895637499145597</v>
      </c>
      <c r="T171">
        <v>0.83192419664905704</v>
      </c>
      <c r="U171">
        <v>1.57084613930879</v>
      </c>
      <c r="V171">
        <v>0.52220624823252104</v>
      </c>
      <c r="W171">
        <v>10</v>
      </c>
      <c r="X171">
        <v>2.7687309265136699</v>
      </c>
      <c r="Y171">
        <v>1.51019742725728</v>
      </c>
      <c r="Z171">
        <v>6.7139717389640303</v>
      </c>
      <c r="AA171">
        <v>0</v>
      </c>
    </row>
    <row r="172" spans="1:27" x14ac:dyDescent="0.35">
      <c r="A172">
        <v>171</v>
      </c>
      <c r="B172" t="s">
        <v>202</v>
      </c>
      <c r="C172">
        <v>364</v>
      </c>
      <c r="D172">
        <v>9</v>
      </c>
      <c r="E172" t="s">
        <v>23</v>
      </c>
      <c r="F172" t="s">
        <v>23</v>
      </c>
      <c r="G172" t="s">
        <v>530</v>
      </c>
      <c r="H172" t="str">
        <f>IF(ISNUMBER(SEARCH("/",G172)),"Mixed",G172)</f>
        <v>Live</v>
      </c>
      <c r="I172" t="str">
        <f>IF((H172="Live*"),"Live",H172)</f>
        <v>Live</v>
      </c>
      <c r="J172" t="s">
        <v>22</v>
      </c>
      <c r="K172" t="str">
        <f>IF(OR(ISNUMBER(SEARCH("partial",J172)),J172="yes*",J172="yes"),"yes","no")</f>
        <v>yes</v>
      </c>
      <c r="L172">
        <v>0.38004814499227202</v>
      </c>
      <c r="M172" t="s">
        <v>127</v>
      </c>
      <c r="N172" t="s">
        <v>131</v>
      </c>
      <c r="O172">
        <v>5.3253373096198701E-2</v>
      </c>
      <c r="P172">
        <v>1</v>
      </c>
      <c r="Q172">
        <v>0</v>
      </c>
      <c r="R172">
        <v>3.62242168850368</v>
      </c>
      <c r="S172">
        <v>5.0630468541464202</v>
      </c>
      <c r="T172">
        <v>-1.4357708250361401</v>
      </c>
      <c r="U172">
        <v>-1.1910548991468399</v>
      </c>
      <c r="V172">
        <v>-0.22960409340725399</v>
      </c>
      <c r="W172">
        <v>9</v>
      </c>
      <c r="X172">
        <v>0.276248084174262</v>
      </c>
      <c r="Y172">
        <v>3.3562177495130299</v>
      </c>
      <c r="Z172">
        <v>4.6063476774531802</v>
      </c>
      <c r="AA172">
        <v>0.79482456873729801</v>
      </c>
    </row>
    <row r="173" spans="1:27" x14ac:dyDescent="0.35">
      <c r="A173">
        <v>172</v>
      </c>
      <c r="B173" t="s">
        <v>203</v>
      </c>
      <c r="C173">
        <v>482</v>
      </c>
      <c r="D173">
        <v>2</v>
      </c>
      <c r="E173" t="s">
        <v>23</v>
      </c>
      <c r="F173" t="s">
        <v>23</v>
      </c>
      <c r="G173" t="s">
        <v>544</v>
      </c>
      <c r="H173" t="str">
        <f>IF(ISNUMBER(SEARCH("/",G173)),"Mixed",G173)</f>
        <v>Mixed</v>
      </c>
      <c r="I173" t="str">
        <f>IF((H173="Live*"),"Live",H173)</f>
        <v>Mixed</v>
      </c>
      <c r="J173" t="s">
        <v>560</v>
      </c>
      <c r="K173" t="str">
        <f>IF(OR(ISNUMBER(SEARCH("partial",J173)),J173="yes*",J173="yes"),"yes","no")</f>
        <v>yes</v>
      </c>
      <c r="L173">
        <v>0.38114727434412399</v>
      </c>
      <c r="M173" t="s">
        <v>127</v>
      </c>
      <c r="N173" t="s">
        <v>131</v>
      </c>
      <c r="O173">
        <v>0.230152732447574</v>
      </c>
      <c r="P173">
        <v>1</v>
      </c>
      <c r="Q173">
        <v>0</v>
      </c>
      <c r="R173">
        <v>3.4873523712158199</v>
      </c>
      <c r="S173">
        <v>6.9980238927272804</v>
      </c>
      <c r="T173">
        <v>-3.5058171809048702</v>
      </c>
      <c r="U173">
        <v>-3.4211205138674998</v>
      </c>
      <c r="V173">
        <v>-0.34211205138674999</v>
      </c>
      <c r="W173">
        <v>1</v>
      </c>
      <c r="X173">
        <v>4.3729019165039</v>
      </c>
      <c r="Y173">
        <v>-2.48928546905517</v>
      </c>
      <c r="Z173">
        <v>0.5</v>
      </c>
      <c r="AA173">
        <v>1.6885932573087401</v>
      </c>
    </row>
    <row r="174" spans="1:27" x14ac:dyDescent="0.35">
      <c r="A174">
        <v>173</v>
      </c>
      <c r="B174" t="s">
        <v>204</v>
      </c>
      <c r="C174">
        <v>246</v>
      </c>
      <c r="D174">
        <v>4</v>
      </c>
      <c r="E174" t="s">
        <v>23</v>
      </c>
      <c r="F174" t="s">
        <v>23</v>
      </c>
      <c r="G174" t="s">
        <v>530</v>
      </c>
      <c r="H174" t="str">
        <f>IF(ISNUMBER(SEARCH("/",G174)),"Mixed",G174)</f>
        <v>Live</v>
      </c>
      <c r="I174" t="str">
        <f>IF((H174="Live*"),"Live",H174)</f>
        <v>Live</v>
      </c>
      <c r="J174" t="s">
        <v>22</v>
      </c>
      <c r="K174" t="str">
        <f>IF(OR(ISNUMBER(SEARCH("partial",J174)),J174="yes*",J174="yes"),"yes","no")</f>
        <v>yes</v>
      </c>
      <c r="L174">
        <v>0.38961809206896503</v>
      </c>
      <c r="M174" t="s">
        <v>127</v>
      </c>
      <c r="N174" t="s">
        <v>131</v>
      </c>
      <c r="O174">
        <v>0.106173068577845</v>
      </c>
      <c r="P174">
        <v>1</v>
      </c>
      <c r="Q174">
        <v>0.25</v>
      </c>
      <c r="R174">
        <v>3.20546054840087</v>
      </c>
      <c r="S174">
        <v>6.3588084649013004</v>
      </c>
      <c r="T174">
        <v>-3.1484935758938302</v>
      </c>
      <c r="U174">
        <v>-4.25917241008157</v>
      </c>
      <c r="V174">
        <v>-0.37683349556448897</v>
      </c>
      <c r="W174">
        <v>3</v>
      </c>
      <c r="X174">
        <v>1.5278383890787699</v>
      </c>
      <c r="Y174">
        <v>6.49285712469191</v>
      </c>
      <c r="Z174">
        <v>2.6666666666666599</v>
      </c>
      <c r="AA174">
        <v>0.34875727859308098</v>
      </c>
    </row>
    <row r="175" spans="1:27" x14ac:dyDescent="0.35">
      <c r="A175">
        <v>174</v>
      </c>
      <c r="B175" t="s">
        <v>205</v>
      </c>
      <c r="C175">
        <v>340</v>
      </c>
      <c r="D175">
        <v>3</v>
      </c>
      <c r="E175" t="s">
        <v>23</v>
      </c>
      <c r="F175" t="s">
        <v>23</v>
      </c>
      <c r="G175" t="s">
        <v>532</v>
      </c>
      <c r="H175" t="str">
        <f>IF(ISNUMBER(SEARCH("/",G175)),"Mixed",G175)</f>
        <v>Mixed</v>
      </c>
      <c r="I175" t="str">
        <f>IF((H175="Live*"),"Live",H175)</f>
        <v>Mixed</v>
      </c>
      <c r="J175" t="s">
        <v>560</v>
      </c>
      <c r="K175" t="str">
        <f>IF(OR(ISNUMBER(SEARCH("partial",J175)),J175="yes*",J175="yes"),"yes","no")</f>
        <v>yes</v>
      </c>
      <c r="L175">
        <v>0.39674950280021998</v>
      </c>
      <c r="M175" t="s">
        <v>127</v>
      </c>
      <c r="N175" t="s">
        <v>131</v>
      </c>
      <c r="O175">
        <v>-8.3485133954948901E-2</v>
      </c>
      <c r="P175">
        <v>0.66666666666666596</v>
      </c>
      <c r="Q175">
        <v>0</v>
      </c>
      <c r="R175">
        <v>3.7588411966959598</v>
      </c>
      <c r="S175">
        <v>5.2879603583804897</v>
      </c>
      <c r="T175">
        <v>-1.5242648210779399</v>
      </c>
      <c r="U175">
        <v>-2.1352477341427498</v>
      </c>
      <c r="V175">
        <v>-0.212678279145322</v>
      </c>
      <c r="W175">
        <v>3</v>
      </c>
      <c r="X175">
        <v>-0.83817418416341105</v>
      </c>
      <c r="Y175">
        <v>5.4056149370242297</v>
      </c>
      <c r="Z175">
        <v>2.8919967974374301</v>
      </c>
      <c r="AA175">
        <v>0.54826496262193303</v>
      </c>
    </row>
    <row r="176" spans="1:27" x14ac:dyDescent="0.35">
      <c r="A176">
        <v>175</v>
      </c>
      <c r="B176" t="s">
        <v>206</v>
      </c>
      <c r="C176">
        <v>478</v>
      </c>
      <c r="D176">
        <v>2</v>
      </c>
      <c r="E176" t="s">
        <v>23</v>
      </c>
      <c r="F176" t="s">
        <v>23</v>
      </c>
      <c r="G176" t="e">
        <v>#N/A</v>
      </c>
      <c r="H176" t="e">
        <f>IF(ISNUMBER(SEARCH("/",G176)),"Mixed",G176)</f>
        <v>#N/A</v>
      </c>
      <c r="J176" t="e">
        <v>#N/A</v>
      </c>
      <c r="K176" t="e">
        <f>IF(OR(ISNUMBER(SEARCH("partial",J176)),J176="yes*",J176="yes"),"yes","no")</f>
        <v>#N/A</v>
      </c>
      <c r="L176">
        <v>0.39856052165589401</v>
      </c>
      <c r="M176" t="s">
        <v>127</v>
      </c>
      <c r="N176" t="s">
        <v>131</v>
      </c>
      <c r="O176">
        <v>-0.437889356618411</v>
      </c>
      <c r="P176">
        <v>1</v>
      </c>
      <c r="Q176">
        <v>0.5</v>
      </c>
      <c r="R176">
        <v>5.1185455322265598</v>
      </c>
      <c r="S176">
        <v>6.0800139981708101</v>
      </c>
      <c r="T176">
        <v>-0.95661412533765999</v>
      </c>
      <c r="U176">
        <v>-2.7012672723893298</v>
      </c>
      <c r="V176">
        <v>-0.23109224691147601</v>
      </c>
      <c r="W176">
        <v>2</v>
      </c>
      <c r="X176">
        <v>-5.1185455322265598</v>
      </c>
      <c r="Y176">
        <v>-5.80625295639038</v>
      </c>
      <c r="AA176">
        <v>0</v>
      </c>
    </row>
    <row r="177" spans="1:27" x14ac:dyDescent="0.35">
      <c r="A177">
        <v>176</v>
      </c>
      <c r="B177" t="s">
        <v>207</v>
      </c>
      <c r="C177">
        <v>146</v>
      </c>
      <c r="D177">
        <v>4</v>
      </c>
      <c r="E177" t="s">
        <v>23</v>
      </c>
      <c r="F177" t="s">
        <v>23</v>
      </c>
      <c r="G177" t="s">
        <v>545</v>
      </c>
      <c r="H177" t="str">
        <f>IF(ISNUMBER(SEARCH("/",G177)),"Mixed",G177)</f>
        <v>IVR</v>
      </c>
      <c r="I177" t="str">
        <f>IF((H177="Live*"),"Live",H177)</f>
        <v>IVR</v>
      </c>
      <c r="J177" t="s">
        <v>23</v>
      </c>
      <c r="K177" t="str">
        <f>IF(OR(ISNUMBER(SEARCH("partial",J177)),J177="yes*",J177="yes"),"yes","no")</f>
        <v>no</v>
      </c>
      <c r="L177">
        <v>0.39991964216446801</v>
      </c>
      <c r="M177" t="s">
        <v>127</v>
      </c>
      <c r="N177" t="s">
        <v>131</v>
      </c>
      <c r="P177">
        <v>1</v>
      </c>
      <c r="Q177">
        <v>0.25</v>
      </c>
      <c r="R177">
        <v>4.1522579193115199</v>
      </c>
      <c r="S177">
        <v>8.5390926434935093</v>
      </c>
      <c r="T177">
        <v>-4.3819803835754003</v>
      </c>
      <c r="U177">
        <v>-2.93069652847548</v>
      </c>
      <c r="V177">
        <v>-0.24941642730145699</v>
      </c>
      <c r="W177">
        <v>0</v>
      </c>
      <c r="Z177">
        <v>7.9778185190662496</v>
      </c>
      <c r="AA177">
        <v>0</v>
      </c>
    </row>
    <row r="178" spans="1:27" x14ac:dyDescent="0.35">
      <c r="A178">
        <v>177</v>
      </c>
      <c r="B178" t="s">
        <v>208</v>
      </c>
      <c r="C178">
        <v>287</v>
      </c>
      <c r="D178">
        <v>11</v>
      </c>
      <c r="E178" t="s">
        <v>23</v>
      </c>
      <c r="F178" t="s">
        <v>23</v>
      </c>
      <c r="G178" t="e">
        <v>#N/A</v>
      </c>
      <c r="H178" t="e">
        <f>IF(ISNUMBER(SEARCH("/",G178)),"Mixed",G178)</f>
        <v>#N/A</v>
      </c>
      <c r="J178" t="e">
        <v>#N/A</v>
      </c>
      <c r="K178" t="e">
        <f>IF(OR(ISNUMBER(SEARCH("partial",J178)),J178="yes*",J178="yes"),"yes","no")</f>
        <v>#N/A</v>
      </c>
      <c r="L178">
        <v>0.40145179603078501</v>
      </c>
      <c r="M178" t="s">
        <v>127</v>
      </c>
      <c r="N178" t="s">
        <v>131</v>
      </c>
      <c r="O178">
        <v>-0.44058870380861098</v>
      </c>
      <c r="P178">
        <v>1</v>
      </c>
      <c r="Q178">
        <v>0.36363636363636298</v>
      </c>
      <c r="R178">
        <v>5.4930551702325996</v>
      </c>
      <c r="S178">
        <v>5.32572448415804</v>
      </c>
      <c r="T178">
        <v>0.172185026681139</v>
      </c>
      <c r="U178">
        <v>-0.62871717474729105</v>
      </c>
      <c r="V178">
        <v>-9.6487231668362303E-2</v>
      </c>
      <c r="W178">
        <v>11</v>
      </c>
      <c r="X178">
        <v>-2.8709050958806799</v>
      </c>
      <c r="Y178">
        <v>-0.44767855871291401</v>
      </c>
      <c r="Z178">
        <v>5.53080890738104</v>
      </c>
      <c r="AA178">
        <v>0</v>
      </c>
    </row>
    <row r="179" spans="1:27" x14ac:dyDescent="0.35">
      <c r="A179">
        <v>178</v>
      </c>
      <c r="B179" t="s">
        <v>209</v>
      </c>
      <c r="C179">
        <v>354</v>
      </c>
      <c r="D179">
        <v>11</v>
      </c>
      <c r="E179" t="s">
        <v>23</v>
      </c>
      <c r="F179" t="s">
        <v>23</v>
      </c>
      <c r="G179" t="e">
        <v>#N/A</v>
      </c>
      <c r="H179" t="e">
        <f>IF(ISNUMBER(SEARCH("/",G179)),"Mixed",G179)</f>
        <v>#N/A</v>
      </c>
      <c r="J179" t="e">
        <v>#N/A</v>
      </c>
      <c r="K179" t="e">
        <f>IF(OR(ISNUMBER(SEARCH("partial",J179)),J179="yes*",J179="yes"),"yes","no")</f>
        <v>#N/A</v>
      </c>
      <c r="L179">
        <v>0.40593163866985399</v>
      </c>
      <c r="M179" t="s">
        <v>127</v>
      </c>
      <c r="N179" t="s">
        <v>131</v>
      </c>
      <c r="O179">
        <v>-0.15384093480226099</v>
      </c>
      <c r="P179">
        <v>1</v>
      </c>
      <c r="Q179">
        <v>0.36363636363636298</v>
      </c>
      <c r="R179">
        <v>6.4111657576127401</v>
      </c>
      <c r="S179">
        <v>8.0121605948950805</v>
      </c>
      <c r="T179">
        <v>-1.59614049667575</v>
      </c>
      <c r="U179">
        <v>-0.97295833211274796</v>
      </c>
      <c r="V179">
        <v>-0.121834896838414</v>
      </c>
      <c r="W179">
        <v>2</v>
      </c>
      <c r="X179">
        <v>-6.0647659301757804</v>
      </c>
      <c r="Y179">
        <v>-0.83333333333333304</v>
      </c>
      <c r="Z179">
        <v>7.6655432452376404</v>
      </c>
      <c r="AA179">
        <v>0</v>
      </c>
    </row>
    <row r="180" spans="1:27" x14ac:dyDescent="0.35">
      <c r="A180">
        <v>179</v>
      </c>
      <c r="B180" t="s">
        <v>210</v>
      </c>
      <c r="C180">
        <v>350</v>
      </c>
      <c r="D180">
        <v>4</v>
      </c>
      <c r="E180" t="s">
        <v>23</v>
      </c>
      <c r="F180" t="s">
        <v>23</v>
      </c>
      <c r="G180" t="e">
        <v>#N/A</v>
      </c>
      <c r="H180" t="e">
        <f>IF(ISNUMBER(SEARCH("/",G180)),"Mixed",G180)</f>
        <v>#N/A</v>
      </c>
      <c r="J180" t="e">
        <v>#N/A</v>
      </c>
      <c r="K180" t="e">
        <f>IF(OR(ISNUMBER(SEARCH("partial",J180)),J180="yes*",J180="yes"),"yes","no")</f>
        <v>#N/A</v>
      </c>
      <c r="L180">
        <v>0.40783038322842002</v>
      </c>
      <c r="M180" t="s">
        <v>127</v>
      </c>
      <c r="N180" t="s">
        <v>131</v>
      </c>
      <c r="O180">
        <v>0.52463149537306997</v>
      </c>
      <c r="P180">
        <v>0.5</v>
      </c>
      <c r="Q180">
        <v>0.25</v>
      </c>
      <c r="R180">
        <v>2.95907402038574</v>
      </c>
      <c r="S180">
        <v>4.8196154612634503</v>
      </c>
      <c r="T180">
        <v>-1.8556871002711199</v>
      </c>
      <c r="U180">
        <v>-1.4865055200897901</v>
      </c>
      <c r="V180">
        <v>-0.263551235458236</v>
      </c>
      <c r="W180">
        <v>4</v>
      </c>
      <c r="X180">
        <v>2.95907402038574</v>
      </c>
      <c r="Y180">
        <v>0.44489824105822801</v>
      </c>
      <c r="Z180">
        <v>2.0738384349163899</v>
      </c>
      <c r="AA180">
        <v>1.1201956353414699</v>
      </c>
    </row>
    <row r="181" spans="1:27" x14ac:dyDescent="0.35">
      <c r="A181">
        <v>180</v>
      </c>
      <c r="B181" t="s">
        <v>211</v>
      </c>
      <c r="C181">
        <v>617</v>
      </c>
      <c r="D181">
        <v>2</v>
      </c>
      <c r="E181" t="s">
        <v>23</v>
      </c>
      <c r="F181" t="s">
        <v>23</v>
      </c>
      <c r="G181" t="e">
        <v>#N/A</v>
      </c>
      <c r="H181" t="e">
        <f>IF(ISNUMBER(SEARCH("/",G181)),"Mixed",G181)</f>
        <v>#N/A</v>
      </c>
      <c r="J181" t="e">
        <v>#N/A</v>
      </c>
      <c r="K181" t="e">
        <f>IF(OR(ISNUMBER(SEARCH("partial",J181)),J181="yes*",J181="yes"),"yes","no")</f>
        <v>#N/A</v>
      </c>
      <c r="L181">
        <v>0.41027542772425402</v>
      </c>
      <c r="M181" t="s">
        <v>127</v>
      </c>
      <c r="N181" t="s">
        <v>131</v>
      </c>
      <c r="O181">
        <v>-3.4306708113923799E-2</v>
      </c>
      <c r="P181">
        <v>0.5</v>
      </c>
      <c r="Q181">
        <v>0</v>
      </c>
      <c r="R181">
        <v>1.7861976623535101</v>
      </c>
      <c r="S181">
        <v>4.8161199891949602</v>
      </c>
      <c r="T181">
        <v>-3.0250679862348502</v>
      </c>
      <c r="U181">
        <v>-1.7923153347705001</v>
      </c>
      <c r="V181">
        <v>-0.15714031901418199</v>
      </c>
      <c r="W181">
        <v>2</v>
      </c>
      <c r="X181">
        <v>-0.39129638671875</v>
      </c>
      <c r="Y181">
        <v>-3.0421610286529002</v>
      </c>
      <c r="Z181">
        <v>5.0164640857462199</v>
      </c>
      <c r="AA181">
        <v>0</v>
      </c>
    </row>
    <row r="182" spans="1:27" x14ac:dyDescent="0.35">
      <c r="A182">
        <v>181</v>
      </c>
      <c r="B182" t="s">
        <v>212</v>
      </c>
      <c r="C182">
        <v>161</v>
      </c>
      <c r="D182">
        <v>5</v>
      </c>
      <c r="E182" t="s">
        <v>23</v>
      </c>
      <c r="F182" t="s">
        <v>23</v>
      </c>
      <c r="G182" t="s">
        <v>530</v>
      </c>
      <c r="H182" t="str">
        <f>IF(ISNUMBER(SEARCH("/",G182)),"Mixed",G182)</f>
        <v>Live</v>
      </c>
      <c r="I182" t="str">
        <f>IF((H182="Live*"),"Live",H182)</f>
        <v>Live</v>
      </c>
      <c r="J182" t="s">
        <v>22</v>
      </c>
      <c r="K182" t="str">
        <f>IF(OR(ISNUMBER(SEARCH("partial",J182)),J182="yes*",J182="yes"),"yes","no")</f>
        <v>yes</v>
      </c>
      <c r="L182">
        <v>0.41157746591023198</v>
      </c>
      <c r="M182" t="s">
        <v>127</v>
      </c>
      <c r="N182" t="s">
        <v>131</v>
      </c>
      <c r="O182">
        <v>0.144502822325321</v>
      </c>
      <c r="P182">
        <v>0.8</v>
      </c>
      <c r="Q182">
        <v>0</v>
      </c>
      <c r="R182">
        <v>2.4208473205566401</v>
      </c>
      <c r="S182">
        <v>4.5179172282955404</v>
      </c>
      <c r="T182">
        <v>-2.0922155671323099</v>
      </c>
      <c r="U182">
        <v>-1.13900748339856</v>
      </c>
      <c r="V182">
        <v>-0.177222613047607</v>
      </c>
      <c r="W182">
        <v>5</v>
      </c>
      <c r="X182">
        <v>0.92871780395507797</v>
      </c>
      <c r="Y182">
        <v>2.7740698381454201</v>
      </c>
      <c r="Z182">
        <v>3.7587562902323399</v>
      </c>
      <c r="AA182">
        <v>0.59839901167340004</v>
      </c>
    </row>
    <row r="183" spans="1:27" x14ac:dyDescent="0.35">
      <c r="A183">
        <v>182</v>
      </c>
      <c r="B183" t="s">
        <v>213</v>
      </c>
      <c r="C183">
        <v>178</v>
      </c>
      <c r="D183">
        <v>6</v>
      </c>
      <c r="E183" t="s">
        <v>23</v>
      </c>
      <c r="F183" t="s">
        <v>23</v>
      </c>
      <c r="G183" t="s">
        <v>533</v>
      </c>
      <c r="H183" t="str">
        <f>IF(ISNUMBER(SEARCH("/",G183)),"Mixed",G183)</f>
        <v>Live*</v>
      </c>
      <c r="I183" t="str">
        <f>IF((H183="Live*"),"Live",H183)</f>
        <v>Live</v>
      </c>
      <c r="J183" t="s">
        <v>561</v>
      </c>
      <c r="K183" t="str">
        <f>IF(OR(ISNUMBER(SEARCH("partial",J183)),J183="yes*",J183="yes"),"yes","no")</f>
        <v>yes</v>
      </c>
      <c r="L183">
        <v>0.41535923317528201</v>
      </c>
      <c r="M183" t="s">
        <v>127</v>
      </c>
      <c r="N183" t="s">
        <v>131</v>
      </c>
      <c r="O183">
        <v>0.104328888305166</v>
      </c>
      <c r="P183">
        <v>1</v>
      </c>
      <c r="Q183">
        <v>0.16666666666666599</v>
      </c>
      <c r="R183">
        <v>5.4072615305582596</v>
      </c>
      <c r="S183">
        <v>5.7622077360417601</v>
      </c>
      <c r="T183">
        <v>-0.35009186487690602</v>
      </c>
      <c r="U183">
        <v>-1.68912491721802</v>
      </c>
      <c r="V183">
        <v>-0.15053188014107899</v>
      </c>
      <c r="W183">
        <v>6</v>
      </c>
      <c r="X183">
        <v>1.1706790924072199</v>
      </c>
      <c r="Y183">
        <v>1.3333333333333299</v>
      </c>
      <c r="AA183">
        <v>0</v>
      </c>
    </row>
    <row r="184" spans="1:27" x14ac:dyDescent="0.35">
      <c r="A184">
        <v>183</v>
      </c>
      <c r="B184" t="s">
        <v>214</v>
      </c>
      <c r="C184">
        <v>180</v>
      </c>
      <c r="D184">
        <v>14</v>
      </c>
      <c r="E184" t="s">
        <v>23</v>
      </c>
      <c r="F184" t="s">
        <v>23</v>
      </c>
      <c r="G184" t="s">
        <v>540</v>
      </c>
      <c r="H184" t="str">
        <f>IF(ISNUMBER(SEARCH("/",G184)),"Mixed",G184)</f>
        <v>Mixed</v>
      </c>
      <c r="I184" t="str">
        <f>IF((H184="Live*"),"Live",H184)</f>
        <v>Mixed</v>
      </c>
      <c r="J184" t="s">
        <v>23</v>
      </c>
      <c r="K184" t="str">
        <f>IF(OR(ISNUMBER(SEARCH("partial",J184)),J184="yes*",J184="yes"),"yes","no")</f>
        <v>no</v>
      </c>
      <c r="L184">
        <v>0.41590452960291002</v>
      </c>
      <c r="M184" t="s">
        <v>127</v>
      </c>
      <c r="N184" t="s">
        <v>131</v>
      </c>
      <c r="O184">
        <v>0.126887726901768</v>
      </c>
      <c r="P184">
        <v>0.92857142857142805</v>
      </c>
      <c r="Q184">
        <v>0.214285714285714</v>
      </c>
      <c r="R184">
        <v>5.7559232711791903</v>
      </c>
      <c r="S184">
        <v>4.8032065075913701</v>
      </c>
      <c r="T184">
        <v>0.95757110419441005</v>
      </c>
      <c r="U184">
        <v>0.31391442665103197</v>
      </c>
      <c r="V184">
        <v>0.10325640652467299</v>
      </c>
      <c r="W184">
        <v>12</v>
      </c>
      <c r="X184">
        <v>0.41456445058186803</v>
      </c>
      <c r="Y184">
        <v>-0.99583382076687199</v>
      </c>
      <c r="Z184">
        <v>6.71633577962952</v>
      </c>
      <c r="AA184">
        <v>0</v>
      </c>
    </row>
    <row r="185" spans="1:27" x14ac:dyDescent="0.35">
      <c r="A185">
        <v>184</v>
      </c>
      <c r="B185" t="s">
        <v>215</v>
      </c>
      <c r="C185">
        <v>235</v>
      </c>
      <c r="D185">
        <v>7</v>
      </c>
      <c r="E185" t="s">
        <v>23</v>
      </c>
      <c r="F185" t="s">
        <v>23</v>
      </c>
      <c r="G185" t="s">
        <v>531</v>
      </c>
      <c r="H185" t="str">
        <f>IF(ISNUMBER(SEARCH("/",G185)),"Mixed",G185)</f>
        <v>Mixed</v>
      </c>
      <c r="I185" t="str">
        <f>IF((H185="Live*"),"Live",H185)</f>
        <v>Mixed</v>
      </c>
      <c r="J185" t="s">
        <v>560</v>
      </c>
      <c r="K185" t="str">
        <f>IF(OR(ISNUMBER(SEARCH("partial",J185)),J185="yes*",J185="yes"),"yes","no")</f>
        <v>yes</v>
      </c>
      <c r="L185">
        <v>0.417043402078214</v>
      </c>
      <c r="M185" t="s">
        <v>127</v>
      </c>
      <c r="N185" t="s">
        <v>131</v>
      </c>
      <c r="O185">
        <v>-0.65319985865497998</v>
      </c>
      <c r="P185">
        <v>0.71428571428571397</v>
      </c>
      <c r="Q185">
        <v>0.14285714285714199</v>
      </c>
      <c r="R185">
        <v>4.4966193607875198</v>
      </c>
      <c r="S185">
        <v>5.8348028749194203</v>
      </c>
      <c r="T185">
        <v>-1.3333291735253101</v>
      </c>
      <c r="U185">
        <v>-0.27008042895190698</v>
      </c>
      <c r="V185">
        <v>-6.9694488780891503E-2</v>
      </c>
      <c r="W185">
        <v>6</v>
      </c>
      <c r="X185">
        <v>-2.7417996724446598</v>
      </c>
      <c r="Y185">
        <v>-3.3438133710589799</v>
      </c>
      <c r="Z185">
        <v>3.6648227175505301</v>
      </c>
      <c r="AA185">
        <v>0.384573814423115</v>
      </c>
    </row>
    <row r="186" spans="1:27" x14ac:dyDescent="0.35">
      <c r="A186">
        <v>185</v>
      </c>
      <c r="B186" t="s">
        <v>216</v>
      </c>
      <c r="C186">
        <v>240</v>
      </c>
      <c r="D186">
        <v>6</v>
      </c>
      <c r="E186" t="s">
        <v>23</v>
      </c>
      <c r="F186" t="s">
        <v>23</v>
      </c>
      <c r="G186" t="s">
        <v>545</v>
      </c>
      <c r="H186" t="str">
        <f>IF(ISNUMBER(SEARCH("/",G186)),"Mixed",G186)</f>
        <v>IVR</v>
      </c>
      <c r="I186" t="str">
        <f>IF((H186="Live*"),"Live",H186)</f>
        <v>IVR</v>
      </c>
      <c r="J186" t="s">
        <v>23</v>
      </c>
      <c r="K186" t="str">
        <f>IF(OR(ISNUMBER(SEARCH("partial",J186)),J186="yes*",J186="yes"),"yes","no")</f>
        <v>no</v>
      </c>
      <c r="L186">
        <v>0.41951044867117598</v>
      </c>
      <c r="M186" t="s">
        <v>127</v>
      </c>
      <c r="N186" t="s">
        <v>131</v>
      </c>
      <c r="O186">
        <v>2.4774089371651799E-2</v>
      </c>
      <c r="P186">
        <v>1</v>
      </c>
      <c r="Q186">
        <v>0</v>
      </c>
      <c r="R186">
        <v>2.5697072347005201</v>
      </c>
      <c r="S186">
        <v>5.0680540225072601</v>
      </c>
      <c r="T186">
        <v>-2.4934924472001501</v>
      </c>
      <c r="U186">
        <v>-1.9218038856222599</v>
      </c>
      <c r="V186">
        <v>-0.20695072970894099</v>
      </c>
      <c r="W186">
        <v>6</v>
      </c>
      <c r="X186">
        <v>0.23005930582682199</v>
      </c>
      <c r="Y186">
        <v>2.0542823959279901</v>
      </c>
      <c r="Z186">
        <v>3.4886471992432599</v>
      </c>
      <c r="AA186">
        <v>0.74454887441599504</v>
      </c>
    </row>
    <row r="187" spans="1:27" x14ac:dyDescent="0.35">
      <c r="A187">
        <v>186</v>
      </c>
      <c r="B187" t="s">
        <v>217</v>
      </c>
      <c r="C187">
        <v>555</v>
      </c>
      <c r="D187">
        <v>25</v>
      </c>
      <c r="E187" t="s">
        <v>23</v>
      </c>
      <c r="F187" t="s">
        <v>23</v>
      </c>
      <c r="G187" t="s">
        <v>540</v>
      </c>
      <c r="H187" t="str">
        <f>IF(ISNUMBER(SEARCH("/",G187)),"Mixed",G187)</f>
        <v>Mixed</v>
      </c>
      <c r="I187" t="str">
        <f>IF((H187="Live*"),"Live",H187)</f>
        <v>Mixed</v>
      </c>
      <c r="J187" t="s">
        <v>23</v>
      </c>
      <c r="K187" t="str">
        <f>IF(OR(ISNUMBER(SEARCH("partial",J187)),J187="yes*",J187="yes"),"yes","no")</f>
        <v>no</v>
      </c>
      <c r="L187">
        <v>0.42357168262496298</v>
      </c>
      <c r="M187" t="s">
        <v>188</v>
      </c>
      <c r="N187" t="s">
        <v>131</v>
      </c>
      <c r="O187">
        <v>3.4924718280171199</v>
      </c>
      <c r="P187">
        <v>0.76</v>
      </c>
      <c r="Q187">
        <v>0.48</v>
      </c>
      <c r="R187">
        <v>6.0071003723144498</v>
      </c>
      <c r="S187">
        <v>4.6561991062003898</v>
      </c>
      <c r="T187">
        <v>1.35575560672064</v>
      </c>
      <c r="U187">
        <v>0.23179041967417199</v>
      </c>
      <c r="V187">
        <v>0.13476187190358799</v>
      </c>
      <c r="W187">
        <v>25</v>
      </c>
      <c r="X187">
        <v>6.0070515441894496</v>
      </c>
      <c r="Y187">
        <v>0.20641415802600299</v>
      </c>
      <c r="Z187">
        <v>2.8765744580958001</v>
      </c>
      <c r="AA187">
        <v>0.30667287444076502</v>
      </c>
    </row>
    <row r="188" spans="1:27" x14ac:dyDescent="0.35">
      <c r="A188">
        <v>187</v>
      </c>
      <c r="B188" t="s">
        <v>218</v>
      </c>
      <c r="C188">
        <v>200</v>
      </c>
      <c r="D188">
        <v>2</v>
      </c>
      <c r="E188" t="s">
        <v>23</v>
      </c>
      <c r="F188" t="s">
        <v>23</v>
      </c>
      <c r="G188" t="s">
        <v>545</v>
      </c>
      <c r="H188" t="str">
        <f>IF(ISNUMBER(SEARCH("/",G188)),"Mixed",G188)</f>
        <v>IVR</v>
      </c>
      <c r="I188" t="str">
        <f>IF((H188="Live*"),"Live",H188)</f>
        <v>IVR</v>
      </c>
      <c r="J188" t="s">
        <v>23</v>
      </c>
      <c r="K188" t="str">
        <f>IF(OR(ISNUMBER(SEARCH("partial",J188)),J188="yes*",J188="yes"),"yes","no")</f>
        <v>no</v>
      </c>
      <c r="L188">
        <v>0.425486792621247</v>
      </c>
      <c r="M188" t="s">
        <v>127</v>
      </c>
      <c r="N188" t="s">
        <v>131</v>
      </c>
      <c r="P188">
        <v>1</v>
      </c>
      <c r="Q188">
        <v>0</v>
      </c>
      <c r="R188">
        <v>1.1632156372070299</v>
      </c>
      <c r="S188">
        <v>9.1481908440360407</v>
      </c>
      <c r="T188">
        <v>-7.9801208662224203</v>
      </c>
      <c r="U188">
        <v>-6.4502107866934502</v>
      </c>
      <c r="V188">
        <v>-0.49498024209964298</v>
      </c>
      <c r="W188">
        <v>0</v>
      </c>
      <c r="AA188">
        <v>0</v>
      </c>
    </row>
    <row r="189" spans="1:27" x14ac:dyDescent="0.35">
      <c r="A189">
        <v>188</v>
      </c>
      <c r="B189" t="s">
        <v>219</v>
      </c>
      <c r="C189">
        <v>82</v>
      </c>
      <c r="D189">
        <v>2</v>
      </c>
      <c r="E189" t="s">
        <v>23</v>
      </c>
      <c r="F189" t="s">
        <v>23</v>
      </c>
      <c r="G189" t="s">
        <v>538</v>
      </c>
      <c r="H189" t="str">
        <f>IF(ISNUMBER(SEARCH("/",G189)),"Mixed",G189)</f>
        <v>Mixed</v>
      </c>
      <c r="I189" t="str">
        <f>IF((H189="Live*"),"Live",H189)</f>
        <v>Mixed</v>
      </c>
      <c r="J189" t="s">
        <v>560</v>
      </c>
      <c r="K189" t="str">
        <f>IF(OR(ISNUMBER(SEARCH("partial",J189)),J189="yes*",J189="yes"),"yes","no")</f>
        <v>yes</v>
      </c>
      <c r="L189">
        <v>0.425486792621247</v>
      </c>
      <c r="M189" t="s">
        <v>127</v>
      </c>
      <c r="N189" t="s">
        <v>131</v>
      </c>
      <c r="P189">
        <v>1</v>
      </c>
      <c r="Q189">
        <v>0.5</v>
      </c>
      <c r="R189">
        <v>5.0419626235961896</v>
      </c>
      <c r="S189">
        <v>9.5043558315885992</v>
      </c>
      <c r="T189">
        <v>-4.4575388673858196</v>
      </c>
      <c r="U189">
        <v>-4.25075254827627</v>
      </c>
      <c r="V189">
        <v>-0.32619686317725</v>
      </c>
      <c r="W189">
        <v>0</v>
      </c>
      <c r="Z189">
        <v>8.62499952316284</v>
      </c>
      <c r="AA189">
        <v>0</v>
      </c>
    </row>
    <row r="190" spans="1:27" x14ac:dyDescent="0.35">
      <c r="A190">
        <v>189</v>
      </c>
      <c r="B190" t="s">
        <v>220</v>
      </c>
      <c r="C190">
        <v>455</v>
      </c>
      <c r="D190">
        <v>3</v>
      </c>
      <c r="E190" t="s">
        <v>23</v>
      </c>
      <c r="F190" t="s">
        <v>23</v>
      </c>
      <c r="G190" t="s">
        <v>532</v>
      </c>
      <c r="H190" t="str">
        <f>IF(ISNUMBER(SEARCH("/",G190)),"Mixed",G190)</f>
        <v>Mixed</v>
      </c>
      <c r="I190" t="str">
        <f>IF((H190="Live*"),"Live",H190)</f>
        <v>Mixed</v>
      </c>
      <c r="J190" t="s">
        <v>560</v>
      </c>
      <c r="K190" t="str">
        <f>IF(OR(ISNUMBER(SEARCH("partial",J190)),J190="yes*",J190="yes"),"yes","no")</f>
        <v>yes</v>
      </c>
      <c r="L190">
        <v>0.42549934344637302</v>
      </c>
      <c r="M190" t="s">
        <v>127</v>
      </c>
      <c r="N190" t="s">
        <v>131</v>
      </c>
      <c r="O190">
        <v>-0.112109205074789</v>
      </c>
      <c r="P190">
        <v>1</v>
      </c>
      <c r="Q190">
        <v>0</v>
      </c>
      <c r="R190">
        <v>1.9324124654134101</v>
      </c>
      <c r="S190">
        <v>4.8480248856537402</v>
      </c>
      <c r="T190">
        <v>-2.91075807963374</v>
      </c>
      <c r="U190">
        <v>-1.87155919676895</v>
      </c>
      <c r="V190">
        <v>-0.25796385666208899</v>
      </c>
      <c r="W190">
        <v>3</v>
      </c>
      <c r="X190">
        <v>-0.81336593627929599</v>
      </c>
      <c r="Y190">
        <v>0.575396643744574</v>
      </c>
      <c r="Z190">
        <v>2.0640014852891202</v>
      </c>
      <c r="AA190">
        <v>1.2262283743033999</v>
      </c>
    </row>
    <row r="191" spans="1:27" x14ac:dyDescent="0.35">
      <c r="A191">
        <v>190</v>
      </c>
      <c r="B191" t="s">
        <v>221</v>
      </c>
      <c r="C191">
        <v>106</v>
      </c>
      <c r="D191">
        <v>23</v>
      </c>
      <c r="E191" t="s">
        <v>22</v>
      </c>
      <c r="F191" t="s">
        <v>23</v>
      </c>
      <c r="G191" t="s">
        <v>532</v>
      </c>
      <c r="H191" t="str">
        <f>IF(ISNUMBER(SEARCH("/",G191)),"Mixed",G191)</f>
        <v>Mixed</v>
      </c>
      <c r="I191" t="str">
        <f>IF((H191="Live*"),"Live",H191)</f>
        <v>Mixed</v>
      </c>
      <c r="J191" t="s">
        <v>560</v>
      </c>
      <c r="K191" t="str">
        <f>IF(OR(ISNUMBER(SEARCH("partial",J191)),J191="yes*",J191="yes"),"yes","no")</f>
        <v>yes</v>
      </c>
      <c r="L191">
        <v>0.427935907498109</v>
      </c>
      <c r="M191" t="s">
        <v>127</v>
      </c>
      <c r="N191" t="s">
        <v>131</v>
      </c>
      <c r="O191">
        <v>0.507383096085533</v>
      </c>
      <c r="P191">
        <v>0.86956521739130399</v>
      </c>
      <c r="Q191">
        <v>0.217391304347826</v>
      </c>
      <c r="R191">
        <v>6.1148021532141597</v>
      </c>
      <c r="S191">
        <v>6.0029963840787497</v>
      </c>
      <c r="T191">
        <v>0.116660109741999</v>
      </c>
      <c r="U191">
        <v>1.10406089928232</v>
      </c>
      <c r="V191">
        <v>0.50340390143847902</v>
      </c>
      <c r="W191">
        <v>20</v>
      </c>
      <c r="X191">
        <v>1.22017097473144</v>
      </c>
      <c r="Y191">
        <v>1.1455353883672399</v>
      </c>
      <c r="Z191">
        <v>4.9234488927250597</v>
      </c>
      <c r="AA191">
        <v>0.25434809564209399</v>
      </c>
    </row>
    <row r="192" spans="1:27" x14ac:dyDescent="0.35">
      <c r="A192">
        <v>191</v>
      </c>
      <c r="B192" t="s">
        <v>222</v>
      </c>
      <c r="C192">
        <v>24</v>
      </c>
      <c r="D192">
        <v>4</v>
      </c>
      <c r="E192" t="s">
        <v>23</v>
      </c>
      <c r="F192" t="s">
        <v>23</v>
      </c>
      <c r="G192" t="s">
        <v>530</v>
      </c>
      <c r="H192" t="str">
        <f>IF(ISNUMBER(SEARCH("/",G192)),"Mixed",G192)</f>
        <v>Live</v>
      </c>
      <c r="I192" t="str">
        <f>IF((H192="Live*"),"Live",H192)</f>
        <v>Live</v>
      </c>
      <c r="J192" t="s">
        <v>22</v>
      </c>
      <c r="K192" t="str">
        <f>IF(OR(ISNUMBER(SEARCH("partial",J192)),J192="yes*",J192="yes"),"yes","no")</f>
        <v>yes</v>
      </c>
      <c r="L192">
        <v>0.43434576053080898</v>
      </c>
      <c r="M192" t="s">
        <v>127</v>
      </c>
      <c r="N192" t="s">
        <v>131</v>
      </c>
      <c r="O192">
        <v>-0.21086261159238801</v>
      </c>
      <c r="P192">
        <v>0.75</v>
      </c>
      <c r="Q192">
        <v>0.5</v>
      </c>
      <c r="R192">
        <v>8.0424199104308993</v>
      </c>
      <c r="S192">
        <v>7.1892199797782101</v>
      </c>
      <c r="T192">
        <v>0.85805427125928302</v>
      </c>
      <c r="U192">
        <v>-1.0932096580630399</v>
      </c>
      <c r="V192">
        <v>-0.114780516198179</v>
      </c>
      <c r="W192">
        <v>2</v>
      </c>
      <c r="X192">
        <v>-8.7100257873535103</v>
      </c>
      <c r="AA192">
        <v>0</v>
      </c>
    </row>
    <row r="193" spans="1:27" x14ac:dyDescent="0.35">
      <c r="A193">
        <v>192</v>
      </c>
      <c r="B193" t="s">
        <v>223</v>
      </c>
      <c r="C193">
        <v>358</v>
      </c>
      <c r="D193">
        <v>13</v>
      </c>
      <c r="E193" t="s">
        <v>23</v>
      </c>
      <c r="F193" t="s">
        <v>23</v>
      </c>
      <c r="G193" t="s">
        <v>538</v>
      </c>
      <c r="H193" t="str">
        <f>IF(ISNUMBER(SEARCH("/",G193)),"Mixed",G193)</f>
        <v>Mixed</v>
      </c>
      <c r="I193" t="str">
        <f>IF((H193="Live*"),"Live",H193)</f>
        <v>Mixed</v>
      </c>
      <c r="J193" t="s">
        <v>560</v>
      </c>
      <c r="K193" t="str">
        <f>IF(OR(ISNUMBER(SEARCH("partial",J193)),J193="yes*",J193="yes"),"yes","no")</f>
        <v>yes</v>
      </c>
      <c r="L193">
        <v>0.43596435336917699</v>
      </c>
      <c r="M193" t="s">
        <v>127</v>
      </c>
      <c r="N193" t="s">
        <v>131</v>
      </c>
      <c r="O193">
        <v>0.330477038990173</v>
      </c>
      <c r="P193">
        <v>0.92307692307692302</v>
      </c>
      <c r="Q193">
        <v>0.30769230769230699</v>
      </c>
      <c r="R193">
        <v>5.59180098313551</v>
      </c>
      <c r="S193">
        <v>5.2832262986077199</v>
      </c>
      <c r="T193">
        <v>0.31342902513438498</v>
      </c>
      <c r="U193">
        <v>0.37396080148648098</v>
      </c>
      <c r="V193">
        <v>0.122838320961905</v>
      </c>
      <c r="W193">
        <v>12</v>
      </c>
      <c r="X193">
        <v>1.0915412902832</v>
      </c>
      <c r="Y193">
        <v>1.8788890803301701</v>
      </c>
      <c r="Z193">
        <v>9.5408704969822509</v>
      </c>
      <c r="AA193">
        <v>0</v>
      </c>
    </row>
    <row r="194" spans="1:27" x14ac:dyDescent="0.35">
      <c r="A194">
        <v>193</v>
      </c>
      <c r="B194" t="s">
        <v>224</v>
      </c>
      <c r="C194">
        <v>63</v>
      </c>
      <c r="D194">
        <v>3</v>
      </c>
      <c r="E194" t="s">
        <v>23</v>
      </c>
      <c r="F194" t="s">
        <v>23</v>
      </c>
      <c r="G194" t="s">
        <v>533</v>
      </c>
      <c r="H194" t="str">
        <f>IF(ISNUMBER(SEARCH("/",G194)),"Mixed",G194)</f>
        <v>Live*</v>
      </c>
      <c r="I194" t="str">
        <f>IF((H194="Live*"),"Live",H194)</f>
        <v>Live</v>
      </c>
      <c r="J194" t="s">
        <v>561</v>
      </c>
      <c r="K194" t="str">
        <f>IF(OR(ISNUMBER(SEARCH("partial",J194)),J194="yes*",J194="yes"),"yes","no")</f>
        <v>yes</v>
      </c>
      <c r="L194">
        <v>0.45007848243732101</v>
      </c>
      <c r="M194" t="s">
        <v>127</v>
      </c>
      <c r="N194" t="s">
        <v>131</v>
      </c>
      <c r="O194">
        <v>9.3277190545672795E-2</v>
      </c>
      <c r="P194">
        <v>1</v>
      </c>
      <c r="Q194">
        <v>0.33333333333333298</v>
      </c>
      <c r="R194">
        <v>4.4230194091796804</v>
      </c>
      <c r="S194">
        <v>7.3086465034884203</v>
      </c>
      <c r="T194">
        <v>-2.8807727537021499</v>
      </c>
      <c r="U194">
        <v>-3.2443208026812398</v>
      </c>
      <c r="V194">
        <v>-0.222857574070358</v>
      </c>
      <c r="W194">
        <v>1</v>
      </c>
      <c r="X194">
        <v>3.24993896484375</v>
      </c>
      <c r="AA194">
        <v>0</v>
      </c>
    </row>
    <row r="195" spans="1:27" x14ac:dyDescent="0.35">
      <c r="A195">
        <v>194</v>
      </c>
      <c r="B195" t="s">
        <v>225</v>
      </c>
      <c r="C195">
        <v>196</v>
      </c>
      <c r="D195">
        <v>4</v>
      </c>
      <c r="E195" t="s">
        <v>23</v>
      </c>
      <c r="F195" t="s">
        <v>23</v>
      </c>
      <c r="G195" t="e">
        <v>#N/A</v>
      </c>
      <c r="H195" t="e">
        <f>IF(ISNUMBER(SEARCH("/",G195)),"Mixed",G195)</f>
        <v>#N/A</v>
      </c>
      <c r="J195" t="e">
        <v>#N/A</v>
      </c>
      <c r="K195" t="e">
        <f>IF(OR(ISNUMBER(SEARCH("partial",J195)),J195="yes*",J195="yes"),"yes","no")</f>
        <v>#N/A</v>
      </c>
      <c r="L195">
        <v>0.45191251796424797</v>
      </c>
      <c r="M195" t="s">
        <v>127</v>
      </c>
      <c r="N195" t="s">
        <v>131</v>
      </c>
      <c r="O195">
        <v>-0.21239716418527299</v>
      </c>
      <c r="P195">
        <v>1</v>
      </c>
      <c r="Q195">
        <v>0</v>
      </c>
      <c r="R195">
        <v>3.4517526626586901</v>
      </c>
      <c r="S195">
        <v>6.1633253625067601</v>
      </c>
      <c r="T195">
        <v>-2.7067183592414801</v>
      </c>
      <c r="U195">
        <v>-1.5075148463420001</v>
      </c>
      <c r="V195">
        <v>-0.122369085926865</v>
      </c>
      <c r="W195">
        <v>3</v>
      </c>
      <c r="X195">
        <v>-3.0650583902994701</v>
      </c>
      <c r="Y195">
        <v>-1.32835250796029</v>
      </c>
      <c r="AA195">
        <v>0</v>
      </c>
    </row>
    <row r="196" spans="1:27" x14ac:dyDescent="0.35">
      <c r="A196">
        <v>195</v>
      </c>
      <c r="B196" t="s">
        <v>226</v>
      </c>
      <c r="C196">
        <v>212</v>
      </c>
      <c r="D196">
        <v>3</v>
      </c>
      <c r="E196" t="s">
        <v>23</v>
      </c>
      <c r="F196" t="s">
        <v>23</v>
      </c>
      <c r="G196" t="s">
        <v>530</v>
      </c>
      <c r="H196" t="str">
        <f>IF(ISNUMBER(SEARCH("/",G196)),"Mixed",G196)</f>
        <v>Live</v>
      </c>
      <c r="I196" t="str">
        <f>IF((H196="Live*"),"Live",H196)</f>
        <v>Live</v>
      </c>
      <c r="J196" t="s">
        <v>22</v>
      </c>
      <c r="K196" t="str">
        <f>IF(OR(ISNUMBER(SEARCH("partial",J196)),J196="yes*",J196="yes"),"yes","no")</f>
        <v>yes</v>
      </c>
      <c r="L196">
        <v>0.45266169423115699</v>
      </c>
      <c r="M196" t="s">
        <v>127</v>
      </c>
      <c r="N196" t="s">
        <v>131</v>
      </c>
      <c r="O196">
        <v>0.30712725534352198</v>
      </c>
      <c r="P196">
        <v>0.66666666666666596</v>
      </c>
      <c r="Q196">
        <v>0</v>
      </c>
      <c r="R196">
        <v>4.3624827067057197</v>
      </c>
      <c r="S196">
        <v>6.3114023071601197</v>
      </c>
      <c r="T196">
        <v>-1.9440652598478001</v>
      </c>
      <c r="U196">
        <v>-1.98086169407013</v>
      </c>
      <c r="V196">
        <v>-0.14785697546361801</v>
      </c>
      <c r="W196">
        <v>3</v>
      </c>
      <c r="X196">
        <v>4.1146291097005196</v>
      </c>
      <c r="Y196">
        <v>1.1583347320556601</v>
      </c>
      <c r="Z196">
        <v>4.0999984741210902</v>
      </c>
      <c r="AA196">
        <v>0.25911985048724501</v>
      </c>
    </row>
    <row r="197" spans="1:27" x14ac:dyDescent="0.35">
      <c r="A197">
        <v>196</v>
      </c>
      <c r="B197" t="s">
        <v>227</v>
      </c>
      <c r="C197">
        <v>95</v>
      </c>
      <c r="D197">
        <v>15</v>
      </c>
      <c r="E197" t="s">
        <v>23</v>
      </c>
      <c r="F197" t="s">
        <v>23</v>
      </c>
      <c r="G197" t="s">
        <v>533</v>
      </c>
      <c r="H197" t="str">
        <f>IF(ISNUMBER(SEARCH("/",G197)),"Mixed",G197)</f>
        <v>Live*</v>
      </c>
      <c r="I197" t="str">
        <f>IF((H197="Live*"),"Live",H197)</f>
        <v>Live</v>
      </c>
      <c r="J197" t="s">
        <v>561</v>
      </c>
      <c r="K197" t="str">
        <f>IF(OR(ISNUMBER(SEARCH("partial",J197)),J197="yes*",J197="yes"),"yes","no")</f>
        <v>yes</v>
      </c>
      <c r="L197">
        <v>0.454958051468622</v>
      </c>
      <c r="M197" t="s">
        <v>127</v>
      </c>
      <c r="N197" t="s">
        <v>131</v>
      </c>
      <c r="O197">
        <v>-0.34695187455124399</v>
      </c>
      <c r="P197">
        <v>1</v>
      </c>
      <c r="Q197">
        <v>6.6666666666666693E-2</v>
      </c>
      <c r="R197">
        <v>2.9415214538574199</v>
      </c>
      <c r="S197">
        <v>4.9122070299754199</v>
      </c>
      <c r="T197">
        <v>-1.9658312355114</v>
      </c>
      <c r="U197">
        <v>-0.36244617041958099</v>
      </c>
      <c r="V197">
        <v>-9.3187315300755302E-2</v>
      </c>
      <c r="W197">
        <v>15</v>
      </c>
      <c r="X197">
        <v>-1.34944737752278</v>
      </c>
      <c r="Y197">
        <v>-1.8596376938750701</v>
      </c>
      <c r="Z197">
        <v>2.4586466477443798</v>
      </c>
      <c r="AA197">
        <v>0.62094847686853305</v>
      </c>
    </row>
    <row r="198" spans="1:27" x14ac:dyDescent="0.35">
      <c r="A198">
        <v>197</v>
      </c>
      <c r="B198" t="s">
        <v>228</v>
      </c>
      <c r="C198">
        <v>4</v>
      </c>
      <c r="D198">
        <v>2</v>
      </c>
      <c r="E198" t="s">
        <v>23</v>
      </c>
      <c r="F198" t="s">
        <v>23</v>
      </c>
      <c r="G198" t="s">
        <v>530</v>
      </c>
      <c r="H198" t="str">
        <f>IF(ISNUMBER(SEARCH("/",G198)),"Mixed",G198)</f>
        <v>Live</v>
      </c>
      <c r="I198" t="str">
        <f>IF((H198="Live*"),"Live",H198)</f>
        <v>Live</v>
      </c>
      <c r="J198" t="s">
        <v>22</v>
      </c>
      <c r="K198" t="str">
        <f>IF(OR(ISNUMBER(SEARCH("partial",J198)),J198="yes*",J198="yes"),"yes","no")</f>
        <v>yes</v>
      </c>
      <c r="L198">
        <v>0.455044675798223</v>
      </c>
      <c r="M198" t="s">
        <v>127</v>
      </c>
      <c r="N198" t="s">
        <v>131</v>
      </c>
      <c r="O198">
        <v>0.16996235476229801</v>
      </c>
      <c r="P198">
        <v>1</v>
      </c>
      <c r="Q198">
        <v>0</v>
      </c>
      <c r="R198">
        <v>2.5342350006103498</v>
      </c>
      <c r="S198">
        <v>5.3537942514598997</v>
      </c>
      <c r="T198">
        <v>-2.81470491024296</v>
      </c>
      <c r="U198">
        <v>-3.20523495603641</v>
      </c>
      <c r="V198">
        <v>-0.21496399527398799</v>
      </c>
      <c r="W198">
        <v>2</v>
      </c>
      <c r="X198">
        <v>2.5342350006103498</v>
      </c>
      <c r="Y198">
        <v>0.40238117036365301</v>
      </c>
      <c r="AA198">
        <v>0</v>
      </c>
    </row>
    <row r="199" spans="1:27" x14ac:dyDescent="0.35">
      <c r="A199">
        <v>198</v>
      </c>
      <c r="B199" t="s">
        <v>229</v>
      </c>
      <c r="C199">
        <v>90</v>
      </c>
      <c r="D199">
        <v>4</v>
      </c>
      <c r="E199" t="s">
        <v>23</v>
      </c>
      <c r="F199" t="s">
        <v>23</v>
      </c>
      <c r="G199" t="s">
        <v>530</v>
      </c>
      <c r="H199" t="str">
        <f>IF(ISNUMBER(SEARCH("/",G199)),"Mixed",G199)</f>
        <v>Live</v>
      </c>
      <c r="I199" t="str">
        <f>IF((H199="Live*"),"Live",H199)</f>
        <v>Live</v>
      </c>
      <c r="J199" t="s">
        <v>22</v>
      </c>
      <c r="K199" t="str">
        <f>IF(OR(ISNUMBER(SEARCH("partial",J199)),J199="yes*",J199="yes"),"yes","no")</f>
        <v>yes</v>
      </c>
      <c r="L199">
        <v>0.46368910187243101</v>
      </c>
      <c r="M199" t="s">
        <v>127</v>
      </c>
      <c r="N199" t="s">
        <v>131</v>
      </c>
      <c r="O199">
        <v>0.25017843360431802</v>
      </c>
      <c r="P199">
        <v>0.5</v>
      </c>
      <c r="Q199">
        <v>0.25</v>
      </c>
      <c r="R199">
        <v>4.5737533569335902</v>
      </c>
      <c r="S199">
        <v>5.5632141175011096</v>
      </c>
      <c r="T199">
        <v>-0.98460641996093301</v>
      </c>
      <c r="U199">
        <v>-0.62279113009343201</v>
      </c>
      <c r="V199">
        <v>-8.3344717681585301E-2</v>
      </c>
      <c r="W199">
        <v>4</v>
      </c>
      <c r="X199">
        <v>1.86945152282714</v>
      </c>
      <c r="Y199">
        <v>-2.9225805754302598</v>
      </c>
      <c r="Z199">
        <v>3.2222222222222201</v>
      </c>
      <c r="AA199">
        <v>0.21186329716685801</v>
      </c>
    </row>
    <row r="200" spans="1:27" x14ac:dyDescent="0.35">
      <c r="A200">
        <v>199</v>
      </c>
      <c r="B200" t="s">
        <v>230</v>
      </c>
      <c r="C200">
        <v>370</v>
      </c>
      <c r="D200">
        <v>7</v>
      </c>
      <c r="E200" t="s">
        <v>23</v>
      </c>
      <c r="F200" t="s">
        <v>23</v>
      </c>
      <c r="G200" t="s">
        <v>530</v>
      </c>
      <c r="H200" t="str">
        <f>IF(ISNUMBER(SEARCH("/",G200)),"Mixed",G200)</f>
        <v>Live</v>
      </c>
      <c r="I200" t="str">
        <f>IF((H200="Live*"),"Live",H200)</f>
        <v>Live</v>
      </c>
      <c r="J200" t="s">
        <v>22</v>
      </c>
      <c r="K200" t="str">
        <f>IF(OR(ISNUMBER(SEARCH("partial",J200)),J200="yes*",J200="yes"),"yes","no")</f>
        <v>yes</v>
      </c>
      <c r="L200">
        <v>0.474958178283585</v>
      </c>
      <c r="M200" t="s">
        <v>127</v>
      </c>
      <c r="N200" t="s">
        <v>131</v>
      </c>
      <c r="O200">
        <v>-8.7163255349526E-2</v>
      </c>
      <c r="P200">
        <v>1</v>
      </c>
      <c r="Q200">
        <v>0.14285714285714199</v>
      </c>
      <c r="R200">
        <v>4.4602214268275597</v>
      </c>
      <c r="S200">
        <v>5.0367814900207</v>
      </c>
      <c r="T200">
        <v>-0.57170572258654495</v>
      </c>
      <c r="U200">
        <v>-0.29450467102528999</v>
      </c>
      <c r="V200">
        <v>-6.3650087804617395E-2</v>
      </c>
      <c r="W200">
        <v>7</v>
      </c>
      <c r="X200">
        <v>-0.40329851422990998</v>
      </c>
      <c r="Y200">
        <v>-1.3917415662161401</v>
      </c>
      <c r="Z200">
        <v>4.3142366854122596</v>
      </c>
      <c r="AA200">
        <v>0.494328619897206</v>
      </c>
    </row>
    <row r="201" spans="1:27" x14ac:dyDescent="0.35">
      <c r="A201">
        <v>200</v>
      </c>
      <c r="B201" t="s">
        <v>231</v>
      </c>
      <c r="C201">
        <v>517</v>
      </c>
      <c r="D201">
        <v>2</v>
      </c>
      <c r="E201" t="s">
        <v>23</v>
      </c>
      <c r="F201" t="s">
        <v>23</v>
      </c>
      <c r="G201" t="e">
        <v>#N/A</v>
      </c>
      <c r="H201" t="e">
        <f>IF(ISNUMBER(SEARCH("/",G201)),"Mixed",G201)</f>
        <v>#N/A</v>
      </c>
      <c r="J201" t="e">
        <v>#N/A</v>
      </c>
      <c r="K201" t="e">
        <f>IF(OR(ISNUMBER(SEARCH("partial",J201)),J201="yes*",J201="yes"),"yes","no")</f>
        <v>#N/A</v>
      </c>
      <c r="L201">
        <v>0.47570840107571799</v>
      </c>
      <c r="M201" t="s">
        <v>127</v>
      </c>
      <c r="N201" t="s">
        <v>131</v>
      </c>
      <c r="O201">
        <v>0.32571849822998</v>
      </c>
      <c r="P201">
        <v>1</v>
      </c>
      <c r="Q201">
        <v>0.5</v>
      </c>
      <c r="R201">
        <v>4.8022823333740199</v>
      </c>
      <c r="S201">
        <v>4.9234676734498803</v>
      </c>
      <c r="T201">
        <v>-0.116330999469274</v>
      </c>
      <c r="U201">
        <v>-0.78691598924281103</v>
      </c>
      <c r="V201">
        <v>-7.8691598924281195E-2</v>
      </c>
      <c r="W201">
        <v>2</v>
      </c>
      <c r="X201">
        <v>3.2571849822997998</v>
      </c>
      <c r="Y201">
        <v>-2.3249998092651301</v>
      </c>
      <c r="AA201">
        <v>0</v>
      </c>
    </row>
    <row r="202" spans="1:27" x14ac:dyDescent="0.35">
      <c r="A202">
        <v>201</v>
      </c>
      <c r="B202" t="s">
        <v>232</v>
      </c>
      <c r="C202">
        <v>449</v>
      </c>
      <c r="D202">
        <v>35</v>
      </c>
      <c r="E202" t="s">
        <v>23</v>
      </c>
      <c r="F202" t="s">
        <v>23</v>
      </c>
      <c r="G202" t="s">
        <v>536</v>
      </c>
      <c r="H202" t="str">
        <f>IF(ISNUMBER(SEARCH("/",G202)),"Mixed",G202)</f>
        <v>Online</v>
      </c>
      <c r="I202" t="str">
        <f>IF((H202="Live*"),"Live",H202)</f>
        <v>Online</v>
      </c>
      <c r="J202" t="s">
        <v>23</v>
      </c>
      <c r="K202" t="str">
        <f>IF(OR(ISNUMBER(SEARCH("partial",J202)),J202="yes*",J202="yes"),"yes","no")</f>
        <v>no</v>
      </c>
      <c r="L202">
        <v>0.47697870547496501</v>
      </c>
      <c r="M202" t="s">
        <v>188</v>
      </c>
      <c r="N202" t="s">
        <v>131</v>
      </c>
      <c r="O202">
        <v>0.94969606405237905</v>
      </c>
      <c r="P202">
        <v>0.91428571428571404</v>
      </c>
      <c r="Q202">
        <v>0.114285714285714</v>
      </c>
      <c r="R202">
        <v>4.5139958517891996</v>
      </c>
      <c r="S202">
        <v>4.85232477859266</v>
      </c>
      <c r="T202">
        <v>-0.33347458619687698</v>
      </c>
      <c r="U202">
        <v>-0.33595459279380901</v>
      </c>
      <c r="V202">
        <v>-0.215803315475152</v>
      </c>
      <c r="W202">
        <v>34</v>
      </c>
      <c r="X202">
        <v>1.49210913041058</v>
      </c>
      <c r="Y202">
        <v>0.45024057025820902</v>
      </c>
      <c r="Z202">
        <v>3.7450428013244399</v>
      </c>
      <c r="AA202">
        <v>0.93151193756422801</v>
      </c>
    </row>
    <row r="203" spans="1:27" x14ac:dyDescent="0.35">
      <c r="A203">
        <v>202</v>
      </c>
      <c r="B203" t="s">
        <v>233</v>
      </c>
      <c r="C203">
        <v>177</v>
      </c>
      <c r="D203">
        <v>2</v>
      </c>
      <c r="E203" t="s">
        <v>23</v>
      </c>
      <c r="F203" t="s">
        <v>23</v>
      </c>
      <c r="G203" t="e">
        <v>#N/A</v>
      </c>
      <c r="H203" t="e">
        <f>IF(ISNUMBER(SEARCH("/",G203)),"Mixed",G203)</f>
        <v>#N/A</v>
      </c>
      <c r="J203" t="e">
        <v>#N/A</v>
      </c>
      <c r="K203" t="e">
        <f>IF(OR(ISNUMBER(SEARCH("partial",J203)),J203="yes*",J203="yes"),"yes","no")</f>
        <v>#N/A</v>
      </c>
      <c r="L203">
        <v>0.48111330344938102</v>
      </c>
      <c r="M203" t="s">
        <v>127</v>
      </c>
      <c r="N203" t="s">
        <v>131</v>
      </c>
      <c r="O203">
        <v>-0.16440335271506901</v>
      </c>
      <c r="P203">
        <v>1</v>
      </c>
      <c r="Q203">
        <v>0.5</v>
      </c>
      <c r="R203">
        <v>2.8085746765136701</v>
      </c>
      <c r="S203">
        <v>4.21615565697262</v>
      </c>
      <c r="T203">
        <v>-1.4027266398523599</v>
      </c>
      <c r="U203">
        <v>-4.3911962478392503</v>
      </c>
      <c r="V203">
        <v>-0.25704404145334903</v>
      </c>
      <c r="W203">
        <v>2</v>
      </c>
      <c r="X203">
        <v>-2.8085746765136701</v>
      </c>
      <c r="Y203">
        <v>5.1083329518636003</v>
      </c>
      <c r="Z203">
        <v>6.9055301314375903</v>
      </c>
      <c r="AA203">
        <v>0</v>
      </c>
    </row>
    <row r="204" spans="1:27" x14ac:dyDescent="0.35">
      <c r="A204">
        <v>203</v>
      </c>
      <c r="B204" t="s">
        <v>234</v>
      </c>
      <c r="C204">
        <v>357</v>
      </c>
      <c r="D204">
        <v>122</v>
      </c>
      <c r="E204" t="s">
        <v>22</v>
      </c>
      <c r="F204" t="s">
        <v>23</v>
      </c>
      <c r="G204" t="s">
        <v>530</v>
      </c>
      <c r="H204" t="str">
        <f>IF(ISNUMBER(SEARCH("/",G204)),"Mixed",G204)</f>
        <v>Live</v>
      </c>
      <c r="I204" t="str">
        <f>IF((H204="Live*"),"Live",H204)</f>
        <v>Live</v>
      </c>
      <c r="J204" t="s">
        <v>22</v>
      </c>
      <c r="K204" t="str">
        <f>IF(OR(ISNUMBER(SEARCH("partial",J204)),J204="yes*",J204="yes"),"yes","no")</f>
        <v>yes</v>
      </c>
      <c r="L204">
        <v>0.48341992749437601</v>
      </c>
      <c r="M204" t="s">
        <v>188</v>
      </c>
      <c r="N204" t="s">
        <v>131</v>
      </c>
      <c r="O204">
        <v>2.3527688231896602</v>
      </c>
      <c r="P204">
        <v>0.84836065573770403</v>
      </c>
      <c r="Q204">
        <v>0.26229508196721302</v>
      </c>
      <c r="R204">
        <v>5.9616040245431297</v>
      </c>
      <c r="S204">
        <v>5.5695501498675499</v>
      </c>
      <c r="T204">
        <v>0.39690821528217402</v>
      </c>
      <c r="U204">
        <v>0.53481758693287196</v>
      </c>
      <c r="V204">
        <v>0.43114238887476097</v>
      </c>
      <c r="W204">
        <v>109</v>
      </c>
      <c r="X204">
        <v>2.98509631025681</v>
      </c>
      <c r="Y204">
        <v>2.4445729681105699</v>
      </c>
      <c r="Z204">
        <v>5.4442111787346397</v>
      </c>
      <c r="AA204">
        <v>0.16488248727534899</v>
      </c>
    </row>
    <row r="205" spans="1:27" x14ac:dyDescent="0.35">
      <c r="A205">
        <v>204</v>
      </c>
      <c r="B205" t="s">
        <v>235</v>
      </c>
      <c r="C205">
        <v>376</v>
      </c>
      <c r="D205">
        <v>56</v>
      </c>
      <c r="E205" t="s">
        <v>23</v>
      </c>
      <c r="F205" t="s">
        <v>23</v>
      </c>
      <c r="G205" t="s">
        <v>537</v>
      </c>
      <c r="H205" t="str">
        <f>IF(ISNUMBER(SEARCH("/",G205)),"Mixed",G205)</f>
        <v>Mixed</v>
      </c>
      <c r="I205" t="str">
        <f>IF((H205="Live*"),"Live",H205)</f>
        <v>Mixed</v>
      </c>
      <c r="J205" t="s">
        <v>560</v>
      </c>
      <c r="K205" t="str">
        <f>IF(OR(ISNUMBER(SEARCH("partial",J205)),J205="yes*",J205="yes"),"yes","no")</f>
        <v>yes</v>
      </c>
      <c r="L205">
        <v>0.48666951543027398</v>
      </c>
      <c r="M205" t="s">
        <v>188</v>
      </c>
      <c r="N205" t="s">
        <v>131</v>
      </c>
      <c r="O205">
        <v>-0.90438827742402095</v>
      </c>
      <c r="P205">
        <v>0.8125</v>
      </c>
      <c r="Q205">
        <v>0.44642857142857101</v>
      </c>
      <c r="R205">
        <v>6.7315268516540501</v>
      </c>
      <c r="S205">
        <v>6.02679367814887</v>
      </c>
      <c r="T205">
        <v>0.70958751411176502</v>
      </c>
      <c r="U205">
        <v>0.60816887352595395</v>
      </c>
      <c r="V205">
        <v>0.39347157394112098</v>
      </c>
      <c r="W205">
        <v>37</v>
      </c>
      <c r="X205">
        <v>-1.6797961157721399</v>
      </c>
      <c r="Y205">
        <v>-1.62904470385611</v>
      </c>
      <c r="Z205">
        <v>5.4352935463051804</v>
      </c>
      <c r="AA205">
        <v>0</v>
      </c>
    </row>
    <row r="206" spans="1:27" x14ac:dyDescent="0.35">
      <c r="A206">
        <v>205</v>
      </c>
      <c r="B206" t="s">
        <v>236</v>
      </c>
      <c r="C206">
        <v>395</v>
      </c>
      <c r="D206">
        <v>477</v>
      </c>
      <c r="E206" t="s">
        <v>23</v>
      </c>
      <c r="F206" t="s">
        <v>23</v>
      </c>
      <c r="G206" t="s">
        <v>536</v>
      </c>
      <c r="H206" t="str">
        <f>IF(ISNUMBER(SEARCH("/",G206)),"Mixed",G206)</f>
        <v>Online</v>
      </c>
      <c r="I206" t="str">
        <f>IF((H206="Live*"),"Live",H206)</f>
        <v>Online</v>
      </c>
      <c r="J206" t="s">
        <v>23</v>
      </c>
      <c r="K206" t="str">
        <f>IF(OR(ISNUMBER(SEARCH("partial",J206)),J206="yes*",J206="yes"),"yes","no")</f>
        <v>no</v>
      </c>
      <c r="L206">
        <v>0.49143654899640599</v>
      </c>
      <c r="M206" t="s">
        <v>188</v>
      </c>
      <c r="N206" t="s">
        <v>131</v>
      </c>
      <c r="O206">
        <v>-0.68770635073856801</v>
      </c>
      <c r="P206">
        <v>0.77253668763102701</v>
      </c>
      <c r="Q206">
        <v>0.30398322851152998</v>
      </c>
      <c r="R206">
        <v>5.5425200272406103</v>
      </c>
      <c r="S206">
        <v>5.3722567912477404</v>
      </c>
      <c r="T206">
        <v>0.175117576599467</v>
      </c>
      <c r="U206">
        <v>0.51564889126297497</v>
      </c>
      <c r="V206">
        <v>0.46603584754171801</v>
      </c>
      <c r="W206">
        <v>380</v>
      </c>
      <c r="X206">
        <v>-0.78113357644332004</v>
      </c>
      <c r="Y206">
        <v>0.110294180114446</v>
      </c>
      <c r="Z206">
        <v>5.035142159606</v>
      </c>
      <c r="AA206">
        <v>0</v>
      </c>
    </row>
    <row r="207" spans="1:27" x14ac:dyDescent="0.35">
      <c r="A207">
        <v>206</v>
      </c>
      <c r="B207" t="s">
        <v>237</v>
      </c>
      <c r="C207">
        <v>206</v>
      </c>
      <c r="D207">
        <v>2</v>
      </c>
      <c r="E207" t="s">
        <v>23</v>
      </c>
      <c r="F207" t="s">
        <v>23</v>
      </c>
      <c r="G207" t="s">
        <v>530</v>
      </c>
      <c r="H207" t="str">
        <f>IF(ISNUMBER(SEARCH("/",G207)),"Mixed",G207)</f>
        <v>Live</v>
      </c>
      <c r="I207" t="str">
        <f>IF((H207="Live*"),"Live",H207)</f>
        <v>Live</v>
      </c>
      <c r="J207" t="s">
        <v>22</v>
      </c>
      <c r="K207" t="str">
        <f>IF(OR(ISNUMBER(SEARCH("partial",J207)),J207="yes*",J207="yes"),"yes","no")</f>
        <v>yes</v>
      </c>
      <c r="L207">
        <v>0.49747663495150302</v>
      </c>
      <c r="M207" t="s">
        <v>127</v>
      </c>
      <c r="N207" t="s">
        <v>131</v>
      </c>
      <c r="P207">
        <v>1</v>
      </c>
      <c r="Q207">
        <v>0.5</v>
      </c>
      <c r="R207">
        <v>8.7171659469604403</v>
      </c>
      <c r="S207">
        <v>9.7416414328097698</v>
      </c>
      <c r="T207">
        <v>-1.01962114524273</v>
      </c>
      <c r="U207">
        <v>-1.0618824388600401</v>
      </c>
      <c r="V207">
        <v>-8.1487387629660499E-2</v>
      </c>
      <c r="W207">
        <v>0</v>
      </c>
      <c r="AA207">
        <v>0</v>
      </c>
    </row>
    <row r="208" spans="1:27" x14ac:dyDescent="0.35">
      <c r="A208">
        <v>207</v>
      </c>
      <c r="B208" t="s">
        <v>238</v>
      </c>
      <c r="C208">
        <v>556</v>
      </c>
      <c r="D208">
        <v>1</v>
      </c>
      <c r="E208" t="s">
        <v>23</v>
      </c>
      <c r="F208" t="s">
        <v>23</v>
      </c>
      <c r="G208" t="e">
        <v>#N/A</v>
      </c>
      <c r="H208" t="e">
        <f>IF(ISNUMBER(SEARCH("/",G208)),"Mixed",G208)</f>
        <v>#N/A</v>
      </c>
      <c r="J208" t="e">
        <v>#N/A</v>
      </c>
      <c r="K208" t="e">
        <f>IF(OR(ISNUMBER(SEARCH("partial",J208)),J208="yes*",J208="yes"),"yes","no")</f>
        <v>#N/A</v>
      </c>
      <c r="L208">
        <v>0.49915789473684202</v>
      </c>
      <c r="M208" t="s">
        <v>127</v>
      </c>
      <c r="N208" t="s">
        <v>131</v>
      </c>
      <c r="O208">
        <v>-1.9750093158922701E-2</v>
      </c>
      <c r="P208">
        <v>1</v>
      </c>
      <c r="Q208">
        <v>0</v>
      </c>
      <c r="R208">
        <v>0.37525177001953097</v>
      </c>
      <c r="S208">
        <v>5.8216655449957297</v>
      </c>
      <c r="T208">
        <v>-5.4415594343696103</v>
      </c>
      <c r="U208">
        <v>-4.5822400644736296</v>
      </c>
      <c r="V208">
        <v>-0.24117052970913799</v>
      </c>
      <c r="W208">
        <v>1</v>
      </c>
      <c r="X208">
        <v>-0.37525177001953097</v>
      </c>
      <c r="Y208">
        <v>-5.3999996185302699</v>
      </c>
      <c r="Z208">
        <v>6.2999992370605398</v>
      </c>
      <c r="AA208">
        <v>0.19610964246534099</v>
      </c>
    </row>
    <row r="209" spans="1:27" x14ac:dyDescent="0.35">
      <c r="A209">
        <v>208</v>
      </c>
      <c r="B209" t="s">
        <v>239</v>
      </c>
      <c r="C209">
        <v>534</v>
      </c>
      <c r="D209">
        <v>1</v>
      </c>
      <c r="E209" t="s">
        <v>23</v>
      </c>
      <c r="F209" t="s">
        <v>23</v>
      </c>
      <c r="G209" t="s">
        <v>530</v>
      </c>
      <c r="H209" t="str">
        <f>IF(ISNUMBER(SEARCH("/",G209)),"Mixed",G209)</f>
        <v>Live</v>
      </c>
      <c r="I209" t="str">
        <f>IF((H209="Live*"),"Live",H209)</f>
        <v>Live</v>
      </c>
      <c r="J209" t="s">
        <v>22</v>
      </c>
      <c r="K209" t="str">
        <f>IF(OR(ISNUMBER(SEARCH("partial",J209)),J209="yes*",J209="yes"),"yes","no")</f>
        <v>yes</v>
      </c>
      <c r="L209">
        <v>0.49915789473684202</v>
      </c>
      <c r="M209" t="s">
        <v>127</v>
      </c>
      <c r="N209" t="s">
        <v>131</v>
      </c>
      <c r="P209">
        <v>1</v>
      </c>
      <c r="Q209">
        <v>0</v>
      </c>
      <c r="R209">
        <v>2.4074287414550701</v>
      </c>
      <c r="S209">
        <v>8.39259380656123</v>
      </c>
      <c r="T209">
        <v>-5.9803107244995601</v>
      </c>
      <c r="U209">
        <v>-3.8342121579167698</v>
      </c>
      <c r="V209">
        <v>-0.20180063989035599</v>
      </c>
      <c r="W209">
        <v>0</v>
      </c>
      <c r="Z209">
        <v>4.9399999618530197</v>
      </c>
      <c r="AA209">
        <v>0</v>
      </c>
    </row>
    <row r="210" spans="1:27" x14ac:dyDescent="0.35">
      <c r="A210">
        <v>209</v>
      </c>
      <c r="B210" t="s">
        <v>240</v>
      </c>
      <c r="C210">
        <v>406</v>
      </c>
      <c r="D210">
        <v>1</v>
      </c>
      <c r="E210" t="s">
        <v>23</v>
      </c>
      <c r="F210" t="s">
        <v>23</v>
      </c>
      <c r="G210" t="e">
        <v>#N/A</v>
      </c>
      <c r="H210" t="e">
        <f>IF(ISNUMBER(SEARCH("/",G210)),"Mixed",G210)</f>
        <v>#N/A</v>
      </c>
      <c r="J210" t="e">
        <v>#N/A</v>
      </c>
      <c r="K210" t="e">
        <f>IF(OR(ISNUMBER(SEARCH("partial",J210)),J210="yes*",J210="yes"),"yes","no")</f>
        <v>#N/A</v>
      </c>
      <c r="L210">
        <v>0.49915789473684202</v>
      </c>
      <c r="M210" t="s">
        <v>127</v>
      </c>
      <c r="N210" t="s">
        <v>131</v>
      </c>
      <c r="O210">
        <v>-0.21049619975842901</v>
      </c>
      <c r="P210">
        <v>1</v>
      </c>
      <c r="Q210">
        <v>0</v>
      </c>
      <c r="R210">
        <v>3.99942779541015</v>
      </c>
      <c r="S210">
        <v>6.1903546535964704</v>
      </c>
      <c r="T210">
        <v>-2.18607251757973</v>
      </c>
      <c r="U210">
        <v>-3.5310597312897198</v>
      </c>
      <c r="V210">
        <v>-0.18584524901524799</v>
      </c>
      <c r="W210">
        <v>1</v>
      </c>
      <c r="X210">
        <v>-3.99942779541015</v>
      </c>
      <c r="AA210">
        <v>0</v>
      </c>
    </row>
    <row r="211" spans="1:27" x14ac:dyDescent="0.35">
      <c r="A211">
        <v>210</v>
      </c>
      <c r="B211" t="s">
        <v>241</v>
      </c>
      <c r="C211">
        <v>672</v>
      </c>
      <c r="D211">
        <v>2</v>
      </c>
      <c r="E211" t="s">
        <v>23</v>
      </c>
      <c r="F211" t="s">
        <v>22</v>
      </c>
      <c r="G211" t="e">
        <v>#N/A</v>
      </c>
      <c r="H211" t="e">
        <f>IF(ISNUMBER(SEARCH("/",G211)),"Mixed",G211)</f>
        <v>#N/A</v>
      </c>
      <c r="J211" t="e">
        <v>#N/A</v>
      </c>
      <c r="K211" t="e">
        <f>IF(OR(ISNUMBER(SEARCH("partial",J211)),J211="yes*",J211="yes"),"yes","no")</f>
        <v>#N/A</v>
      </c>
      <c r="L211">
        <v>0.50185146378638601</v>
      </c>
      <c r="M211" t="s">
        <v>52</v>
      </c>
      <c r="N211" t="s">
        <v>52</v>
      </c>
      <c r="O211">
        <v>0.37882099151611298</v>
      </c>
      <c r="P211">
        <v>1</v>
      </c>
      <c r="Q211">
        <v>0.5</v>
      </c>
      <c r="R211">
        <v>3.7882099151611301</v>
      </c>
      <c r="S211">
        <v>4.44201379632886</v>
      </c>
      <c r="T211">
        <v>-0.64894954056113696</v>
      </c>
      <c r="U211">
        <v>-0.52548536213613295</v>
      </c>
      <c r="V211">
        <v>-5.2548536213613398E-2</v>
      </c>
      <c r="W211">
        <v>2</v>
      </c>
      <c r="X211">
        <v>3.7882099151611301</v>
      </c>
      <c r="Y211">
        <v>-0.49037126885235199</v>
      </c>
      <c r="Z211">
        <v>2.78790839482263</v>
      </c>
      <c r="AA211">
        <v>0</v>
      </c>
    </row>
    <row r="212" spans="1:27" x14ac:dyDescent="0.35">
      <c r="A212">
        <v>211</v>
      </c>
      <c r="B212" t="s">
        <v>242</v>
      </c>
      <c r="C212">
        <v>382</v>
      </c>
      <c r="D212">
        <v>7</v>
      </c>
      <c r="E212" t="s">
        <v>23</v>
      </c>
      <c r="F212" t="s">
        <v>23</v>
      </c>
      <c r="G212" t="e">
        <v>#N/A</v>
      </c>
      <c r="H212" t="e">
        <f>IF(ISNUMBER(SEARCH("/",G212)),"Mixed",G212)</f>
        <v>#N/A</v>
      </c>
      <c r="J212" t="e">
        <v>#N/A</v>
      </c>
      <c r="K212" t="e">
        <f>IF(OR(ISNUMBER(SEARCH("partial",J212)),J212="yes*",J212="yes"),"yes","no")</f>
        <v>#N/A</v>
      </c>
      <c r="L212">
        <v>0.50483585930137698</v>
      </c>
      <c r="M212" t="s">
        <v>127</v>
      </c>
      <c r="N212" t="s">
        <v>131</v>
      </c>
      <c r="O212">
        <v>0.94676066166227302</v>
      </c>
      <c r="P212">
        <v>1</v>
      </c>
      <c r="Q212">
        <v>0.42857142857142799</v>
      </c>
      <c r="R212">
        <v>7.3233609880719799</v>
      </c>
      <c r="S212">
        <v>5.8472936052051203</v>
      </c>
      <c r="T212">
        <v>1.48092172347345</v>
      </c>
      <c r="U212">
        <v>0.17546846248983</v>
      </c>
      <c r="V212">
        <v>3.0920429356715299E-2</v>
      </c>
      <c r="W212">
        <v>7</v>
      </c>
      <c r="X212">
        <v>5.37271445138113</v>
      </c>
      <c r="Y212">
        <v>6.6644442664252397</v>
      </c>
      <c r="AA212">
        <v>0</v>
      </c>
    </row>
    <row r="213" spans="1:27" x14ac:dyDescent="0.35">
      <c r="A213">
        <v>212</v>
      </c>
      <c r="B213" t="s">
        <v>243</v>
      </c>
      <c r="C213">
        <v>270</v>
      </c>
      <c r="D213">
        <v>4</v>
      </c>
      <c r="E213" t="s">
        <v>23</v>
      </c>
      <c r="F213" t="s">
        <v>23</v>
      </c>
      <c r="G213" t="s">
        <v>536</v>
      </c>
      <c r="H213" t="str">
        <f>IF(ISNUMBER(SEARCH("/",G213)),"Mixed",G213)</f>
        <v>Online</v>
      </c>
      <c r="I213" t="str">
        <f>IF((H213="Live*"),"Live",H213)</f>
        <v>Online</v>
      </c>
      <c r="J213" t="s">
        <v>23</v>
      </c>
      <c r="K213" t="str">
        <f>IF(OR(ISNUMBER(SEARCH("partial",J213)),J213="yes*",J213="yes"),"yes","no")</f>
        <v>no</v>
      </c>
      <c r="L213">
        <v>0.50953959362921797</v>
      </c>
      <c r="M213" t="s">
        <v>127</v>
      </c>
      <c r="N213" t="s">
        <v>131</v>
      </c>
      <c r="O213">
        <v>0.17365142750354201</v>
      </c>
      <c r="P213">
        <v>1</v>
      </c>
      <c r="Q213">
        <v>0.25</v>
      </c>
      <c r="R213">
        <v>2.67491149902343</v>
      </c>
      <c r="S213">
        <v>3.5791103895953</v>
      </c>
      <c r="T213">
        <v>-0.89934454996528002</v>
      </c>
      <c r="U213">
        <v>-0.19061861586013601</v>
      </c>
      <c r="V213">
        <v>-2.3006679059066601E-2</v>
      </c>
      <c r="W213">
        <v>4</v>
      </c>
      <c r="X213">
        <v>1.43876457214355</v>
      </c>
      <c r="Y213">
        <v>3.7218053803853199</v>
      </c>
      <c r="Z213">
        <v>4.0485934956788601</v>
      </c>
      <c r="AA213">
        <v>0</v>
      </c>
    </row>
    <row r="214" spans="1:27" x14ac:dyDescent="0.35">
      <c r="A214">
        <v>213</v>
      </c>
      <c r="B214" t="s">
        <v>244</v>
      </c>
      <c r="C214">
        <v>156</v>
      </c>
      <c r="D214">
        <v>13</v>
      </c>
      <c r="E214" t="s">
        <v>23</v>
      </c>
      <c r="F214" t="s">
        <v>23</v>
      </c>
      <c r="G214" t="s">
        <v>543</v>
      </c>
      <c r="H214" t="str">
        <f>IF(ISNUMBER(SEARCH("/",G214)),"Mixed",G214)</f>
        <v>Mixed</v>
      </c>
      <c r="I214" t="str">
        <f>IF((H214="Live*"),"Live",H214)</f>
        <v>Mixed</v>
      </c>
      <c r="J214" t="s">
        <v>560</v>
      </c>
      <c r="K214" t="str">
        <f>IF(OR(ISNUMBER(SEARCH("partial",J214)),J214="yes*",J214="yes"),"yes","no")</f>
        <v>yes</v>
      </c>
      <c r="L214">
        <v>0.51069981192313696</v>
      </c>
      <c r="M214" t="s">
        <v>127</v>
      </c>
      <c r="N214" t="s">
        <v>131</v>
      </c>
      <c r="O214">
        <v>-0.78191647350099702</v>
      </c>
      <c r="P214">
        <v>0.88461538461538403</v>
      </c>
      <c r="Q214">
        <v>0.15384615384615299</v>
      </c>
      <c r="R214">
        <v>5.6870598426231904</v>
      </c>
      <c r="S214">
        <v>5.1649451712687204</v>
      </c>
      <c r="T214">
        <v>0.52696901196106405</v>
      </c>
      <c r="U214">
        <v>0.65421444366614301</v>
      </c>
      <c r="V214">
        <v>0.24310067383506001</v>
      </c>
      <c r="W214">
        <v>13</v>
      </c>
      <c r="X214">
        <v>-2.1042354290301901</v>
      </c>
      <c r="Y214">
        <v>-1.7129712738688001</v>
      </c>
      <c r="Z214">
        <v>5.7970919698733399</v>
      </c>
      <c r="AA214">
        <v>0</v>
      </c>
    </row>
    <row r="215" spans="1:27" x14ac:dyDescent="0.35">
      <c r="A215">
        <v>214</v>
      </c>
      <c r="B215" t="s">
        <v>245</v>
      </c>
      <c r="C215">
        <v>217</v>
      </c>
      <c r="D215">
        <v>12</v>
      </c>
      <c r="E215" t="s">
        <v>23</v>
      </c>
      <c r="F215" t="s">
        <v>23</v>
      </c>
      <c r="G215" t="s">
        <v>530</v>
      </c>
      <c r="H215" t="str">
        <f>IF(ISNUMBER(SEARCH("/",G215)),"Mixed",G215)</f>
        <v>Live</v>
      </c>
      <c r="I215" t="str">
        <f>IF((H215="Live*"),"Live",H215)</f>
        <v>Live</v>
      </c>
      <c r="J215" t="s">
        <v>22</v>
      </c>
      <c r="K215" t="str">
        <f>IF(OR(ISNUMBER(SEARCH("partial",J215)),J215="yes*",J215="yes"),"yes","no")</f>
        <v>yes</v>
      </c>
      <c r="L215">
        <v>0.51187826903842004</v>
      </c>
      <c r="M215" t="s">
        <v>127</v>
      </c>
      <c r="N215" t="s">
        <v>131</v>
      </c>
      <c r="O215">
        <v>-0.69519482028354795</v>
      </c>
      <c r="P215">
        <v>0.75</v>
      </c>
      <c r="Q215">
        <v>0.16666666666666599</v>
      </c>
      <c r="R215">
        <v>6.4628314971923801</v>
      </c>
      <c r="S215">
        <v>5.8186902092419404</v>
      </c>
      <c r="T215">
        <v>0.64899562855702797</v>
      </c>
      <c r="U215">
        <v>0.38529769956981003</v>
      </c>
      <c r="V215">
        <v>0.114428860724251</v>
      </c>
      <c r="W215">
        <v>12</v>
      </c>
      <c r="X215">
        <v>-2.3408164978027299</v>
      </c>
      <c r="Y215">
        <v>-4.3554870055557799</v>
      </c>
      <c r="Z215">
        <v>5.2412244837400204</v>
      </c>
      <c r="AA215">
        <v>0.17195607649177699</v>
      </c>
    </row>
    <row r="216" spans="1:27" x14ac:dyDescent="0.35">
      <c r="A216">
        <v>215</v>
      </c>
      <c r="B216" t="s">
        <v>246</v>
      </c>
      <c r="C216">
        <v>239</v>
      </c>
      <c r="D216">
        <v>12</v>
      </c>
      <c r="E216" t="s">
        <v>23</v>
      </c>
      <c r="F216" t="s">
        <v>23</v>
      </c>
      <c r="G216" t="s">
        <v>530</v>
      </c>
      <c r="H216" t="str">
        <f>IF(ISNUMBER(SEARCH("/",G216)),"Mixed",G216)</f>
        <v>Live</v>
      </c>
      <c r="I216" t="str">
        <f>IF((H216="Live*"),"Live",H216)</f>
        <v>Live</v>
      </c>
      <c r="J216" t="s">
        <v>22</v>
      </c>
      <c r="K216" t="str">
        <f>IF(OR(ISNUMBER(SEARCH("partial",J216)),J216="yes*",J216="yes"),"yes","no")</f>
        <v>yes</v>
      </c>
      <c r="L216">
        <v>0.51683666608952905</v>
      </c>
      <c r="M216" t="s">
        <v>127</v>
      </c>
      <c r="N216" t="s">
        <v>131</v>
      </c>
      <c r="O216">
        <v>-1.63856802614994</v>
      </c>
      <c r="P216">
        <v>0.75</v>
      </c>
      <c r="Q216">
        <v>0.33333333333333298</v>
      </c>
      <c r="R216">
        <v>6.7624591191609698</v>
      </c>
      <c r="S216">
        <v>5.6385997122948996</v>
      </c>
      <c r="T216">
        <v>1.1287137474726401</v>
      </c>
      <c r="U216">
        <v>0.57635895384306302</v>
      </c>
      <c r="V216">
        <v>0.17203171000991899</v>
      </c>
      <c r="W216">
        <v>12</v>
      </c>
      <c r="X216">
        <v>-5.4897050857543901</v>
      </c>
      <c r="Y216">
        <v>-5.8567123568863497</v>
      </c>
      <c r="Z216">
        <v>7.7062836085557596</v>
      </c>
      <c r="AA216">
        <v>0</v>
      </c>
    </row>
    <row r="217" spans="1:27" x14ac:dyDescent="0.35">
      <c r="A217">
        <v>216</v>
      </c>
      <c r="B217" t="s">
        <v>247</v>
      </c>
      <c r="C217">
        <v>334</v>
      </c>
      <c r="D217">
        <v>14</v>
      </c>
      <c r="E217" t="s">
        <v>23</v>
      </c>
      <c r="F217" t="s">
        <v>23</v>
      </c>
      <c r="G217" t="s">
        <v>532</v>
      </c>
      <c r="H217" t="str">
        <f>IF(ISNUMBER(SEARCH("/",G217)),"Mixed",G217)</f>
        <v>Mixed</v>
      </c>
      <c r="I217" t="str">
        <f>IF((H217="Live*"),"Live",H217)</f>
        <v>Mixed</v>
      </c>
      <c r="J217" t="s">
        <v>560</v>
      </c>
      <c r="K217" t="str">
        <f>IF(OR(ISNUMBER(SEARCH("partial",J217)),J217="yes*",J217="yes"),"yes","no")</f>
        <v>yes</v>
      </c>
      <c r="L217">
        <v>0.51697352902299298</v>
      </c>
      <c r="M217" t="s">
        <v>127</v>
      </c>
      <c r="N217" t="s">
        <v>131</v>
      </c>
      <c r="O217">
        <v>0.106847284826584</v>
      </c>
      <c r="P217">
        <v>0.89285714285714202</v>
      </c>
      <c r="Q217">
        <v>0.14285714285714199</v>
      </c>
      <c r="R217">
        <v>4.5243246895926301</v>
      </c>
      <c r="S217">
        <v>5.7199906838479597</v>
      </c>
      <c r="T217">
        <v>-1.1908116536487401</v>
      </c>
      <c r="U217">
        <v>0.29160742290959102</v>
      </c>
      <c r="V217">
        <v>8.7499060881811294E-2</v>
      </c>
      <c r="W217">
        <v>12</v>
      </c>
      <c r="X217">
        <v>0.45944341023763002</v>
      </c>
      <c r="Y217">
        <v>0.108508396639826</v>
      </c>
      <c r="Z217">
        <v>4.2077478115400098</v>
      </c>
      <c r="AA217">
        <v>0.287729397061601</v>
      </c>
    </row>
    <row r="218" spans="1:27" x14ac:dyDescent="0.35">
      <c r="A218">
        <v>217</v>
      </c>
      <c r="B218" t="s">
        <v>248</v>
      </c>
      <c r="C218">
        <v>79</v>
      </c>
      <c r="D218">
        <v>6</v>
      </c>
      <c r="E218" t="s">
        <v>23</v>
      </c>
      <c r="F218" t="s">
        <v>23</v>
      </c>
      <c r="G218" t="s">
        <v>530</v>
      </c>
      <c r="H218" t="str">
        <f>IF(ISNUMBER(SEARCH("/",G218)),"Mixed",G218)</f>
        <v>Live</v>
      </c>
      <c r="I218" t="str">
        <f>IF((H218="Live*"),"Live",H218)</f>
        <v>Live</v>
      </c>
      <c r="J218" t="s">
        <v>22</v>
      </c>
      <c r="K218" t="str">
        <f>IF(OR(ISNUMBER(SEARCH("partial",J218)),J218="yes*",J218="yes"),"yes","no")</f>
        <v>yes</v>
      </c>
      <c r="L218">
        <v>0.51851057590631999</v>
      </c>
      <c r="M218" t="s">
        <v>127</v>
      </c>
      <c r="N218" t="s">
        <v>131</v>
      </c>
      <c r="O218">
        <v>0.47802325580429</v>
      </c>
      <c r="P218">
        <v>1</v>
      </c>
      <c r="Q218">
        <v>0.33333333333333298</v>
      </c>
      <c r="R218">
        <v>5.3684215545654297</v>
      </c>
      <c r="S218">
        <v>5.2183446333960699</v>
      </c>
      <c r="T218">
        <v>0.15493126177593999</v>
      </c>
      <c r="U218">
        <v>-5.1498694047848702E-2</v>
      </c>
      <c r="V218">
        <v>-6.5792588303421997E-3</v>
      </c>
      <c r="W218">
        <v>5</v>
      </c>
      <c r="X218">
        <v>4.5856269836425696</v>
      </c>
      <c r="Y218">
        <v>-1.0838088989257799</v>
      </c>
      <c r="Z218">
        <v>8.5114976391727009</v>
      </c>
      <c r="AA218">
        <v>0</v>
      </c>
    </row>
    <row r="219" spans="1:27" x14ac:dyDescent="0.35">
      <c r="A219">
        <v>218</v>
      </c>
      <c r="B219" t="s">
        <v>249</v>
      </c>
      <c r="C219">
        <v>464</v>
      </c>
      <c r="D219">
        <v>1</v>
      </c>
      <c r="E219" t="s">
        <v>23</v>
      </c>
      <c r="F219" t="s">
        <v>23</v>
      </c>
      <c r="G219" t="s">
        <v>530</v>
      </c>
      <c r="H219" t="str">
        <f>IF(ISNUMBER(SEARCH("/",G219)),"Mixed",G219)</f>
        <v>Live</v>
      </c>
      <c r="I219" t="str">
        <f>IF((H219="Live*"),"Live",H219)</f>
        <v>Live</v>
      </c>
      <c r="J219" t="s">
        <v>22</v>
      </c>
      <c r="K219" t="str">
        <f>IF(OR(ISNUMBER(SEARCH("partial",J219)),J219="yes*",J219="yes"),"yes","no")</f>
        <v>yes</v>
      </c>
      <c r="L219">
        <v>0.51989141739420797</v>
      </c>
      <c r="M219" t="s">
        <v>127</v>
      </c>
      <c r="N219" t="s">
        <v>131</v>
      </c>
      <c r="O219">
        <v>8.6658765327770698E-2</v>
      </c>
      <c r="P219">
        <v>1</v>
      </c>
      <c r="Q219">
        <v>0</v>
      </c>
      <c r="R219">
        <v>1.89017105102539</v>
      </c>
      <c r="S219">
        <v>5.7081926793848199</v>
      </c>
      <c r="T219">
        <v>-3.8131672877528402</v>
      </c>
      <c r="U219">
        <v>-4.6043480995649002</v>
      </c>
      <c r="V219">
        <v>-0.211095774232234</v>
      </c>
      <c r="W219">
        <v>1</v>
      </c>
      <c r="X219">
        <v>1.89017105102539</v>
      </c>
      <c r="Y219">
        <v>-4.0500001907348597</v>
      </c>
      <c r="AA219">
        <v>0</v>
      </c>
    </row>
    <row r="220" spans="1:27" x14ac:dyDescent="0.35">
      <c r="A220">
        <v>219</v>
      </c>
      <c r="B220" t="s">
        <v>250</v>
      </c>
      <c r="C220">
        <v>461</v>
      </c>
      <c r="D220">
        <v>1</v>
      </c>
      <c r="E220" t="s">
        <v>23</v>
      </c>
      <c r="F220" t="s">
        <v>23</v>
      </c>
      <c r="G220" t="s">
        <v>538</v>
      </c>
      <c r="H220" t="str">
        <f>IF(ISNUMBER(SEARCH("/",G220)),"Mixed",G220)</f>
        <v>Mixed</v>
      </c>
      <c r="I220" t="str">
        <f>IF((H220="Live*"),"Live",H220)</f>
        <v>Mixed</v>
      </c>
      <c r="J220" t="s">
        <v>560</v>
      </c>
      <c r="K220" t="str">
        <f>IF(OR(ISNUMBER(SEARCH("partial",J220)),J220="yes*",J220="yes"),"yes","no")</f>
        <v>yes</v>
      </c>
      <c r="L220">
        <v>0.51989141739420797</v>
      </c>
      <c r="M220" t="s">
        <v>127</v>
      </c>
      <c r="N220" t="s">
        <v>131</v>
      </c>
      <c r="O220">
        <v>-2.7741991036448199E-2</v>
      </c>
      <c r="P220">
        <v>1</v>
      </c>
      <c r="Q220">
        <v>0</v>
      </c>
      <c r="R220">
        <v>0.60509872436523404</v>
      </c>
      <c r="S220">
        <v>4.9864188443066997</v>
      </c>
      <c r="T220">
        <v>-4.3764657793348798</v>
      </c>
      <c r="U220">
        <v>-3.73888355331388</v>
      </c>
      <c r="V220">
        <v>-0.17141677852844001</v>
      </c>
      <c r="W220">
        <v>1</v>
      </c>
      <c r="X220">
        <v>-0.60509872436523404</v>
      </c>
      <c r="Y220">
        <v>-4.2175759980172796</v>
      </c>
      <c r="Z220">
        <v>7.5499992370605398</v>
      </c>
      <c r="AA220">
        <v>0</v>
      </c>
    </row>
    <row r="221" spans="1:27" x14ac:dyDescent="0.35">
      <c r="A221">
        <v>220</v>
      </c>
      <c r="B221" t="s">
        <v>251</v>
      </c>
      <c r="C221">
        <v>33</v>
      </c>
      <c r="D221">
        <v>6</v>
      </c>
      <c r="E221" t="s">
        <v>23</v>
      </c>
      <c r="F221" t="s">
        <v>23</v>
      </c>
      <c r="G221" t="s">
        <v>530</v>
      </c>
      <c r="H221" t="str">
        <f>IF(ISNUMBER(SEARCH("/",G221)),"Mixed",G221)</f>
        <v>Live</v>
      </c>
      <c r="I221" t="str">
        <f>IF((H221="Live*"),"Live",H221)</f>
        <v>Live</v>
      </c>
      <c r="J221" t="s">
        <v>22</v>
      </c>
      <c r="K221" t="str">
        <f>IF(OR(ISNUMBER(SEARCH("partial",J221)),J221="yes*",J221="yes"),"yes","no")</f>
        <v>yes</v>
      </c>
      <c r="L221">
        <v>0.52184979830016098</v>
      </c>
      <c r="M221" t="s">
        <v>127</v>
      </c>
      <c r="N221" t="s">
        <v>131</v>
      </c>
      <c r="O221">
        <v>1.16839514033018</v>
      </c>
      <c r="P221">
        <v>1</v>
      </c>
      <c r="Q221">
        <v>0.5</v>
      </c>
      <c r="R221">
        <v>6.57904052734375</v>
      </c>
      <c r="S221">
        <v>5.3332756490572404</v>
      </c>
      <c r="T221">
        <v>1.25061921889309</v>
      </c>
      <c r="U221">
        <v>8.4193314818257994E-2</v>
      </c>
      <c r="V221">
        <v>1.4952189376717301E-2</v>
      </c>
      <c r="W221">
        <v>6</v>
      </c>
      <c r="X221">
        <v>6.57904052734375</v>
      </c>
      <c r="Y221">
        <v>2.7500003178914301</v>
      </c>
      <c r="Z221">
        <v>2.25</v>
      </c>
      <c r="AA221">
        <v>0.193905661400436</v>
      </c>
    </row>
    <row r="222" spans="1:27" x14ac:dyDescent="0.35">
      <c r="A222">
        <v>221</v>
      </c>
      <c r="B222" t="s">
        <v>252</v>
      </c>
      <c r="C222">
        <v>251</v>
      </c>
      <c r="D222">
        <v>4</v>
      </c>
      <c r="E222" t="s">
        <v>23</v>
      </c>
      <c r="F222" t="s">
        <v>22</v>
      </c>
      <c r="G222" t="s">
        <v>540</v>
      </c>
      <c r="H222" t="str">
        <f>IF(ISNUMBER(SEARCH("/",G222)),"Mixed",G222)</f>
        <v>Mixed</v>
      </c>
      <c r="I222" t="str">
        <f>IF((H222="Live*"),"Live",H222)</f>
        <v>Mixed</v>
      </c>
      <c r="J222" t="s">
        <v>23</v>
      </c>
      <c r="K222" t="str">
        <f>IF(OR(ISNUMBER(SEARCH("partial",J222)),J222="yes*",J222="yes"),"yes","no")</f>
        <v>no</v>
      </c>
      <c r="L222">
        <v>0.52275863873240302</v>
      </c>
      <c r="M222" t="s">
        <v>52</v>
      </c>
      <c r="N222" t="s">
        <v>52</v>
      </c>
      <c r="O222">
        <v>-0.43424545686865801</v>
      </c>
      <c r="P222">
        <v>0.25</v>
      </c>
      <c r="Q222">
        <v>0.25</v>
      </c>
      <c r="R222">
        <v>3.0465030670165998</v>
      </c>
      <c r="S222">
        <v>3.6964866588407199</v>
      </c>
      <c r="T222">
        <v>-0.64512925121752995</v>
      </c>
      <c r="U222">
        <v>9.3166143226393605E-2</v>
      </c>
      <c r="V222">
        <v>1.3279807549859199E-2</v>
      </c>
      <c r="W222">
        <v>4</v>
      </c>
      <c r="X222">
        <v>-3.0465030670165998</v>
      </c>
      <c r="Y222">
        <v>-4.8510800954457798</v>
      </c>
      <c r="Z222">
        <v>6.7317418588227298</v>
      </c>
      <c r="AA222">
        <v>0</v>
      </c>
    </row>
    <row r="223" spans="1:27" x14ac:dyDescent="0.35">
      <c r="A223">
        <v>222</v>
      </c>
      <c r="B223" t="s">
        <v>253</v>
      </c>
      <c r="C223">
        <v>447</v>
      </c>
      <c r="D223">
        <v>2</v>
      </c>
      <c r="E223" t="s">
        <v>23</v>
      </c>
      <c r="F223" t="s">
        <v>22</v>
      </c>
      <c r="G223" t="s">
        <v>530</v>
      </c>
      <c r="H223" t="str">
        <f>IF(ISNUMBER(SEARCH("/",G223)),"Mixed",G223)</f>
        <v>Live</v>
      </c>
      <c r="I223" t="str">
        <f>IF((H223="Live*"),"Live",H223)</f>
        <v>Live</v>
      </c>
      <c r="J223" t="s">
        <v>22</v>
      </c>
      <c r="K223" t="str">
        <f>IF(OR(ISNUMBER(SEARCH("partial",J223)),J223="yes*",J223="yes"),"yes","no")</f>
        <v>yes</v>
      </c>
      <c r="L223">
        <v>0.52637448412832299</v>
      </c>
      <c r="M223" t="s">
        <v>52</v>
      </c>
      <c r="N223" t="s">
        <v>52</v>
      </c>
      <c r="O223">
        <v>-0.157599116011199</v>
      </c>
      <c r="P223">
        <v>1</v>
      </c>
      <c r="Q223">
        <v>0</v>
      </c>
      <c r="R223">
        <v>2.46761131286621</v>
      </c>
      <c r="S223">
        <v>5.6383410358071204</v>
      </c>
      <c r="T223">
        <v>-3.16587538233432</v>
      </c>
      <c r="U223">
        <v>-2.0517344848235401</v>
      </c>
      <c r="V223">
        <v>-0.17988475868218401</v>
      </c>
      <c r="W223">
        <v>2</v>
      </c>
      <c r="X223">
        <v>-1.7975482940673799</v>
      </c>
      <c r="Y223">
        <v>-3.2916666666666599</v>
      </c>
      <c r="Z223">
        <v>1</v>
      </c>
      <c r="AA223">
        <v>1.5836249328262</v>
      </c>
    </row>
    <row r="224" spans="1:27" x14ac:dyDescent="0.35">
      <c r="A224">
        <v>223</v>
      </c>
      <c r="B224" t="s">
        <v>254</v>
      </c>
      <c r="C224">
        <v>310</v>
      </c>
      <c r="D224">
        <v>7</v>
      </c>
      <c r="E224" t="s">
        <v>23</v>
      </c>
      <c r="F224" t="s">
        <v>23</v>
      </c>
      <c r="G224" t="s">
        <v>530</v>
      </c>
      <c r="H224" t="str">
        <f>IF(ISNUMBER(SEARCH("/",G224)),"Mixed",G224)</f>
        <v>Live</v>
      </c>
      <c r="I224" t="str">
        <f>IF((H224="Live*"),"Live",H224)</f>
        <v>Live</v>
      </c>
      <c r="J224" t="s">
        <v>22</v>
      </c>
      <c r="K224" t="str">
        <f>IF(OR(ISNUMBER(SEARCH("partial",J224)),J224="yes*",J224="yes"),"yes","no")</f>
        <v>yes</v>
      </c>
      <c r="L224">
        <v>0.52660916780163303</v>
      </c>
      <c r="M224" t="s">
        <v>127</v>
      </c>
      <c r="N224" t="s">
        <v>131</v>
      </c>
      <c r="O224">
        <v>9.3067367006511303E-2</v>
      </c>
      <c r="P224">
        <v>1</v>
      </c>
      <c r="Q224">
        <v>0.28571428571428498</v>
      </c>
      <c r="R224">
        <v>6.9423111506870798</v>
      </c>
      <c r="S224">
        <v>5.2981493370560999</v>
      </c>
      <c r="T224">
        <v>1.6490161542375601</v>
      </c>
      <c r="U224">
        <v>0.34526157998527501</v>
      </c>
      <c r="V224">
        <v>6.4798423981926395E-2</v>
      </c>
      <c r="W224">
        <v>7</v>
      </c>
      <c r="X224">
        <v>0.49588530404227099</v>
      </c>
      <c r="Y224">
        <v>0.46047606695265902</v>
      </c>
      <c r="AA224">
        <v>0</v>
      </c>
    </row>
    <row r="225" spans="1:27" x14ac:dyDescent="0.35">
      <c r="A225">
        <v>224</v>
      </c>
      <c r="B225" t="s">
        <v>255</v>
      </c>
      <c r="C225">
        <v>530</v>
      </c>
      <c r="D225">
        <v>2</v>
      </c>
      <c r="E225" t="s">
        <v>23</v>
      </c>
      <c r="F225" t="s">
        <v>23</v>
      </c>
      <c r="G225" t="s">
        <v>545</v>
      </c>
      <c r="H225" t="str">
        <f>IF(ISNUMBER(SEARCH("/",G225)),"Mixed",G225)</f>
        <v>IVR</v>
      </c>
      <c r="I225" t="str">
        <f>IF((H225="Live*"),"Live",H225)</f>
        <v>IVR</v>
      </c>
      <c r="J225" t="s">
        <v>23</v>
      </c>
      <c r="K225" t="str">
        <f>IF(OR(ISNUMBER(SEARCH("partial",J225)),J225="yes*",J225="yes"),"yes","no")</f>
        <v>no</v>
      </c>
      <c r="L225">
        <v>0.528029146896702</v>
      </c>
      <c r="M225" t="s">
        <v>127</v>
      </c>
      <c r="N225" t="s">
        <v>131</v>
      </c>
      <c r="O225">
        <v>-6.2298915897611398E-2</v>
      </c>
      <c r="P225">
        <v>1</v>
      </c>
      <c r="Q225">
        <v>0</v>
      </c>
      <c r="R225">
        <v>1.70000076293945</v>
      </c>
      <c r="S225">
        <v>5.3289227812186697</v>
      </c>
      <c r="T225">
        <v>-3.6240676776726302</v>
      </c>
      <c r="U225">
        <v>-1.3801891541715701</v>
      </c>
      <c r="V225">
        <v>-0.12926242833630999</v>
      </c>
      <c r="W225">
        <v>2</v>
      </c>
      <c r="X225">
        <v>-0.665191650390625</v>
      </c>
      <c r="Y225">
        <v>0.68333244323730402</v>
      </c>
      <c r="Z225">
        <v>1.23333485921224</v>
      </c>
      <c r="AA225">
        <v>1.0270810129718499</v>
      </c>
    </row>
    <row r="226" spans="1:27" x14ac:dyDescent="0.35">
      <c r="A226">
        <v>225</v>
      </c>
      <c r="B226" t="s">
        <v>256</v>
      </c>
      <c r="C226">
        <v>644</v>
      </c>
      <c r="D226">
        <v>1</v>
      </c>
      <c r="E226" t="s">
        <v>23</v>
      </c>
      <c r="F226" t="s">
        <v>23</v>
      </c>
      <c r="G226" t="e">
        <v>#N/A</v>
      </c>
      <c r="H226" t="e">
        <f>IF(ISNUMBER(SEARCH("/",G226)),"Mixed",G226)</f>
        <v>#N/A</v>
      </c>
      <c r="J226" t="e">
        <v>#N/A</v>
      </c>
      <c r="K226" t="e">
        <f>IF(OR(ISNUMBER(SEARCH("partial",J226)),J226="yes*",J226="yes"),"yes","no")</f>
        <v>#N/A</v>
      </c>
      <c r="L226">
        <v>0.529279497724915</v>
      </c>
      <c r="M226" t="s">
        <v>127</v>
      </c>
      <c r="N226" t="s">
        <v>131</v>
      </c>
      <c r="O226">
        <v>-0.11230747035706801</v>
      </c>
      <c r="P226">
        <v>0</v>
      </c>
      <c r="Q226">
        <v>0</v>
      </c>
      <c r="R226">
        <v>2.62553787231445</v>
      </c>
      <c r="S226">
        <v>5.5136082981802899</v>
      </c>
      <c r="T226">
        <v>-2.8832160852592499</v>
      </c>
      <c r="U226">
        <v>-3.7023855819331701</v>
      </c>
      <c r="V226">
        <v>-0.15836966717484699</v>
      </c>
      <c r="W226">
        <v>1</v>
      </c>
      <c r="X226">
        <v>-2.62553787231445</v>
      </c>
      <c r="Y226">
        <v>1.8061112297905799</v>
      </c>
      <c r="Z226">
        <v>3.5500011444091801</v>
      </c>
      <c r="AA226">
        <v>0.83074057674762203</v>
      </c>
    </row>
    <row r="227" spans="1:27" x14ac:dyDescent="0.35">
      <c r="A227">
        <v>226</v>
      </c>
      <c r="B227" t="s">
        <v>257</v>
      </c>
      <c r="C227">
        <v>81</v>
      </c>
      <c r="D227">
        <v>11</v>
      </c>
      <c r="E227" t="s">
        <v>23</v>
      </c>
      <c r="F227" t="s">
        <v>23</v>
      </c>
      <c r="G227" t="s">
        <v>538</v>
      </c>
      <c r="H227" t="str">
        <f>IF(ISNUMBER(SEARCH("/",G227)),"Mixed",G227)</f>
        <v>Mixed</v>
      </c>
      <c r="I227" t="str">
        <f>IF((H227="Live*"),"Live",H227)</f>
        <v>Mixed</v>
      </c>
      <c r="J227" t="s">
        <v>560</v>
      </c>
      <c r="K227" t="str">
        <f>IF(OR(ISNUMBER(SEARCH("partial",J227)),J227="yes*",J227="yes"),"yes","no")</f>
        <v>yes</v>
      </c>
      <c r="L227">
        <v>0.529856490069745</v>
      </c>
      <c r="M227" t="s">
        <v>127</v>
      </c>
      <c r="N227" t="s">
        <v>131</v>
      </c>
      <c r="O227">
        <v>-1.1152355739729201</v>
      </c>
      <c r="P227">
        <v>0.95454545454545403</v>
      </c>
      <c r="Q227">
        <v>0.54545454545454497</v>
      </c>
      <c r="R227">
        <v>6.5734350031072397</v>
      </c>
      <c r="S227">
        <v>5.9571713118881897</v>
      </c>
      <c r="T227">
        <v>0.62111803182563696</v>
      </c>
      <c r="U227">
        <v>0.65778214300939897</v>
      </c>
      <c r="V227">
        <v>0.214972973607027</v>
      </c>
      <c r="W227">
        <v>8</v>
      </c>
      <c r="X227">
        <v>-4.0196113586425701</v>
      </c>
      <c r="Y227">
        <v>-3.9922512470543299</v>
      </c>
      <c r="Z227">
        <v>7.1510508942721396</v>
      </c>
      <c r="AA227">
        <v>0</v>
      </c>
    </row>
    <row r="228" spans="1:27" x14ac:dyDescent="0.35">
      <c r="A228">
        <v>227</v>
      </c>
      <c r="B228" t="s">
        <v>258</v>
      </c>
      <c r="C228">
        <v>252</v>
      </c>
      <c r="D228">
        <v>3</v>
      </c>
      <c r="E228" t="s">
        <v>23</v>
      </c>
      <c r="F228" t="s">
        <v>23</v>
      </c>
      <c r="G228" t="s">
        <v>533</v>
      </c>
      <c r="H228" t="str">
        <f>IF(ISNUMBER(SEARCH("/",G228)),"Mixed",G228)</f>
        <v>Live*</v>
      </c>
      <c r="I228" t="str">
        <f>IF((H228="Live*"),"Live",H228)</f>
        <v>Live</v>
      </c>
      <c r="J228" t="s">
        <v>561</v>
      </c>
      <c r="K228" t="str">
        <f>IF(OR(ISNUMBER(SEARCH("partial",J228)),J228="yes*",J228="yes"),"yes","no")</f>
        <v>yes</v>
      </c>
      <c r="L228">
        <v>0.53034099979416804</v>
      </c>
      <c r="M228" t="s">
        <v>127</v>
      </c>
      <c r="N228" t="s">
        <v>131</v>
      </c>
      <c r="P228">
        <v>0.66666666666666596</v>
      </c>
      <c r="Q228">
        <v>0.33333333333333298</v>
      </c>
      <c r="R228">
        <v>5.4114462534586503</v>
      </c>
      <c r="S228">
        <v>9.37728296535429</v>
      </c>
      <c r="T228">
        <v>-3.96098237128904</v>
      </c>
      <c r="U228">
        <v>-3.5307177222362398</v>
      </c>
      <c r="V228">
        <v>-0.149800173388142</v>
      </c>
      <c r="W228">
        <v>0</v>
      </c>
      <c r="Z228">
        <v>6.1005050633883302</v>
      </c>
      <c r="AA228">
        <v>2.7413447753403999E-2</v>
      </c>
    </row>
    <row r="229" spans="1:27" x14ac:dyDescent="0.35">
      <c r="A229">
        <v>228</v>
      </c>
      <c r="B229" t="s">
        <v>259</v>
      </c>
      <c r="C229">
        <v>89</v>
      </c>
      <c r="D229">
        <v>6</v>
      </c>
      <c r="E229" t="s">
        <v>23</v>
      </c>
      <c r="F229" t="s">
        <v>23</v>
      </c>
      <c r="G229" t="s">
        <v>533</v>
      </c>
      <c r="H229" t="str">
        <f>IF(ISNUMBER(SEARCH("/",G229)),"Mixed",G229)</f>
        <v>Live*</v>
      </c>
      <c r="I229" t="str">
        <f>IF((H229="Live*"),"Live",H229)</f>
        <v>Live</v>
      </c>
      <c r="J229" t="s">
        <v>561</v>
      </c>
      <c r="K229" t="str">
        <f>IF(OR(ISNUMBER(SEARCH("partial",J229)),J229="yes*",J229="yes"),"yes","no")</f>
        <v>yes</v>
      </c>
      <c r="L229">
        <v>0.53087443660441702</v>
      </c>
      <c r="M229" t="s">
        <v>127</v>
      </c>
      <c r="N229" t="s">
        <v>131</v>
      </c>
      <c r="O229">
        <v>-5.5599642064223E-2</v>
      </c>
      <c r="P229">
        <v>0.83333333333333304</v>
      </c>
      <c r="Q229">
        <v>0</v>
      </c>
      <c r="R229">
        <v>2.6647402445475201</v>
      </c>
      <c r="S229">
        <v>4.98668521896212</v>
      </c>
      <c r="T229">
        <v>-2.3170906338080002</v>
      </c>
      <c r="U229">
        <v>-1.87322592458754</v>
      </c>
      <c r="V229">
        <v>-0.146144797174597</v>
      </c>
      <c r="W229">
        <v>6</v>
      </c>
      <c r="X229">
        <v>-0.71265411376953103</v>
      </c>
      <c r="Y229">
        <v>-3.7041666666666599</v>
      </c>
      <c r="Z229">
        <v>1.9454466894631901</v>
      </c>
      <c r="AA229">
        <v>1.2741457742445499</v>
      </c>
    </row>
    <row r="230" spans="1:27" x14ac:dyDescent="0.35">
      <c r="A230">
        <v>229</v>
      </c>
      <c r="B230" t="s">
        <v>260</v>
      </c>
      <c r="C230">
        <v>29</v>
      </c>
      <c r="D230">
        <v>2</v>
      </c>
      <c r="E230" t="s">
        <v>23</v>
      </c>
      <c r="F230" t="s">
        <v>23</v>
      </c>
      <c r="G230" t="s">
        <v>530</v>
      </c>
      <c r="H230" t="str">
        <f>IF(ISNUMBER(SEARCH("/",G230)),"Mixed",G230)</f>
        <v>Live</v>
      </c>
      <c r="I230" t="str">
        <f>IF((H230="Live*"),"Live",H230)</f>
        <v>Live</v>
      </c>
      <c r="J230" t="s">
        <v>22</v>
      </c>
      <c r="K230" t="str">
        <f>IF(OR(ISNUMBER(SEARCH("partial",J230)),J230="yes*",J230="yes"),"yes","no")</f>
        <v>yes</v>
      </c>
      <c r="L230">
        <v>0.53158422282148199</v>
      </c>
      <c r="M230" t="s">
        <v>127</v>
      </c>
      <c r="N230" t="s">
        <v>131</v>
      </c>
      <c r="O230">
        <v>0.12103082132281801</v>
      </c>
      <c r="P230">
        <v>1</v>
      </c>
      <c r="Q230">
        <v>0</v>
      </c>
      <c r="R230">
        <v>3.0056877136230402</v>
      </c>
      <c r="S230">
        <v>4.9840138913478604</v>
      </c>
      <c r="T230">
        <v>-1.97347183711823</v>
      </c>
      <c r="U230">
        <v>-0.61741796841205898</v>
      </c>
      <c r="V230">
        <v>-4.7379799759681103E-2</v>
      </c>
      <c r="W230">
        <v>2</v>
      </c>
      <c r="X230">
        <v>1.57718276977539</v>
      </c>
      <c r="Y230">
        <v>3.18166662851969</v>
      </c>
      <c r="AA230">
        <v>0</v>
      </c>
    </row>
    <row r="231" spans="1:27" x14ac:dyDescent="0.35">
      <c r="A231">
        <v>230</v>
      </c>
      <c r="B231" t="s">
        <v>261</v>
      </c>
      <c r="C231">
        <v>102</v>
      </c>
      <c r="D231">
        <v>2</v>
      </c>
      <c r="E231" t="s">
        <v>23</v>
      </c>
      <c r="F231" t="s">
        <v>23</v>
      </c>
      <c r="G231" t="s">
        <v>545</v>
      </c>
      <c r="H231" t="str">
        <f>IF(ISNUMBER(SEARCH("/",G231)),"Mixed",G231)</f>
        <v>IVR</v>
      </c>
      <c r="I231" t="str">
        <f>IF((H231="Live*"),"Live",H231)</f>
        <v>IVR</v>
      </c>
      <c r="J231" t="s">
        <v>23</v>
      </c>
      <c r="K231" t="str">
        <f>IF(OR(ISNUMBER(SEARCH("partial",J231)),J231="yes*",J231="yes"),"yes","no")</f>
        <v>no</v>
      </c>
      <c r="L231">
        <v>0.53257822796284604</v>
      </c>
      <c r="M231" t="s">
        <v>127</v>
      </c>
      <c r="N231" t="s">
        <v>131</v>
      </c>
      <c r="O231">
        <v>6.6486101095685299E-2</v>
      </c>
      <c r="P231">
        <v>1</v>
      </c>
      <c r="Q231">
        <v>0</v>
      </c>
      <c r="R231">
        <v>1.3028430938720701</v>
      </c>
      <c r="S231">
        <v>4.8862517829150498</v>
      </c>
      <c r="T231">
        <v>-3.57855434843639</v>
      </c>
      <c r="U231">
        <v>-2.3474934268892</v>
      </c>
      <c r="V231">
        <v>-0.119796225681907</v>
      </c>
      <c r="W231">
        <v>2</v>
      </c>
      <c r="X231">
        <v>1.3028430938720701</v>
      </c>
      <c r="Y231">
        <v>3.6160714285714199</v>
      </c>
      <c r="Z231">
        <v>4</v>
      </c>
      <c r="AA231">
        <v>0.90657192041332402</v>
      </c>
    </row>
    <row r="232" spans="1:27" x14ac:dyDescent="0.35">
      <c r="A232">
        <v>231</v>
      </c>
      <c r="B232" t="s">
        <v>262</v>
      </c>
      <c r="C232">
        <v>39</v>
      </c>
      <c r="D232">
        <v>1</v>
      </c>
      <c r="E232" t="s">
        <v>23</v>
      </c>
      <c r="F232" t="s">
        <v>22</v>
      </c>
      <c r="G232" t="s">
        <v>536</v>
      </c>
      <c r="H232" t="str">
        <f>IF(ISNUMBER(SEARCH("/",G232)),"Mixed",G232)</f>
        <v>Online</v>
      </c>
      <c r="I232" t="str">
        <f>IF((H232="Live*"),"Live",H232)</f>
        <v>Online</v>
      </c>
      <c r="J232" t="s">
        <v>23</v>
      </c>
      <c r="K232" t="str">
        <f>IF(OR(ISNUMBER(SEARCH("partial",J232)),J232="yes*",J232="yes"),"yes","no")</f>
        <v>no</v>
      </c>
      <c r="L232">
        <v>0.53481045982290498</v>
      </c>
      <c r="M232" t="s">
        <v>52</v>
      </c>
      <c r="N232" t="s">
        <v>52</v>
      </c>
      <c r="O232">
        <v>0.109746457515789</v>
      </c>
      <c r="P232">
        <v>1</v>
      </c>
      <c r="Q232">
        <v>0</v>
      </c>
      <c r="R232">
        <v>2.5656661987304599</v>
      </c>
      <c r="S232">
        <v>5.4413426180513698</v>
      </c>
      <c r="T232">
        <v>-2.8708220787143102</v>
      </c>
      <c r="U232">
        <v>-2.7666294864396699</v>
      </c>
      <c r="V232">
        <v>-0.118342668873184</v>
      </c>
      <c r="W232">
        <v>1</v>
      </c>
      <c r="X232">
        <v>2.5656661987304599</v>
      </c>
      <c r="Y232">
        <v>-2.55444463094075</v>
      </c>
      <c r="Z232">
        <v>4.1666666666666599</v>
      </c>
      <c r="AA232">
        <v>0.89593299948681604</v>
      </c>
    </row>
    <row r="233" spans="1:27" x14ac:dyDescent="0.35">
      <c r="A233">
        <v>232</v>
      </c>
      <c r="B233" t="s">
        <v>263</v>
      </c>
      <c r="C233">
        <v>184</v>
      </c>
      <c r="D233">
        <v>4</v>
      </c>
      <c r="E233" t="s">
        <v>23</v>
      </c>
      <c r="F233" t="s">
        <v>23</v>
      </c>
      <c r="G233" t="e">
        <v>#N/A</v>
      </c>
      <c r="H233" t="e">
        <f>IF(ISNUMBER(SEARCH("/",G233)),"Mixed",G233)</f>
        <v>#N/A</v>
      </c>
      <c r="J233" t="e">
        <v>#N/A</v>
      </c>
      <c r="K233" t="e">
        <f>IF(OR(ISNUMBER(SEARCH("partial",J233)),J233="yes*",J233="yes"),"yes","no")</f>
        <v>#N/A</v>
      </c>
      <c r="L233">
        <v>0.53660165437823004</v>
      </c>
      <c r="M233" t="s">
        <v>127</v>
      </c>
      <c r="N233" t="s">
        <v>131</v>
      </c>
      <c r="O233">
        <v>-6.9105824041203606E-2</v>
      </c>
      <c r="P233">
        <v>1</v>
      </c>
      <c r="Q233">
        <v>0.25</v>
      </c>
      <c r="R233">
        <v>4.6643466949462802</v>
      </c>
      <c r="S233">
        <v>5.00556178146803</v>
      </c>
      <c r="T233">
        <v>-0.33636074591515802</v>
      </c>
      <c r="U233">
        <v>-1.2975826042985401</v>
      </c>
      <c r="V233">
        <v>-9.4247454603112901E-2</v>
      </c>
      <c r="W233">
        <v>4</v>
      </c>
      <c r="X233">
        <v>-0.95143699645996005</v>
      </c>
      <c r="Y233">
        <v>-0.39999999999999902</v>
      </c>
      <c r="Z233">
        <v>5.5</v>
      </c>
      <c r="AA233">
        <v>0.654655589746167</v>
      </c>
    </row>
    <row r="234" spans="1:27" x14ac:dyDescent="0.35">
      <c r="A234">
        <v>233</v>
      </c>
      <c r="B234" t="s">
        <v>264</v>
      </c>
      <c r="C234">
        <v>579</v>
      </c>
      <c r="D234">
        <v>1</v>
      </c>
      <c r="E234" t="s">
        <v>23</v>
      </c>
      <c r="F234" t="s">
        <v>23</v>
      </c>
      <c r="G234" t="s">
        <v>530</v>
      </c>
      <c r="H234" t="str">
        <f>IF(ISNUMBER(SEARCH("/",G234)),"Mixed",G234)</f>
        <v>Live</v>
      </c>
      <c r="I234" t="str">
        <f>IF((H234="Live*"),"Live",H234)</f>
        <v>Live</v>
      </c>
      <c r="J234" t="s">
        <v>22</v>
      </c>
      <c r="K234" t="str">
        <f>IF(OR(ISNUMBER(SEARCH("partial",J234)),J234="yes*",J234="yes"),"yes","no")</f>
        <v>yes</v>
      </c>
      <c r="L234">
        <v>0.53806482821038404</v>
      </c>
      <c r="M234" t="s">
        <v>127</v>
      </c>
      <c r="N234" t="s">
        <v>131</v>
      </c>
      <c r="P234">
        <v>1</v>
      </c>
      <c r="Q234">
        <v>0</v>
      </c>
      <c r="R234">
        <v>0.94740295410156194</v>
      </c>
      <c r="S234">
        <v>9.6721304213299604</v>
      </c>
      <c r="T234">
        <v>-8.7198731266218097</v>
      </c>
      <c r="U234">
        <v>-10.1579489632785</v>
      </c>
      <c r="V234">
        <v>-0.40530472901423997</v>
      </c>
      <c r="W234">
        <v>0</v>
      </c>
      <c r="AA234">
        <v>0</v>
      </c>
    </row>
    <row r="235" spans="1:27" x14ac:dyDescent="0.35">
      <c r="A235">
        <v>234</v>
      </c>
      <c r="B235" t="s">
        <v>265</v>
      </c>
      <c r="C235">
        <v>351</v>
      </c>
      <c r="D235">
        <v>1</v>
      </c>
      <c r="E235" t="s">
        <v>23</v>
      </c>
      <c r="F235" t="s">
        <v>23</v>
      </c>
      <c r="G235" t="s">
        <v>530</v>
      </c>
      <c r="H235" t="str">
        <f>IF(ISNUMBER(SEARCH("/",G235)),"Mixed",G235)</f>
        <v>Live</v>
      </c>
      <c r="I235" t="str">
        <f>IF((H235="Live*"),"Live",H235)</f>
        <v>Live</v>
      </c>
      <c r="J235" t="s">
        <v>22</v>
      </c>
      <c r="K235" t="str">
        <f>IF(OR(ISNUMBER(SEARCH("partial",J235)),J235="yes*",J235="yes"),"yes","no")</f>
        <v>yes</v>
      </c>
      <c r="L235">
        <v>0.53806482821038404</v>
      </c>
      <c r="M235" t="s">
        <v>127</v>
      </c>
      <c r="N235" t="s">
        <v>131</v>
      </c>
      <c r="P235">
        <v>1</v>
      </c>
      <c r="Q235">
        <v>0</v>
      </c>
      <c r="R235">
        <v>2.0053958892822199</v>
      </c>
      <c r="S235">
        <v>9.5463413002886792</v>
      </c>
      <c r="T235">
        <v>-7.5360910703998698</v>
      </c>
      <c r="U235">
        <v>-8.8589199499509004</v>
      </c>
      <c r="V235">
        <v>-0.353473143314043</v>
      </c>
      <c r="W235">
        <v>0</v>
      </c>
      <c r="AA235">
        <v>0</v>
      </c>
    </row>
    <row r="236" spans="1:27" x14ac:dyDescent="0.35">
      <c r="A236">
        <v>235</v>
      </c>
      <c r="B236" t="s">
        <v>266</v>
      </c>
      <c r="C236">
        <v>306</v>
      </c>
      <c r="D236">
        <v>1</v>
      </c>
      <c r="E236" t="s">
        <v>23</v>
      </c>
      <c r="F236" t="s">
        <v>23</v>
      </c>
      <c r="G236" t="s">
        <v>545</v>
      </c>
      <c r="H236" t="str">
        <f>IF(ISNUMBER(SEARCH("/",G236)),"Mixed",G236)</f>
        <v>IVR</v>
      </c>
      <c r="I236" t="str">
        <f>IF((H236="Live*"),"Live",H236)</f>
        <v>IVR</v>
      </c>
      <c r="J236" t="s">
        <v>23</v>
      </c>
      <c r="K236" t="str">
        <f>IF(OR(ISNUMBER(SEARCH("partial",J236)),J236="yes*",J236="yes"),"yes","no")</f>
        <v>no</v>
      </c>
      <c r="L236">
        <v>0.53806482821038404</v>
      </c>
      <c r="M236" t="s">
        <v>127</v>
      </c>
      <c r="N236" t="s">
        <v>131</v>
      </c>
      <c r="O236">
        <v>-3.1860658510429699E-2</v>
      </c>
      <c r="P236">
        <v>1</v>
      </c>
      <c r="Q236">
        <v>0</v>
      </c>
      <c r="R236">
        <v>0.79850769042968694</v>
      </c>
      <c r="S236">
        <v>5.2947394823785503</v>
      </c>
      <c r="T236">
        <v>-4.4913774513422702</v>
      </c>
      <c r="U236">
        <v>-4.4717930645316697</v>
      </c>
      <c r="V236">
        <v>-0.178425672621492</v>
      </c>
      <c r="W236">
        <v>1</v>
      </c>
      <c r="X236">
        <v>-0.79850769042968694</v>
      </c>
      <c r="Y236">
        <v>2</v>
      </c>
      <c r="AA236">
        <v>0</v>
      </c>
    </row>
    <row r="237" spans="1:27" x14ac:dyDescent="0.35">
      <c r="A237">
        <v>236</v>
      </c>
      <c r="B237" t="s">
        <v>267</v>
      </c>
      <c r="C237">
        <v>48</v>
      </c>
      <c r="D237">
        <v>109</v>
      </c>
      <c r="E237" t="s">
        <v>22</v>
      </c>
      <c r="F237" t="s">
        <v>23</v>
      </c>
      <c r="G237" t="s">
        <v>536</v>
      </c>
      <c r="H237" t="str">
        <f>IF(ISNUMBER(SEARCH("/",G237)),"Mixed",G237)</f>
        <v>Online</v>
      </c>
      <c r="I237" t="str">
        <f>IF((H237="Live*"),"Live",H237)</f>
        <v>Online</v>
      </c>
      <c r="J237" t="s">
        <v>23</v>
      </c>
      <c r="K237" t="str">
        <f>IF(OR(ISNUMBER(SEARCH("partial",J237)),J237="yes*",J237="yes"),"yes","no")</f>
        <v>no</v>
      </c>
      <c r="L237">
        <v>0.542956925999725</v>
      </c>
      <c r="M237" t="s">
        <v>188</v>
      </c>
      <c r="N237" t="s">
        <v>131</v>
      </c>
      <c r="O237">
        <v>2.8766226652439699</v>
      </c>
      <c r="P237">
        <v>0.74770642201834803</v>
      </c>
      <c r="Q237">
        <v>0.34862385321100903</v>
      </c>
      <c r="R237">
        <v>6.36146440418488</v>
      </c>
      <c r="S237">
        <v>5.11923918151607</v>
      </c>
      <c r="T237">
        <v>1.2470795632753899</v>
      </c>
      <c r="U237">
        <v>0.50898717938378601</v>
      </c>
      <c r="V237">
        <v>0.4322299068123</v>
      </c>
      <c r="W237">
        <v>101</v>
      </c>
      <c r="X237">
        <v>3.43352625629689</v>
      </c>
      <c r="Y237">
        <v>0.88432366471443602</v>
      </c>
      <c r="Z237">
        <v>4.2558628390574302</v>
      </c>
      <c r="AA237">
        <v>0.20426550124366999</v>
      </c>
    </row>
    <row r="238" spans="1:27" x14ac:dyDescent="0.35">
      <c r="A238">
        <v>237</v>
      </c>
      <c r="B238" t="s">
        <v>268</v>
      </c>
      <c r="C238">
        <v>368</v>
      </c>
      <c r="D238">
        <v>8</v>
      </c>
      <c r="E238" t="s">
        <v>23</v>
      </c>
      <c r="F238" t="s">
        <v>23</v>
      </c>
      <c r="G238" t="s">
        <v>533</v>
      </c>
      <c r="H238" t="str">
        <f>IF(ISNUMBER(SEARCH("/",G238)),"Mixed",G238)</f>
        <v>Live*</v>
      </c>
      <c r="I238" t="str">
        <f>IF((H238="Live*"),"Live",H238)</f>
        <v>Live</v>
      </c>
      <c r="J238" t="s">
        <v>561</v>
      </c>
      <c r="K238" t="str">
        <f>IF(OR(ISNUMBER(SEARCH("partial",J238)),J238="yes*",J238="yes"),"yes","no")</f>
        <v>yes</v>
      </c>
      <c r="L238">
        <v>0.54393961159819904</v>
      </c>
      <c r="M238" t="s">
        <v>127</v>
      </c>
      <c r="N238" t="s">
        <v>131</v>
      </c>
      <c r="O238">
        <v>0.41434188758181101</v>
      </c>
      <c r="P238">
        <v>0.875</v>
      </c>
      <c r="Q238">
        <v>0.125</v>
      </c>
      <c r="R238">
        <v>5.0550894737243599</v>
      </c>
      <c r="S238">
        <v>4.9561385502993396</v>
      </c>
      <c r="T238">
        <v>0.103805264031609</v>
      </c>
      <c r="U238">
        <v>-0.103448732472452</v>
      </c>
      <c r="V238">
        <v>-1.20083683019043E-2</v>
      </c>
      <c r="W238">
        <v>8</v>
      </c>
      <c r="X238">
        <v>3.5694394111633301</v>
      </c>
      <c r="Y238">
        <v>3.2374997138977002</v>
      </c>
      <c r="Z238">
        <v>2</v>
      </c>
      <c r="AA238">
        <v>0.15962096498777001</v>
      </c>
    </row>
    <row r="239" spans="1:27" x14ac:dyDescent="0.35">
      <c r="A239">
        <v>238</v>
      </c>
      <c r="B239" t="s">
        <v>269</v>
      </c>
      <c r="C239">
        <v>366</v>
      </c>
      <c r="D239">
        <v>3</v>
      </c>
      <c r="E239" t="s">
        <v>23</v>
      </c>
      <c r="F239" t="s">
        <v>23</v>
      </c>
      <c r="G239" t="s">
        <v>533</v>
      </c>
      <c r="H239" t="str">
        <f>IF(ISNUMBER(SEARCH("/",G239)),"Mixed",G239)</f>
        <v>Live*</v>
      </c>
      <c r="I239" t="str">
        <f>IF((H239="Live*"),"Live",H239)</f>
        <v>Live</v>
      </c>
      <c r="J239" t="s">
        <v>561</v>
      </c>
      <c r="K239" t="str">
        <f>IF(OR(ISNUMBER(SEARCH("partial",J239)),J239="yes*",J239="yes"),"yes","no")</f>
        <v>yes</v>
      </c>
      <c r="L239">
        <v>0.54721142888635899</v>
      </c>
      <c r="M239" t="s">
        <v>127</v>
      </c>
      <c r="N239" t="s">
        <v>131</v>
      </c>
      <c r="O239">
        <v>-6.0070777369639297E-2</v>
      </c>
      <c r="P239">
        <v>1</v>
      </c>
      <c r="Q239">
        <v>0</v>
      </c>
      <c r="R239">
        <v>1.6276143391927</v>
      </c>
      <c r="S239">
        <v>6.2125415476567198</v>
      </c>
      <c r="T239">
        <v>-4.5800728678574201</v>
      </c>
      <c r="U239">
        <v>-4.6058560133818398</v>
      </c>
      <c r="V239">
        <v>-0.169989502128438</v>
      </c>
      <c r="W239">
        <v>3</v>
      </c>
      <c r="X239">
        <v>-1.6276143391927</v>
      </c>
      <c r="Y239">
        <v>3.3611111111111098</v>
      </c>
      <c r="AA239">
        <v>0</v>
      </c>
    </row>
    <row r="240" spans="1:27" x14ac:dyDescent="0.35">
      <c r="A240">
        <v>239</v>
      </c>
      <c r="B240" t="s">
        <v>270</v>
      </c>
      <c r="C240">
        <v>666</v>
      </c>
      <c r="D240">
        <v>1</v>
      </c>
      <c r="E240" t="s">
        <v>23</v>
      </c>
      <c r="F240" t="s">
        <v>23</v>
      </c>
      <c r="G240" t="e">
        <v>#N/A</v>
      </c>
      <c r="H240" t="e">
        <f>IF(ISNUMBER(SEARCH("/",G240)),"Mixed",G240)</f>
        <v>#N/A</v>
      </c>
      <c r="J240" t="e">
        <v>#N/A</v>
      </c>
      <c r="K240" t="e">
        <f>IF(OR(ISNUMBER(SEARCH("partial",J240)),J240="yes*",J240="yes"),"yes","no")</f>
        <v>#N/A</v>
      </c>
      <c r="L240">
        <v>0.54756423257749198</v>
      </c>
      <c r="M240" t="s">
        <v>127</v>
      </c>
      <c r="N240" t="s">
        <v>131</v>
      </c>
      <c r="O240">
        <v>0.13405388279965</v>
      </c>
      <c r="P240">
        <v>1</v>
      </c>
      <c r="Q240">
        <v>0</v>
      </c>
      <c r="R240">
        <v>2.54702377319335</v>
      </c>
      <c r="S240">
        <v>3.7991372452157899</v>
      </c>
      <c r="T240">
        <v>-1.2472591314158401</v>
      </c>
      <c r="U240">
        <v>-1.3373848286971599</v>
      </c>
      <c r="V240">
        <v>-7.03886751945874E-2</v>
      </c>
      <c r="W240">
        <v>1</v>
      </c>
      <c r="X240">
        <v>2.54702377319335</v>
      </c>
      <c r="Y240">
        <v>-1.2934409931141799</v>
      </c>
      <c r="Z240">
        <v>3.0345832506815502</v>
      </c>
      <c r="AA240">
        <v>0.25710524766950998</v>
      </c>
    </row>
    <row r="241" spans="1:27" x14ac:dyDescent="0.35">
      <c r="A241">
        <v>240</v>
      </c>
      <c r="B241" t="s">
        <v>271</v>
      </c>
      <c r="C241">
        <v>422</v>
      </c>
      <c r="D241">
        <v>1</v>
      </c>
      <c r="E241" t="s">
        <v>23</v>
      </c>
      <c r="F241" t="s">
        <v>23</v>
      </c>
      <c r="G241" t="s">
        <v>530</v>
      </c>
      <c r="H241" t="str">
        <f>IF(ISNUMBER(SEARCH("/",G241)),"Mixed",G241)</f>
        <v>Live</v>
      </c>
      <c r="I241" t="str">
        <f>IF((H241="Live*"),"Live",H241)</f>
        <v>Live</v>
      </c>
      <c r="J241" t="s">
        <v>22</v>
      </c>
      <c r="K241" t="str">
        <f>IF(OR(ISNUMBER(SEARCH("partial",J241)),J241="yes*",J241="yes"),"yes","no")</f>
        <v>yes</v>
      </c>
      <c r="L241">
        <v>0.55396669483018701</v>
      </c>
      <c r="M241" t="s">
        <v>127</v>
      </c>
      <c r="N241" t="s">
        <v>131</v>
      </c>
      <c r="O241">
        <v>-2.56045861832137E-2</v>
      </c>
      <c r="P241">
        <v>1</v>
      </c>
      <c r="Q241">
        <v>0</v>
      </c>
      <c r="R241">
        <v>0.73795318603515603</v>
      </c>
      <c r="S241">
        <v>6.0102154351910198</v>
      </c>
      <c r="T241">
        <v>-5.26740790854927</v>
      </c>
      <c r="U241">
        <v>-6.7303608368534702</v>
      </c>
      <c r="V241">
        <v>-0.233521729226779</v>
      </c>
      <c r="W241">
        <v>1</v>
      </c>
      <c r="X241">
        <v>-0.73795318603515603</v>
      </c>
      <c r="AA241">
        <v>0</v>
      </c>
    </row>
    <row r="242" spans="1:27" x14ac:dyDescent="0.35">
      <c r="A242">
        <v>241</v>
      </c>
      <c r="B242" t="s">
        <v>272</v>
      </c>
      <c r="C242">
        <v>524</v>
      </c>
      <c r="D242">
        <v>1</v>
      </c>
      <c r="E242" t="s">
        <v>23</v>
      </c>
      <c r="F242" t="s">
        <v>23</v>
      </c>
      <c r="G242" t="s">
        <v>530</v>
      </c>
      <c r="H242" t="str">
        <f>IF(ISNUMBER(SEARCH("/",G242)),"Mixed",G242)</f>
        <v>Live</v>
      </c>
      <c r="I242" t="str">
        <f>IF((H242="Live*"),"Live",H242)</f>
        <v>Live</v>
      </c>
      <c r="J242" t="s">
        <v>22</v>
      </c>
      <c r="K242" t="str">
        <f>IF(OR(ISNUMBER(SEARCH("partial",J242)),J242="yes*",J242="yes"),"yes","no")</f>
        <v>yes</v>
      </c>
      <c r="L242">
        <v>0.55396669483018701</v>
      </c>
      <c r="M242" t="s">
        <v>127</v>
      </c>
      <c r="N242" t="s">
        <v>131</v>
      </c>
      <c r="O242">
        <v>7.1460024217644205E-2</v>
      </c>
      <c r="P242">
        <v>1</v>
      </c>
      <c r="Q242">
        <v>0</v>
      </c>
      <c r="R242">
        <v>2.0595588684082</v>
      </c>
      <c r="S242">
        <v>6.0737179098548602</v>
      </c>
      <c r="T242">
        <v>-4.0093047008400697</v>
      </c>
      <c r="U242">
        <v>-5.1552347846762503</v>
      </c>
      <c r="V242">
        <v>-0.17886995521780399</v>
      </c>
      <c r="W242">
        <v>1</v>
      </c>
      <c r="X242">
        <v>2.0595588684082</v>
      </c>
      <c r="Y242">
        <v>-8</v>
      </c>
      <c r="Z242">
        <v>8</v>
      </c>
      <c r="AA242">
        <v>0</v>
      </c>
    </row>
    <row r="243" spans="1:27" x14ac:dyDescent="0.35">
      <c r="A243">
        <v>242</v>
      </c>
      <c r="B243" t="s">
        <v>273</v>
      </c>
      <c r="C243">
        <v>78</v>
      </c>
      <c r="D243">
        <v>1</v>
      </c>
      <c r="E243" t="s">
        <v>23</v>
      </c>
      <c r="F243" t="s">
        <v>23</v>
      </c>
      <c r="G243" t="s">
        <v>545</v>
      </c>
      <c r="H243" t="str">
        <f>IF(ISNUMBER(SEARCH("/",G243)),"Mixed",G243)</f>
        <v>IVR</v>
      </c>
      <c r="I243" t="str">
        <f>IF((H243="Live*"),"Live",H243)</f>
        <v>IVR</v>
      </c>
      <c r="J243" t="s">
        <v>23</v>
      </c>
      <c r="K243" t="str">
        <f>IF(OR(ISNUMBER(SEARCH("partial",J243)),J243="yes*",J243="yes"),"yes","no")</f>
        <v>no</v>
      </c>
      <c r="L243">
        <v>0.55396669483018701</v>
      </c>
      <c r="M243" t="s">
        <v>127</v>
      </c>
      <c r="N243" t="s">
        <v>131</v>
      </c>
      <c r="O243">
        <v>0.13117979307712199</v>
      </c>
      <c r="P243">
        <v>1</v>
      </c>
      <c r="Q243">
        <v>0</v>
      </c>
      <c r="R243">
        <v>3.7807502746582</v>
      </c>
      <c r="S243">
        <v>5.6352565786715596</v>
      </c>
      <c r="T243">
        <v>-1.8496519634067601</v>
      </c>
      <c r="U243">
        <v>-2.8701608772034599</v>
      </c>
      <c r="V243">
        <v>-9.9585289325579598E-2</v>
      </c>
      <c r="W243">
        <v>1</v>
      </c>
      <c r="X243">
        <v>3.7807502746582</v>
      </c>
      <c r="Y243">
        <v>-5.4000015258789</v>
      </c>
      <c r="Z243">
        <v>5.4000015258789</v>
      </c>
      <c r="AA243">
        <v>0.41949751896881698</v>
      </c>
    </row>
    <row r="244" spans="1:27" x14ac:dyDescent="0.35">
      <c r="A244">
        <v>243</v>
      </c>
      <c r="B244" t="s">
        <v>274</v>
      </c>
      <c r="C244">
        <v>362</v>
      </c>
      <c r="D244">
        <v>2</v>
      </c>
      <c r="E244" t="s">
        <v>23</v>
      </c>
      <c r="F244" t="s">
        <v>23</v>
      </c>
      <c r="G244" t="s">
        <v>533</v>
      </c>
      <c r="H244" t="str">
        <f>IF(ISNUMBER(SEARCH("/",G244)),"Mixed",G244)</f>
        <v>Live*</v>
      </c>
      <c r="I244" t="str">
        <f>IF((H244="Live*"),"Live",H244)</f>
        <v>Live</v>
      </c>
      <c r="J244" t="s">
        <v>561</v>
      </c>
      <c r="K244" t="str">
        <f>IF(OR(ISNUMBER(SEARCH("partial",J244)),J244="yes*",J244="yes"),"yes","no")</f>
        <v>yes</v>
      </c>
      <c r="L244">
        <v>0.557249302770078</v>
      </c>
      <c r="M244" t="s">
        <v>127</v>
      </c>
      <c r="N244" t="s">
        <v>131</v>
      </c>
      <c r="O244">
        <v>-9.1661963825131004E-2</v>
      </c>
      <c r="P244">
        <v>1</v>
      </c>
      <c r="Q244">
        <v>0</v>
      </c>
      <c r="R244">
        <v>2.7262001037597599</v>
      </c>
      <c r="S244">
        <v>4.8567630591625104</v>
      </c>
      <c r="T244">
        <v>-2.1257086147961601</v>
      </c>
      <c r="U244">
        <v>-3.9860922552728102</v>
      </c>
      <c r="V244">
        <v>-0.13402282671860899</v>
      </c>
      <c r="W244">
        <v>2</v>
      </c>
      <c r="X244">
        <v>-2.7262001037597599</v>
      </c>
      <c r="Y244">
        <v>-5.4399993896484302</v>
      </c>
      <c r="AA244">
        <v>0</v>
      </c>
    </row>
    <row r="245" spans="1:27" x14ac:dyDescent="0.35">
      <c r="A245">
        <v>244</v>
      </c>
      <c r="B245" t="s">
        <v>275</v>
      </c>
      <c r="C245">
        <v>159</v>
      </c>
      <c r="D245">
        <v>4</v>
      </c>
      <c r="E245" t="s">
        <v>23</v>
      </c>
      <c r="F245" t="s">
        <v>23</v>
      </c>
      <c r="G245" t="s">
        <v>533</v>
      </c>
      <c r="H245" t="str">
        <f>IF(ISNUMBER(SEARCH("/",G245)),"Mixed",G245)</f>
        <v>Live*</v>
      </c>
      <c r="I245" t="str">
        <f>IF((H245="Live*"),"Live",H245)</f>
        <v>Live</v>
      </c>
      <c r="J245" t="s">
        <v>561</v>
      </c>
      <c r="K245" t="str">
        <f>IF(OR(ISNUMBER(SEARCH("partial",J245)),J245="yes*",J245="yes"),"yes","no")</f>
        <v>yes</v>
      </c>
      <c r="L245">
        <v>0.55871632162415097</v>
      </c>
      <c r="M245" t="s">
        <v>127</v>
      </c>
      <c r="N245" t="s">
        <v>131</v>
      </c>
      <c r="O245">
        <v>0.25201433023914999</v>
      </c>
      <c r="P245">
        <v>1</v>
      </c>
      <c r="Q245">
        <v>0.25</v>
      </c>
      <c r="R245">
        <v>4.5699615478515598</v>
      </c>
      <c r="S245">
        <v>5.4002669695877898</v>
      </c>
      <c r="T245">
        <v>-0.82545108112964505</v>
      </c>
      <c r="U245">
        <v>-0.780651571215634</v>
      </c>
      <c r="V245">
        <v>-4.3049680136266803E-2</v>
      </c>
      <c r="W245">
        <v>4</v>
      </c>
      <c r="X245">
        <v>4.5699615478515598</v>
      </c>
      <c r="Y245">
        <v>4.37916660308837</v>
      </c>
      <c r="AA245">
        <v>0</v>
      </c>
    </row>
    <row r="246" spans="1:27" x14ac:dyDescent="0.35">
      <c r="A246">
        <v>245</v>
      </c>
      <c r="B246" t="s">
        <v>276</v>
      </c>
      <c r="C246">
        <v>247</v>
      </c>
      <c r="D246">
        <v>12</v>
      </c>
      <c r="E246" t="s">
        <v>23</v>
      </c>
      <c r="F246" t="s">
        <v>22</v>
      </c>
      <c r="G246" t="s">
        <v>530</v>
      </c>
      <c r="H246" t="str">
        <f>IF(ISNUMBER(SEARCH("/",G246)),"Mixed",G246)</f>
        <v>Live</v>
      </c>
      <c r="I246" t="str">
        <f>IF((H246="Live*"),"Live",H246)</f>
        <v>Live</v>
      </c>
      <c r="J246" t="s">
        <v>22</v>
      </c>
      <c r="K246" t="str">
        <f>IF(OR(ISNUMBER(SEARCH("partial",J246)),J246="yes*",J246="yes"),"yes","no")</f>
        <v>yes</v>
      </c>
      <c r="L246">
        <v>0.56065758231094498</v>
      </c>
      <c r="M246" t="s">
        <v>52</v>
      </c>
      <c r="N246" t="s">
        <v>52</v>
      </c>
      <c r="P246">
        <v>0.66666666666666596</v>
      </c>
      <c r="Q246">
        <v>0.41666666666666602</v>
      </c>
      <c r="R246">
        <v>9.8190320332845005</v>
      </c>
      <c r="S246">
        <v>8.8002319152951998</v>
      </c>
      <c r="T246">
        <v>1.02365445859589</v>
      </c>
      <c r="U246">
        <v>0.75745535500380701</v>
      </c>
      <c r="V246">
        <v>0.25204754973434101</v>
      </c>
      <c r="W246">
        <v>0</v>
      </c>
      <c r="Z246">
        <v>6.6347530522431102</v>
      </c>
      <c r="AA246">
        <v>0</v>
      </c>
    </row>
    <row r="247" spans="1:27" x14ac:dyDescent="0.35">
      <c r="A247">
        <v>246</v>
      </c>
      <c r="B247" t="s">
        <v>277</v>
      </c>
      <c r="C247">
        <v>651</v>
      </c>
      <c r="D247">
        <v>2</v>
      </c>
      <c r="E247" t="s">
        <v>23</v>
      </c>
      <c r="F247" t="s">
        <v>23</v>
      </c>
      <c r="G247" t="e">
        <v>#N/A</v>
      </c>
      <c r="H247" t="e">
        <f>IF(ISNUMBER(SEARCH("/",G247)),"Mixed",G247)</f>
        <v>#N/A</v>
      </c>
      <c r="J247" t="e">
        <v>#N/A</v>
      </c>
      <c r="K247" t="e">
        <f>IF(OR(ISNUMBER(SEARCH("partial",J247)),J247="yes*",J247="yes"),"yes","no")</f>
        <v>#N/A</v>
      </c>
      <c r="L247">
        <v>0.56128571848478404</v>
      </c>
      <c r="M247" t="s">
        <v>127</v>
      </c>
      <c r="N247" t="s">
        <v>131</v>
      </c>
      <c r="O247">
        <v>-0.165237808227539</v>
      </c>
      <c r="P247">
        <v>0.5</v>
      </c>
      <c r="Q247">
        <v>0</v>
      </c>
      <c r="R247">
        <v>1.65237808227539</v>
      </c>
      <c r="S247">
        <v>5.3087320915185403</v>
      </c>
      <c r="T247">
        <v>-3.6514996686365602</v>
      </c>
      <c r="U247">
        <v>-1.9456145513791101</v>
      </c>
      <c r="V247">
        <v>-0.19456145513791101</v>
      </c>
      <c r="W247">
        <v>2</v>
      </c>
      <c r="X247">
        <v>-1.65237808227539</v>
      </c>
      <c r="Y247">
        <v>-1.2156246900558401</v>
      </c>
      <c r="Z247">
        <v>2.20000076293945</v>
      </c>
      <c r="AA247">
        <v>2.01447173622695</v>
      </c>
    </row>
    <row r="248" spans="1:27" x14ac:dyDescent="0.35">
      <c r="A248">
        <v>247</v>
      </c>
      <c r="B248" t="s">
        <v>278</v>
      </c>
      <c r="C248">
        <v>502</v>
      </c>
      <c r="D248">
        <v>2</v>
      </c>
      <c r="E248" t="s">
        <v>23</v>
      </c>
      <c r="F248" t="s">
        <v>22</v>
      </c>
      <c r="G248" t="s">
        <v>532</v>
      </c>
      <c r="H248" t="str">
        <f>IF(ISNUMBER(SEARCH("/",G248)),"Mixed",G248)</f>
        <v>Mixed</v>
      </c>
      <c r="I248" t="str">
        <f>IF((H248="Live*"),"Live",H248)</f>
        <v>Mixed</v>
      </c>
      <c r="J248" t="s">
        <v>560</v>
      </c>
      <c r="K248" t="str">
        <f>IF(OR(ISNUMBER(SEARCH("partial",J248)),J248="yes*",J248="yes"),"yes","no")</f>
        <v>yes</v>
      </c>
      <c r="L248">
        <v>0.56295809635613303</v>
      </c>
      <c r="M248" t="s">
        <v>52</v>
      </c>
      <c r="N248" t="s">
        <v>52</v>
      </c>
      <c r="O248">
        <v>0.190259151634492</v>
      </c>
      <c r="P248">
        <v>1</v>
      </c>
      <c r="Q248">
        <v>0</v>
      </c>
      <c r="R248">
        <v>2.1700630187988201</v>
      </c>
      <c r="S248">
        <v>5.5633540605020899</v>
      </c>
      <c r="T248">
        <v>-3.3884367010966701</v>
      </c>
      <c r="U248">
        <v>-1.6257435000852101</v>
      </c>
      <c r="V248">
        <v>-0.14253621964983901</v>
      </c>
      <c r="W248">
        <v>2</v>
      </c>
      <c r="X248">
        <v>2.1700630187988201</v>
      </c>
      <c r="Y248">
        <v>0.5</v>
      </c>
      <c r="Z248">
        <v>1</v>
      </c>
      <c r="AA248">
        <v>1.5749003098246199</v>
      </c>
    </row>
    <row r="249" spans="1:27" x14ac:dyDescent="0.35">
      <c r="A249">
        <v>248</v>
      </c>
      <c r="B249" t="s">
        <v>279</v>
      </c>
      <c r="C249">
        <v>76</v>
      </c>
      <c r="D249">
        <v>14</v>
      </c>
      <c r="E249" t="s">
        <v>23</v>
      </c>
      <c r="F249" t="s">
        <v>23</v>
      </c>
      <c r="G249" t="s">
        <v>532</v>
      </c>
      <c r="H249" t="str">
        <f>IF(ISNUMBER(SEARCH("/",G249)),"Mixed",G249)</f>
        <v>Mixed</v>
      </c>
      <c r="I249" t="str">
        <f>IF((H249="Live*"),"Live",H249)</f>
        <v>Mixed</v>
      </c>
      <c r="J249" t="s">
        <v>560</v>
      </c>
      <c r="K249" t="str">
        <f>IF(OR(ISNUMBER(SEARCH("partial",J249)),J249="yes*",J249="yes"),"yes","no")</f>
        <v>yes</v>
      </c>
      <c r="L249">
        <v>0.56424380832473597</v>
      </c>
      <c r="M249" t="s">
        <v>127</v>
      </c>
      <c r="N249" t="s">
        <v>131</v>
      </c>
      <c r="O249">
        <v>-7.7833884034890596E-2</v>
      </c>
      <c r="P249">
        <v>0.85714285714285698</v>
      </c>
      <c r="Q249">
        <v>7.1428571428571397E-2</v>
      </c>
      <c r="R249">
        <v>4.3767860957554401</v>
      </c>
      <c r="S249">
        <v>5.4907671372103302</v>
      </c>
      <c r="T249">
        <v>-1.1091267008482999</v>
      </c>
      <c r="U249">
        <v>0.18612491188608199</v>
      </c>
      <c r="V249">
        <v>5.4139259291186799E-2</v>
      </c>
      <c r="W249">
        <v>12</v>
      </c>
      <c r="X249">
        <v>-0.31957340240478499</v>
      </c>
      <c r="Y249">
        <v>0.33257569110754698</v>
      </c>
      <c r="Z249">
        <v>4.4972978984372798</v>
      </c>
      <c r="AA249">
        <v>0.54067566847932702</v>
      </c>
    </row>
    <row r="250" spans="1:27" x14ac:dyDescent="0.35">
      <c r="A250">
        <v>249</v>
      </c>
      <c r="B250" t="s">
        <v>280</v>
      </c>
      <c r="C250">
        <v>288</v>
      </c>
      <c r="D250">
        <v>4</v>
      </c>
      <c r="E250" t="s">
        <v>23</v>
      </c>
      <c r="F250" t="s">
        <v>23</v>
      </c>
      <c r="G250" t="s">
        <v>530</v>
      </c>
      <c r="H250" t="str">
        <f>IF(ISNUMBER(SEARCH("/",G250)),"Mixed",G250)</f>
        <v>Live</v>
      </c>
      <c r="I250" t="str">
        <f>IF((H250="Live*"),"Live",H250)</f>
        <v>Live</v>
      </c>
      <c r="J250" t="s">
        <v>22</v>
      </c>
      <c r="K250" t="str">
        <f>IF(OR(ISNUMBER(SEARCH("partial",J250)),J250="yes*",J250="yes"),"yes","no")</f>
        <v>yes</v>
      </c>
      <c r="L250">
        <v>0.56512376427403299</v>
      </c>
      <c r="M250" t="s">
        <v>127</v>
      </c>
      <c r="N250" t="s">
        <v>131</v>
      </c>
      <c r="O250">
        <v>0.160821386139681</v>
      </c>
      <c r="P250">
        <v>1</v>
      </c>
      <c r="Q250">
        <v>0</v>
      </c>
      <c r="R250">
        <v>3.31916332244873</v>
      </c>
      <c r="S250">
        <v>4.5815927944196702</v>
      </c>
      <c r="T250">
        <v>-1.25757513136435</v>
      </c>
      <c r="U250">
        <v>-0.83144254527213302</v>
      </c>
      <c r="V250">
        <v>-4.58175309691152E-2</v>
      </c>
      <c r="W250">
        <v>4</v>
      </c>
      <c r="X250">
        <v>2.9183969497680602</v>
      </c>
      <c r="Y250">
        <v>2.4111111111111101</v>
      </c>
      <c r="Z250">
        <v>4.9641091237049597</v>
      </c>
      <c r="AA250">
        <v>0.16574045331499901</v>
      </c>
    </row>
    <row r="251" spans="1:27" x14ac:dyDescent="0.35">
      <c r="A251">
        <v>250</v>
      </c>
      <c r="B251" t="s">
        <v>281</v>
      </c>
      <c r="C251">
        <v>181</v>
      </c>
      <c r="D251">
        <v>3</v>
      </c>
      <c r="E251" t="s">
        <v>23</v>
      </c>
      <c r="F251" t="s">
        <v>23</v>
      </c>
      <c r="G251" t="s">
        <v>533</v>
      </c>
      <c r="H251" t="str">
        <f>IF(ISNUMBER(SEARCH("/",G251)),"Mixed",G251)</f>
        <v>Live*</v>
      </c>
      <c r="I251" t="str">
        <f>IF((H251="Live*"),"Live",H251)</f>
        <v>Live</v>
      </c>
      <c r="J251" t="s">
        <v>561</v>
      </c>
      <c r="K251" t="str">
        <f>IF(OR(ISNUMBER(SEARCH("partial",J251)),J251="yes*",J251="yes"),"yes","no")</f>
        <v>yes</v>
      </c>
      <c r="L251">
        <v>0.56639752532641696</v>
      </c>
      <c r="M251" t="s">
        <v>127</v>
      </c>
      <c r="N251" t="s">
        <v>131</v>
      </c>
      <c r="O251">
        <v>-0.17158095830251099</v>
      </c>
      <c r="P251">
        <v>1</v>
      </c>
      <c r="Q251">
        <v>0.33333333333333298</v>
      </c>
      <c r="R251">
        <v>6.2463302612304599</v>
      </c>
      <c r="S251">
        <v>6.7675972723957596</v>
      </c>
      <c r="T251">
        <v>-0.51641267055870499</v>
      </c>
      <c r="U251">
        <v>-1.65969347453815</v>
      </c>
      <c r="V251">
        <v>-5.72050630429813E-2</v>
      </c>
      <c r="W251">
        <v>2</v>
      </c>
      <c r="X251">
        <v>-8.1907691955566406</v>
      </c>
      <c r="Y251">
        <v>0.15353533234259001</v>
      </c>
      <c r="Z251">
        <v>7.1776543385221299</v>
      </c>
      <c r="AA251">
        <v>0</v>
      </c>
    </row>
    <row r="252" spans="1:27" x14ac:dyDescent="0.35">
      <c r="A252">
        <v>251</v>
      </c>
      <c r="B252" t="s">
        <v>282</v>
      </c>
      <c r="C252">
        <v>374</v>
      </c>
      <c r="D252">
        <v>1</v>
      </c>
      <c r="E252" t="s">
        <v>23</v>
      </c>
      <c r="F252" t="s">
        <v>23</v>
      </c>
      <c r="G252" t="s">
        <v>545</v>
      </c>
      <c r="H252" t="str">
        <f>IF(ISNUMBER(SEARCH("/",G252)),"Mixed",G252)</f>
        <v>IVR</v>
      </c>
      <c r="I252" t="str">
        <f>IF((H252="Live*"),"Live",H252)</f>
        <v>IVR</v>
      </c>
      <c r="J252" t="s">
        <v>23</v>
      </c>
      <c r="K252" t="str">
        <f>IF(OR(ISNUMBER(SEARCH("partial",J252)),J252="yes*",J252="yes"),"yes","no")</f>
        <v>no</v>
      </c>
      <c r="L252">
        <v>0.567859884566697</v>
      </c>
      <c r="M252" t="s">
        <v>127</v>
      </c>
      <c r="N252" t="s">
        <v>131</v>
      </c>
      <c r="P252">
        <v>1</v>
      </c>
      <c r="Q252">
        <v>1</v>
      </c>
      <c r="R252">
        <v>4.4704685211181596</v>
      </c>
      <c r="S252">
        <v>7.4904212178878202</v>
      </c>
      <c r="T252">
        <v>-3.0150983561630702</v>
      </c>
      <c r="U252">
        <v>-2.5612145177905998</v>
      </c>
      <c r="V252">
        <v>-7.7222055405326298E-2</v>
      </c>
      <c r="W252">
        <v>0</v>
      </c>
      <c r="Z252">
        <v>11.5555555555555</v>
      </c>
      <c r="AA252">
        <v>0</v>
      </c>
    </row>
    <row r="253" spans="1:27" x14ac:dyDescent="0.35">
      <c r="A253">
        <v>252</v>
      </c>
      <c r="B253" t="s">
        <v>283</v>
      </c>
      <c r="C253">
        <v>145</v>
      </c>
      <c r="D253">
        <v>2</v>
      </c>
      <c r="E253" t="s">
        <v>23</v>
      </c>
      <c r="F253" t="s">
        <v>23</v>
      </c>
      <c r="G253" t="s">
        <v>538</v>
      </c>
      <c r="H253" t="str">
        <f>IF(ISNUMBER(SEARCH("/",G253)),"Mixed",G253)</f>
        <v>Mixed</v>
      </c>
      <c r="I253" t="str">
        <f>IF((H253="Live*"),"Live",H253)</f>
        <v>Mixed</v>
      </c>
      <c r="J253" t="s">
        <v>560</v>
      </c>
      <c r="K253" t="str">
        <f>IF(OR(ISNUMBER(SEARCH("partial",J253)),J253="yes*",J253="yes"),"yes","no")</f>
        <v>yes</v>
      </c>
      <c r="L253">
        <v>0.56924461894720801</v>
      </c>
      <c r="M253" t="s">
        <v>127</v>
      </c>
      <c r="N253" t="s">
        <v>131</v>
      </c>
      <c r="O253">
        <v>-0.526423685624267</v>
      </c>
      <c r="P253">
        <v>1</v>
      </c>
      <c r="Q253">
        <v>0.5</v>
      </c>
      <c r="R253">
        <v>6.4166107177734304</v>
      </c>
      <c r="S253">
        <v>5.0284671000585002</v>
      </c>
      <c r="T253">
        <v>1.39299795832151</v>
      </c>
      <c r="U253">
        <v>-5.0222927770391002E-2</v>
      </c>
      <c r="V253">
        <v>-4.1203276780526002E-3</v>
      </c>
      <c r="W253">
        <v>2</v>
      </c>
      <c r="X253">
        <v>-6.4166107177734304</v>
      </c>
      <c r="Y253">
        <v>-0.53950004577636701</v>
      </c>
      <c r="Z253">
        <v>6.8777498602369302</v>
      </c>
      <c r="AA253">
        <v>0</v>
      </c>
    </row>
    <row r="254" spans="1:27" x14ac:dyDescent="0.35">
      <c r="A254">
        <v>253</v>
      </c>
      <c r="B254" t="s">
        <v>284</v>
      </c>
      <c r="C254">
        <v>107</v>
      </c>
      <c r="D254">
        <v>17</v>
      </c>
      <c r="E254" t="s">
        <v>23</v>
      </c>
      <c r="F254" t="s">
        <v>23</v>
      </c>
      <c r="G254" t="s">
        <v>530</v>
      </c>
      <c r="H254" t="str">
        <f>IF(ISNUMBER(SEARCH("/",G254)),"Mixed",G254)</f>
        <v>Live</v>
      </c>
      <c r="I254" t="str">
        <f>IF((H254="Live*"),"Live",H254)</f>
        <v>Live</v>
      </c>
      <c r="J254" t="s">
        <v>22</v>
      </c>
      <c r="K254" t="str">
        <f>IF(OR(ISNUMBER(SEARCH("partial",J254)),J254="yes*",J254="yes"),"yes","no")</f>
        <v>yes</v>
      </c>
      <c r="L254">
        <v>0.57294755815015597</v>
      </c>
      <c r="M254" t="s">
        <v>127</v>
      </c>
      <c r="N254" t="s">
        <v>131</v>
      </c>
      <c r="O254">
        <v>0.74433533154766196</v>
      </c>
      <c r="P254">
        <v>0.85294117647058798</v>
      </c>
      <c r="Q254">
        <v>0.47058823529411697</v>
      </c>
      <c r="R254">
        <v>6.7279214298023797</v>
      </c>
      <c r="S254">
        <v>5.8959604442496696</v>
      </c>
      <c r="T254">
        <v>0.83681532615930798</v>
      </c>
      <c r="U254">
        <v>0.55205880974060795</v>
      </c>
      <c r="V254">
        <v>0.115343462341085</v>
      </c>
      <c r="W254">
        <v>12</v>
      </c>
      <c r="X254">
        <v>4.4651282628377196</v>
      </c>
      <c r="Y254">
        <v>5.2135790857494397</v>
      </c>
      <c r="Z254">
        <v>5.8538755977855299</v>
      </c>
      <c r="AA254">
        <v>8.7289336246856405E-2</v>
      </c>
    </row>
    <row r="255" spans="1:27" x14ac:dyDescent="0.35">
      <c r="A255">
        <v>254</v>
      </c>
      <c r="B255" t="s">
        <v>285</v>
      </c>
      <c r="C255">
        <v>155</v>
      </c>
      <c r="D255">
        <v>9</v>
      </c>
      <c r="E255" t="s">
        <v>23</v>
      </c>
      <c r="F255" t="s">
        <v>23</v>
      </c>
      <c r="G255" t="s">
        <v>530</v>
      </c>
      <c r="H255" t="str">
        <f>IF(ISNUMBER(SEARCH("/",G255)),"Mixed",G255)</f>
        <v>Live</v>
      </c>
      <c r="I255" t="str">
        <f>IF((H255="Live*"),"Live",H255)</f>
        <v>Live</v>
      </c>
      <c r="J255" t="s">
        <v>22</v>
      </c>
      <c r="K255" t="str">
        <f>IF(OR(ISNUMBER(SEARCH("partial",J255)),J255="yes*",J255="yes"),"yes","no")</f>
        <v>yes</v>
      </c>
      <c r="L255">
        <v>0.57409764218360904</v>
      </c>
      <c r="M255" t="s">
        <v>127</v>
      </c>
      <c r="N255" t="s">
        <v>131</v>
      </c>
      <c r="O255">
        <v>1.8641773032362601</v>
      </c>
      <c r="P255">
        <v>0.44444444444444398</v>
      </c>
      <c r="Q255">
        <v>0.44444444444444398</v>
      </c>
      <c r="R255">
        <v>7.4103372361924897</v>
      </c>
      <c r="S255">
        <v>5.66692875245122</v>
      </c>
      <c r="T255">
        <v>1.74826282434785</v>
      </c>
      <c r="U255">
        <v>0.71702768143302498</v>
      </c>
      <c r="V255">
        <v>0.181709139894107</v>
      </c>
      <c r="W255">
        <v>9</v>
      </c>
      <c r="X255">
        <v>7.3560786777072398</v>
      </c>
      <c r="Y255">
        <v>3.5120232324751601</v>
      </c>
      <c r="Z255">
        <v>11.226454196471</v>
      </c>
      <c r="AA255">
        <v>0</v>
      </c>
    </row>
    <row r="256" spans="1:27" x14ac:dyDescent="0.35">
      <c r="A256">
        <v>255</v>
      </c>
      <c r="B256" t="s">
        <v>286</v>
      </c>
      <c r="C256">
        <v>62</v>
      </c>
      <c r="D256">
        <v>1</v>
      </c>
      <c r="E256" t="s">
        <v>23</v>
      </c>
      <c r="F256" t="s">
        <v>23</v>
      </c>
      <c r="G256" t="s">
        <v>536</v>
      </c>
      <c r="H256" t="str">
        <f>IF(ISNUMBER(SEARCH("/",G256)),"Mixed",G256)</f>
        <v>Online</v>
      </c>
      <c r="I256" t="str">
        <f>IF((H256="Live*"),"Live",H256)</f>
        <v>Online</v>
      </c>
      <c r="J256" t="s">
        <v>23</v>
      </c>
      <c r="K256" t="str">
        <f>IF(OR(ISNUMBER(SEARCH("partial",J256)),J256="yes*",J256="yes"),"yes","no")</f>
        <v>no</v>
      </c>
      <c r="L256">
        <v>0.57998207387563605</v>
      </c>
      <c r="M256" t="s">
        <v>127</v>
      </c>
      <c r="N256" t="s">
        <v>131</v>
      </c>
      <c r="O256">
        <v>6.4489821491685195E-2</v>
      </c>
      <c r="P256">
        <v>1</v>
      </c>
      <c r="Q256">
        <v>0</v>
      </c>
      <c r="R256">
        <v>2.4629592895507799</v>
      </c>
      <c r="S256">
        <v>5.4323489987034197</v>
      </c>
      <c r="T256">
        <v>-2.9645353685460498</v>
      </c>
      <c r="U256">
        <v>-3.6573239936315902</v>
      </c>
      <c r="V256">
        <v>-9.5762919219658404E-2</v>
      </c>
      <c r="W256">
        <v>1</v>
      </c>
      <c r="X256">
        <v>2.4629592895507799</v>
      </c>
      <c r="Y256">
        <v>9</v>
      </c>
      <c r="AA256">
        <v>0</v>
      </c>
    </row>
    <row r="257" spans="1:27" x14ac:dyDescent="0.35">
      <c r="A257">
        <v>256</v>
      </c>
      <c r="B257" t="s">
        <v>287</v>
      </c>
      <c r="C257">
        <v>170</v>
      </c>
      <c r="D257">
        <v>2</v>
      </c>
      <c r="E257" t="s">
        <v>23</v>
      </c>
      <c r="F257" t="s">
        <v>23</v>
      </c>
      <c r="G257" t="s">
        <v>533</v>
      </c>
      <c r="H257" t="str">
        <f>IF(ISNUMBER(SEARCH("/",G257)),"Mixed",G257)</f>
        <v>Live*</v>
      </c>
      <c r="I257" t="str">
        <f>IF((H257="Live*"),"Live",H257)</f>
        <v>Live</v>
      </c>
      <c r="J257" t="s">
        <v>561</v>
      </c>
      <c r="K257" t="str">
        <f>IF(OR(ISNUMBER(SEARCH("partial",J257)),J257="yes*",J257="yes"),"yes","no")</f>
        <v>yes</v>
      </c>
      <c r="L257">
        <v>0.58248045478284605</v>
      </c>
      <c r="M257" t="s">
        <v>127</v>
      </c>
      <c r="N257" t="s">
        <v>131</v>
      </c>
      <c r="O257">
        <v>-0.104801634251283</v>
      </c>
      <c r="P257">
        <v>0.75</v>
      </c>
      <c r="Q257">
        <v>0</v>
      </c>
      <c r="R257">
        <v>4.1315231323242099</v>
      </c>
      <c r="S257">
        <v>5.2413039609918703</v>
      </c>
      <c r="T257">
        <v>-1.1049264880610601</v>
      </c>
      <c r="U257">
        <v>-2.9008829535701501</v>
      </c>
      <c r="V257">
        <v>-7.3584792961044102E-2</v>
      </c>
      <c r="W257">
        <v>2</v>
      </c>
      <c r="X257">
        <v>-4.1315231323242099</v>
      </c>
      <c r="Y257">
        <v>2.7318928991045199</v>
      </c>
      <c r="AA257">
        <v>0</v>
      </c>
    </row>
    <row r="258" spans="1:27" x14ac:dyDescent="0.35">
      <c r="A258">
        <v>257</v>
      </c>
      <c r="B258" t="s">
        <v>288</v>
      </c>
      <c r="C258">
        <v>28</v>
      </c>
      <c r="D258">
        <v>3</v>
      </c>
      <c r="E258" t="s">
        <v>23</v>
      </c>
      <c r="F258" t="s">
        <v>23</v>
      </c>
      <c r="G258" t="s">
        <v>530</v>
      </c>
      <c r="H258" t="str">
        <f>IF(ISNUMBER(SEARCH("/",G258)),"Mixed",G258)</f>
        <v>Live</v>
      </c>
      <c r="I258" t="str">
        <f>IF((H258="Live*"),"Live",H258)</f>
        <v>Live</v>
      </c>
      <c r="J258" t="s">
        <v>22</v>
      </c>
      <c r="K258" t="str">
        <f>IF(OR(ISNUMBER(SEARCH("partial",J258)),J258="yes*",J258="yes"),"yes","no")</f>
        <v>yes</v>
      </c>
      <c r="L258">
        <v>0.58541525967703001</v>
      </c>
      <c r="M258" t="s">
        <v>127</v>
      </c>
      <c r="N258" t="s">
        <v>131</v>
      </c>
      <c r="O258">
        <v>6.1229884092092499E-2</v>
      </c>
      <c r="P258">
        <v>1</v>
      </c>
      <c r="Q258">
        <v>0.33333333333333298</v>
      </c>
      <c r="R258">
        <v>4.1361160278320304</v>
      </c>
      <c r="S258">
        <v>5.4842291985646403</v>
      </c>
      <c r="T258">
        <v>-1.34325883012602</v>
      </c>
      <c r="U258">
        <v>-0.44772237341180698</v>
      </c>
      <c r="V258">
        <v>-2.2207062652088501E-2</v>
      </c>
      <c r="W258">
        <v>3</v>
      </c>
      <c r="X258">
        <v>1.23447163899739</v>
      </c>
      <c r="Y258">
        <v>2.10303023367217</v>
      </c>
      <c r="AA258">
        <v>0</v>
      </c>
    </row>
    <row r="259" spans="1:27" x14ac:dyDescent="0.35">
      <c r="A259">
        <v>258</v>
      </c>
      <c r="B259" t="s">
        <v>289</v>
      </c>
      <c r="C259">
        <v>250</v>
      </c>
      <c r="D259">
        <v>19</v>
      </c>
      <c r="E259" t="s">
        <v>23</v>
      </c>
      <c r="F259" t="s">
        <v>23</v>
      </c>
      <c r="G259" t="s">
        <v>536</v>
      </c>
      <c r="H259" t="str">
        <f>IF(ISNUMBER(SEARCH("/",G259)),"Mixed",G259)</f>
        <v>Online</v>
      </c>
      <c r="I259" t="str">
        <f>IF((H259="Live*"),"Live",H259)</f>
        <v>Online</v>
      </c>
      <c r="J259" t="s">
        <v>23</v>
      </c>
      <c r="K259" t="str">
        <f>IF(OR(ISNUMBER(SEARCH("partial",J259)),J259="yes*",J259="yes"),"yes","no")</f>
        <v>no</v>
      </c>
      <c r="L259">
        <v>0.58657849860232003</v>
      </c>
      <c r="M259" t="s">
        <v>127</v>
      </c>
      <c r="N259" t="s">
        <v>131</v>
      </c>
      <c r="O259">
        <v>2.31279334927217</v>
      </c>
      <c r="P259">
        <v>0.63157894736842102</v>
      </c>
      <c r="Q259">
        <v>0.42105263157894701</v>
      </c>
      <c r="R259">
        <v>7.7507924531635402</v>
      </c>
      <c r="S259">
        <v>6.1790246974268301</v>
      </c>
      <c r="T259">
        <v>1.5766220963433</v>
      </c>
      <c r="U259">
        <v>0.81991377893408901</v>
      </c>
      <c r="V259">
        <v>0.27284001722658902</v>
      </c>
      <c r="W259">
        <v>19</v>
      </c>
      <c r="X259">
        <v>6.9501943086322902</v>
      </c>
      <c r="Y259">
        <v>1.04861115349663</v>
      </c>
      <c r="Z259">
        <v>5.39171372532011</v>
      </c>
      <c r="AA259">
        <v>1.54466635775686E-2</v>
      </c>
    </row>
    <row r="260" spans="1:27" x14ac:dyDescent="0.35">
      <c r="A260">
        <v>259</v>
      </c>
      <c r="B260" t="s">
        <v>290</v>
      </c>
      <c r="C260">
        <v>291</v>
      </c>
      <c r="D260">
        <v>1</v>
      </c>
      <c r="E260" t="s">
        <v>23</v>
      </c>
      <c r="F260" t="s">
        <v>23</v>
      </c>
      <c r="G260" t="s">
        <v>545</v>
      </c>
      <c r="H260" t="str">
        <f>IF(ISNUMBER(SEARCH("/",G260)),"Mixed",G260)</f>
        <v>IVR</v>
      </c>
      <c r="I260" t="str">
        <f>IF((H260="Live*"),"Live",H260)</f>
        <v>IVR</v>
      </c>
      <c r="J260" t="s">
        <v>23</v>
      </c>
      <c r="K260" t="str">
        <f>IF(OR(ISNUMBER(SEARCH("partial",J260)),J260="yes*",J260="yes"),"yes","no")</f>
        <v>no</v>
      </c>
      <c r="L260">
        <v>0.58670956179960598</v>
      </c>
      <c r="M260" t="s">
        <v>127</v>
      </c>
      <c r="N260" t="s">
        <v>131</v>
      </c>
      <c r="O260">
        <v>-0.17470034443091001</v>
      </c>
      <c r="P260">
        <v>1</v>
      </c>
      <c r="Q260">
        <v>0</v>
      </c>
      <c r="R260">
        <v>6.67205810546875</v>
      </c>
      <c r="S260">
        <v>6.5679566560915896</v>
      </c>
      <c r="T260">
        <v>0.10895578998374</v>
      </c>
      <c r="U260">
        <v>-1.7430675338461099</v>
      </c>
      <c r="V260">
        <v>-4.5640264775220901E-2</v>
      </c>
      <c r="W260">
        <v>1</v>
      </c>
      <c r="X260">
        <v>-6.67205810546875</v>
      </c>
      <c r="Y260">
        <v>-11.2500009536743</v>
      </c>
      <c r="AA260">
        <v>0</v>
      </c>
    </row>
    <row r="261" spans="1:27" x14ac:dyDescent="0.35">
      <c r="A261">
        <v>260</v>
      </c>
      <c r="B261" t="s">
        <v>291</v>
      </c>
      <c r="C261">
        <v>503</v>
      </c>
      <c r="D261">
        <v>5</v>
      </c>
      <c r="E261" t="s">
        <v>23</v>
      </c>
      <c r="F261" t="s">
        <v>23</v>
      </c>
      <c r="G261" t="s">
        <v>530</v>
      </c>
      <c r="H261" t="str">
        <f>IF(ISNUMBER(SEARCH("/",G261)),"Mixed",G261)</f>
        <v>Live</v>
      </c>
      <c r="I261" t="str">
        <f>IF((H261="Live*"),"Live",H261)</f>
        <v>Live</v>
      </c>
      <c r="J261" t="s">
        <v>22</v>
      </c>
      <c r="K261" t="str">
        <f>IF(OR(ISNUMBER(SEARCH("partial",J261)),J261="yes*",J261="yes"),"yes","no")</f>
        <v>yes</v>
      </c>
      <c r="L261">
        <v>0.58744161067099998</v>
      </c>
      <c r="M261" t="s">
        <v>127</v>
      </c>
      <c r="N261" t="s">
        <v>131</v>
      </c>
      <c r="O261">
        <v>-1.0709489149952101</v>
      </c>
      <c r="P261">
        <v>0.8</v>
      </c>
      <c r="Q261">
        <v>0.2</v>
      </c>
      <c r="R261">
        <v>6.7146629333496097</v>
      </c>
      <c r="S261">
        <v>5.7441016561675697</v>
      </c>
      <c r="T261">
        <v>0.97541561778862396</v>
      </c>
      <c r="U261">
        <v>0.68142958432760903</v>
      </c>
      <c r="V261">
        <v>0.13200036898585599</v>
      </c>
      <c r="W261">
        <v>5</v>
      </c>
      <c r="X261">
        <v>-5.5285926818847599</v>
      </c>
      <c r="Y261">
        <v>-6.84166653951009</v>
      </c>
      <c r="Z261">
        <v>26</v>
      </c>
      <c r="AA261">
        <v>0</v>
      </c>
    </row>
    <row r="262" spans="1:27" x14ac:dyDescent="0.35">
      <c r="A262">
        <v>261</v>
      </c>
      <c r="B262" t="s">
        <v>292</v>
      </c>
      <c r="C262">
        <v>635</v>
      </c>
      <c r="D262">
        <v>4</v>
      </c>
      <c r="E262" t="s">
        <v>23</v>
      </c>
      <c r="F262" t="s">
        <v>23</v>
      </c>
      <c r="G262" t="e">
        <v>#N/A</v>
      </c>
      <c r="H262" t="e">
        <f>IF(ISNUMBER(SEARCH("/",G262)),"Mixed",G262)</f>
        <v>#N/A</v>
      </c>
      <c r="J262" t="e">
        <v>#N/A</v>
      </c>
      <c r="K262" t="e">
        <f>IF(OR(ISNUMBER(SEARCH("partial",J262)),J262="yes*",J262="yes"),"yes","no")</f>
        <v>#N/A</v>
      </c>
      <c r="L262">
        <v>0.58744286099731702</v>
      </c>
      <c r="M262" t="s">
        <v>127</v>
      </c>
      <c r="N262" t="s">
        <v>131</v>
      </c>
      <c r="O262">
        <v>0.65931476246226906</v>
      </c>
      <c r="P262">
        <v>0.75</v>
      </c>
      <c r="Q262">
        <v>0</v>
      </c>
      <c r="R262">
        <v>3.62623119354248</v>
      </c>
      <c r="S262">
        <v>4.2884564216920698</v>
      </c>
      <c r="T262">
        <v>-0.65737088754300699</v>
      </c>
      <c r="U262">
        <v>-0.62183440914687504</v>
      </c>
      <c r="V262">
        <v>-0.11306080166306801</v>
      </c>
      <c r="W262">
        <v>4</v>
      </c>
      <c r="X262">
        <v>3.62623119354248</v>
      </c>
      <c r="Y262">
        <v>0.226991945375353</v>
      </c>
      <c r="Z262">
        <v>3.0516999406866501</v>
      </c>
      <c r="AA262">
        <v>1.27877014463212</v>
      </c>
    </row>
    <row r="263" spans="1:27" x14ac:dyDescent="0.35">
      <c r="A263">
        <v>262</v>
      </c>
      <c r="B263" t="s">
        <v>293</v>
      </c>
      <c r="C263">
        <v>453</v>
      </c>
      <c r="D263">
        <v>2</v>
      </c>
      <c r="E263" t="s">
        <v>23</v>
      </c>
      <c r="F263" t="s">
        <v>23</v>
      </c>
      <c r="G263" t="s">
        <v>532</v>
      </c>
      <c r="H263" t="str">
        <f>IF(ISNUMBER(SEARCH("/",G263)),"Mixed",G263)</f>
        <v>Mixed</v>
      </c>
      <c r="I263" t="str">
        <f>IF((H263="Live*"),"Live",H263)</f>
        <v>Mixed</v>
      </c>
      <c r="J263" t="s">
        <v>560</v>
      </c>
      <c r="K263" t="str">
        <f>IF(OR(ISNUMBER(SEARCH("partial",J263)),J263="yes*",J263="yes"),"yes","no")</f>
        <v>yes</v>
      </c>
      <c r="L263">
        <v>0.59028552147858904</v>
      </c>
      <c r="M263" t="s">
        <v>127</v>
      </c>
      <c r="N263" t="s">
        <v>131</v>
      </c>
      <c r="O263">
        <v>-2.96161979447906E-2</v>
      </c>
      <c r="P263">
        <v>0.5</v>
      </c>
      <c r="Q263">
        <v>0</v>
      </c>
      <c r="R263">
        <v>5.2401247024536097</v>
      </c>
      <c r="S263">
        <v>4.7912804205659398</v>
      </c>
      <c r="T263">
        <v>0.45369862249425902</v>
      </c>
      <c r="U263">
        <v>0.31691483212981297</v>
      </c>
      <c r="V263">
        <v>2.9893107341467998E-2</v>
      </c>
      <c r="W263">
        <v>2</v>
      </c>
      <c r="X263">
        <v>-0.31397914886474598</v>
      </c>
      <c r="Y263">
        <v>-4.9999993642171203</v>
      </c>
      <c r="Z263">
        <v>6.4000015258789</v>
      </c>
      <c r="AA263">
        <v>0</v>
      </c>
    </row>
    <row r="264" spans="1:27" x14ac:dyDescent="0.35">
      <c r="A264">
        <v>263</v>
      </c>
      <c r="B264" t="s">
        <v>294</v>
      </c>
      <c r="C264">
        <v>98</v>
      </c>
      <c r="D264">
        <v>1</v>
      </c>
      <c r="E264" t="s">
        <v>23</v>
      </c>
      <c r="F264" t="s">
        <v>23</v>
      </c>
      <c r="G264" t="s">
        <v>530</v>
      </c>
      <c r="H264" t="str">
        <f>IF(ISNUMBER(SEARCH("/",G264)),"Mixed",G264)</f>
        <v>Live</v>
      </c>
      <c r="I264" t="str">
        <f>IF((H264="Live*"),"Live",H264)</f>
        <v>Live</v>
      </c>
      <c r="J264" t="s">
        <v>22</v>
      </c>
      <c r="K264" t="str">
        <f>IF(OR(ISNUMBER(SEARCH("partial",J264)),J264="yes*",J264="yes"),"yes","no")</f>
        <v>yes</v>
      </c>
      <c r="L264">
        <v>0.59054680908164403</v>
      </c>
      <c r="M264" t="s">
        <v>127</v>
      </c>
      <c r="N264" t="s">
        <v>131</v>
      </c>
      <c r="O264">
        <v>4.0943561002531902E-2</v>
      </c>
      <c r="P264">
        <v>1</v>
      </c>
      <c r="Q264">
        <v>0</v>
      </c>
      <c r="R264">
        <v>1.80155181884765</v>
      </c>
      <c r="S264">
        <v>6.27567539355364</v>
      </c>
      <c r="T264">
        <v>-4.4692692340993903</v>
      </c>
      <c r="U264">
        <v>-6.7483382243806096</v>
      </c>
      <c r="V264">
        <v>-0.15336833215953699</v>
      </c>
      <c r="W264">
        <v>1</v>
      </c>
      <c r="X264">
        <v>1.80155181884765</v>
      </c>
      <c r="Y264">
        <v>-13</v>
      </c>
      <c r="AA264">
        <v>0</v>
      </c>
    </row>
    <row r="265" spans="1:27" x14ac:dyDescent="0.35">
      <c r="A265">
        <v>264</v>
      </c>
      <c r="B265" t="s">
        <v>295</v>
      </c>
      <c r="C265">
        <v>230</v>
      </c>
      <c r="D265">
        <v>1</v>
      </c>
      <c r="E265" t="s">
        <v>23</v>
      </c>
      <c r="F265" t="s">
        <v>23</v>
      </c>
      <c r="G265" t="s">
        <v>533</v>
      </c>
      <c r="H265" t="str">
        <f>IF(ISNUMBER(SEARCH("/",G265)),"Mixed",G265)</f>
        <v>Live*</v>
      </c>
      <c r="I265" t="str">
        <f>IF((H265="Live*"),"Live",H265)</f>
        <v>Live</v>
      </c>
      <c r="J265" t="s">
        <v>561</v>
      </c>
      <c r="K265" t="str">
        <f>IF(OR(ISNUMBER(SEARCH("partial",J265)),J265="yes*",J265="yes"),"yes","no")</f>
        <v>yes</v>
      </c>
      <c r="L265">
        <v>0.59054680908164403</v>
      </c>
      <c r="M265" t="s">
        <v>127</v>
      </c>
      <c r="N265" t="s">
        <v>131</v>
      </c>
      <c r="P265">
        <v>0</v>
      </c>
      <c r="Q265">
        <v>0</v>
      </c>
      <c r="R265">
        <v>7.1455879211425701</v>
      </c>
      <c r="S265">
        <v>8.8875784287682507</v>
      </c>
      <c r="T265">
        <v>-1.7371361670190799</v>
      </c>
      <c r="U265">
        <v>-3.24636252075139</v>
      </c>
      <c r="V265">
        <v>-7.3779527468567196E-2</v>
      </c>
      <c r="W265">
        <v>0</v>
      </c>
      <c r="AA265">
        <v>0</v>
      </c>
    </row>
    <row r="266" spans="1:27" x14ac:dyDescent="0.35">
      <c r="A266">
        <v>265</v>
      </c>
      <c r="B266" t="s">
        <v>296</v>
      </c>
      <c r="C266">
        <v>122</v>
      </c>
      <c r="D266">
        <v>24</v>
      </c>
      <c r="E266" t="s">
        <v>22</v>
      </c>
      <c r="F266" t="s">
        <v>23</v>
      </c>
      <c r="G266" t="s">
        <v>536</v>
      </c>
      <c r="H266" t="str">
        <f>IF(ISNUMBER(SEARCH("/",G266)),"Mixed",G266)</f>
        <v>Online</v>
      </c>
      <c r="I266" t="str">
        <f>IF((H266="Live*"),"Live",H266)</f>
        <v>Online</v>
      </c>
      <c r="J266" t="s">
        <v>23</v>
      </c>
      <c r="K266" t="str">
        <f>IF(OR(ISNUMBER(SEARCH("partial",J266)),J266="yes*",J266="yes"),"yes","no")</f>
        <v>no</v>
      </c>
      <c r="L266">
        <v>0.59105409891820804</v>
      </c>
      <c r="M266" t="s">
        <v>188</v>
      </c>
      <c r="N266" t="s">
        <v>131</v>
      </c>
      <c r="O266">
        <v>-0.132022518973683</v>
      </c>
      <c r="P266">
        <v>0.875</v>
      </c>
      <c r="Q266">
        <v>0.375</v>
      </c>
      <c r="R266">
        <v>5.3954373995463003</v>
      </c>
      <c r="S266">
        <v>4.0421968570999098</v>
      </c>
      <c r="T266">
        <v>1.35809488305297</v>
      </c>
      <c r="U266">
        <v>1.6737355557364999</v>
      </c>
      <c r="V266">
        <v>0.78809813549224905</v>
      </c>
      <c r="W266">
        <v>24</v>
      </c>
      <c r="X266">
        <v>-0.2803848584493</v>
      </c>
      <c r="Y266">
        <v>-0.75340107663925004</v>
      </c>
      <c r="Z266">
        <v>3.6228111504412901</v>
      </c>
      <c r="AA266">
        <v>0</v>
      </c>
    </row>
    <row r="267" spans="1:27" x14ac:dyDescent="0.35">
      <c r="A267">
        <v>266</v>
      </c>
      <c r="B267" t="s">
        <v>297</v>
      </c>
      <c r="C267">
        <v>329</v>
      </c>
      <c r="D267">
        <v>8</v>
      </c>
      <c r="E267" t="s">
        <v>23</v>
      </c>
      <c r="F267" t="s">
        <v>23</v>
      </c>
      <c r="G267" t="e">
        <v>#N/A</v>
      </c>
      <c r="H267" t="e">
        <f>IF(ISNUMBER(SEARCH("/",G267)),"Mixed",G267)</f>
        <v>#N/A</v>
      </c>
      <c r="J267" t="e">
        <v>#N/A</v>
      </c>
      <c r="K267" t="e">
        <f>IF(OR(ISNUMBER(SEARCH("partial",J267)),J267="yes*",J267="yes"),"yes","no")</f>
        <v>#N/A</v>
      </c>
      <c r="L267">
        <v>0.59303471650112505</v>
      </c>
      <c r="M267" t="s">
        <v>127</v>
      </c>
      <c r="N267" t="s">
        <v>131</v>
      </c>
      <c r="O267">
        <v>-8.4243407434823007E-3</v>
      </c>
      <c r="P267">
        <v>0.375</v>
      </c>
      <c r="Q267">
        <v>0.25</v>
      </c>
      <c r="R267">
        <v>6.7634615898132298</v>
      </c>
      <c r="S267">
        <v>5.4626385288830699</v>
      </c>
      <c r="T267">
        <v>1.3056774015367401</v>
      </c>
      <c r="U267">
        <v>0.30303440807627802</v>
      </c>
      <c r="V267">
        <v>3.0269556408960299E-2</v>
      </c>
      <c r="W267">
        <v>8</v>
      </c>
      <c r="X267">
        <v>-8.4337711334228502E-2</v>
      </c>
      <c r="Y267">
        <v>3.4479166666666599</v>
      </c>
      <c r="Z267">
        <v>6.0772657551147704</v>
      </c>
      <c r="AA267">
        <v>8.2563133011753997E-2</v>
      </c>
    </row>
    <row r="268" spans="1:27" x14ac:dyDescent="0.35">
      <c r="A268">
        <v>267</v>
      </c>
      <c r="B268" t="s">
        <v>298</v>
      </c>
      <c r="C268">
        <v>319</v>
      </c>
      <c r="D268">
        <v>2</v>
      </c>
      <c r="E268" t="s">
        <v>23</v>
      </c>
      <c r="F268" t="s">
        <v>23</v>
      </c>
      <c r="G268" t="e">
        <v>#N/A</v>
      </c>
      <c r="H268" t="e">
        <f>IF(ISNUMBER(SEARCH("/",G268)),"Mixed",G268)</f>
        <v>#N/A</v>
      </c>
      <c r="J268" t="e">
        <v>#N/A</v>
      </c>
      <c r="K268" t="e">
        <f>IF(OR(ISNUMBER(SEARCH("partial",J268)),J268="yes*",J268="yes"),"yes","no")</f>
        <v>#N/A</v>
      </c>
      <c r="L268">
        <v>0.59317624703807204</v>
      </c>
      <c r="M268" t="s">
        <v>127</v>
      </c>
      <c r="N268" t="s">
        <v>131</v>
      </c>
      <c r="O268">
        <v>0.14019584241651001</v>
      </c>
      <c r="P268">
        <v>0.5</v>
      </c>
      <c r="Q268">
        <v>0</v>
      </c>
      <c r="R268">
        <v>4.1864070892333896</v>
      </c>
      <c r="S268">
        <v>5.4201984719701501</v>
      </c>
      <c r="T268">
        <v>-1.22893704213016</v>
      </c>
      <c r="U268">
        <v>-0.93943316197548599</v>
      </c>
      <c r="V268">
        <v>-3.1460061272081501E-2</v>
      </c>
      <c r="W268">
        <v>2</v>
      </c>
      <c r="X268">
        <v>4.1864070892333896</v>
      </c>
      <c r="Y268">
        <v>3.4</v>
      </c>
      <c r="AA268">
        <v>0</v>
      </c>
    </row>
    <row r="269" spans="1:27" x14ac:dyDescent="0.35">
      <c r="A269">
        <v>268</v>
      </c>
      <c r="B269" t="s">
        <v>299</v>
      </c>
      <c r="C269">
        <v>17</v>
      </c>
      <c r="D269">
        <v>3</v>
      </c>
      <c r="E269" t="s">
        <v>23</v>
      </c>
      <c r="F269" t="s">
        <v>23</v>
      </c>
      <c r="G269" t="s">
        <v>533</v>
      </c>
      <c r="H269" t="str">
        <f>IF(ISNUMBER(SEARCH("/",G269)),"Mixed",G269)</f>
        <v>Live*</v>
      </c>
      <c r="I269" t="str">
        <f>IF((H269="Live*"),"Live",H269)</f>
        <v>Live</v>
      </c>
      <c r="J269" t="s">
        <v>561</v>
      </c>
      <c r="K269" t="str">
        <f>IF(OR(ISNUMBER(SEARCH("partial",J269)),J269="yes*",J269="yes"),"yes","no")</f>
        <v>yes</v>
      </c>
      <c r="L269">
        <v>0.59475611925090899</v>
      </c>
      <c r="M269" t="s">
        <v>127</v>
      </c>
      <c r="N269" t="s">
        <v>131</v>
      </c>
      <c r="O269">
        <v>-6.3020479446093004E-3</v>
      </c>
      <c r="P269">
        <v>1</v>
      </c>
      <c r="Q269">
        <v>0.66666666666666596</v>
      </c>
      <c r="R269">
        <v>7.4545440673828098</v>
      </c>
      <c r="S269">
        <v>5.58599083784227</v>
      </c>
      <c r="T269">
        <v>1.87340757014712</v>
      </c>
      <c r="U269">
        <v>-9.0502931770222797E-2</v>
      </c>
      <c r="V269">
        <v>-5.1502375826831997E-3</v>
      </c>
      <c r="W269">
        <v>3</v>
      </c>
      <c r="X269">
        <v>-0.110743204752604</v>
      </c>
      <c r="AA269">
        <v>0</v>
      </c>
    </row>
    <row r="270" spans="1:27" x14ac:dyDescent="0.35">
      <c r="A270">
        <v>269</v>
      </c>
      <c r="B270" t="s">
        <v>300</v>
      </c>
      <c r="C270">
        <v>322</v>
      </c>
      <c r="D270">
        <v>2</v>
      </c>
      <c r="E270" t="s">
        <v>23</v>
      </c>
      <c r="F270" t="s">
        <v>23</v>
      </c>
      <c r="G270" t="s">
        <v>545</v>
      </c>
      <c r="H270" t="str">
        <f>IF(ISNUMBER(SEARCH("/",G270)),"Mixed",G270)</f>
        <v>IVR</v>
      </c>
      <c r="I270" t="str">
        <f>IF((H270="Live*"),"Live",H270)</f>
        <v>IVR</v>
      </c>
      <c r="J270" t="s">
        <v>23</v>
      </c>
      <c r="K270" t="str">
        <f>IF(OR(ISNUMBER(SEARCH("partial",J270)),J270="yes*",J270="yes"),"yes","no")</f>
        <v>no</v>
      </c>
      <c r="L270">
        <v>0.59641852809073403</v>
      </c>
      <c r="M270" t="s">
        <v>127</v>
      </c>
      <c r="N270" t="s">
        <v>131</v>
      </c>
      <c r="O270">
        <v>-0.50254384518650597</v>
      </c>
      <c r="P270">
        <v>0</v>
      </c>
      <c r="Q270">
        <v>1</v>
      </c>
      <c r="R270">
        <v>6.1255378723144496</v>
      </c>
      <c r="S270">
        <v>4.7955729966465404</v>
      </c>
      <c r="T270">
        <v>1.3348192162745001</v>
      </c>
      <c r="U270">
        <v>0.28100152397019401</v>
      </c>
      <c r="V270">
        <v>2.3053581465474302E-2</v>
      </c>
      <c r="W270">
        <v>2</v>
      </c>
      <c r="X270">
        <v>-6.1255378723144496</v>
      </c>
      <c r="Y270">
        <v>-1.9994116390452601</v>
      </c>
      <c r="Z270">
        <v>3.18333371480306</v>
      </c>
      <c r="AA270">
        <v>0</v>
      </c>
    </row>
    <row r="271" spans="1:27" x14ac:dyDescent="0.35">
      <c r="A271">
        <v>270</v>
      </c>
      <c r="B271" t="s">
        <v>301</v>
      </c>
      <c r="C271">
        <v>460</v>
      </c>
      <c r="D271">
        <v>1</v>
      </c>
      <c r="E271" t="s">
        <v>23</v>
      </c>
      <c r="F271" t="s">
        <v>23</v>
      </c>
      <c r="G271" t="s">
        <v>530</v>
      </c>
      <c r="H271" t="str">
        <f>IF(ISNUMBER(SEARCH("/",G271)),"Mixed",G271)</f>
        <v>Live</v>
      </c>
      <c r="I271" t="str">
        <f>IF((H271="Live*"),"Live",H271)</f>
        <v>Live</v>
      </c>
      <c r="J271" t="s">
        <v>22</v>
      </c>
      <c r="K271" t="str">
        <f>IF(OR(ISNUMBER(SEARCH("partial",J271)),J271="yes*",J271="yes"),"yes","no")</f>
        <v>yes</v>
      </c>
      <c r="L271">
        <v>0.59740596068604102</v>
      </c>
      <c r="M271" t="s">
        <v>127</v>
      </c>
      <c r="N271" t="s">
        <v>131</v>
      </c>
      <c r="O271">
        <v>-9.3048816748426605E-2</v>
      </c>
      <c r="P271">
        <v>0</v>
      </c>
      <c r="Q271">
        <v>0</v>
      </c>
      <c r="R271">
        <v>2.0295486450195299</v>
      </c>
      <c r="S271">
        <v>6.3528321152910996</v>
      </c>
      <c r="T271">
        <v>-4.3184291296649802</v>
      </c>
      <c r="U271">
        <v>-2.8891763870629701</v>
      </c>
      <c r="V271">
        <v>-0.132460212202066</v>
      </c>
      <c r="W271">
        <v>1</v>
      </c>
      <c r="X271">
        <v>-2.0295486450195299</v>
      </c>
      <c r="Y271">
        <v>-2.3666661580403598</v>
      </c>
      <c r="Z271">
        <v>3</v>
      </c>
      <c r="AA271">
        <v>2.57989682612657</v>
      </c>
    </row>
    <row r="272" spans="1:27" x14ac:dyDescent="0.35">
      <c r="A272">
        <v>271</v>
      </c>
      <c r="B272" t="s">
        <v>302</v>
      </c>
      <c r="C272">
        <v>572</v>
      </c>
      <c r="D272">
        <v>3</v>
      </c>
      <c r="E272" t="s">
        <v>23</v>
      </c>
      <c r="F272" t="s">
        <v>23</v>
      </c>
      <c r="G272" t="e">
        <v>#N/A</v>
      </c>
      <c r="H272" t="e">
        <f>IF(ISNUMBER(SEARCH("/",G272)),"Mixed",G272)</f>
        <v>#N/A</v>
      </c>
      <c r="J272" t="e">
        <v>#N/A</v>
      </c>
      <c r="K272" t="e">
        <f>IF(OR(ISNUMBER(SEARCH("partial",J272)),J272="yes*",J272="yes"),"yes","no")</f>
        <v>#N/A</v>
      </c>
      <c r="L272">
        <v>0.59864327518546001</v>
      </c>
      <c r="M272" t="s">
        <v>127</v>
      </c>
      <c r="N272" t="s">
        <v>131</v>
      </c>
      <c r="O272">
        <v>0.55433672950381296</v>
      </c>
      <c r="P272">
        <v>1</v>
      </c>
      <c r="Q272">
        <v>0</v>
      </c>
      <c r="R272">
        <v>3.8803571065266902</v>
      </c>
      <c r="S272">
        <v>4.0674164407903</v>
      </c>
      <c r="T272">
        <v>-0.182204993657022</v>
      </c>
      <c r="U272">
        <v>-0.208778750857985</v>
      </c>
      <c r="V272">
        <v>-2.9825535836854999E-2</v>
      </c>
      <c r="W272">
        <v>3</v>
      </c>
      <c r="X272">
        <v>3.8803571065266902</v>
      </c>
      <c r="Y272">
        <v>5.5421109601254501E-2</v>
      </c>
      <c r="Z272">
        <v>2.4816828819013699</v>
      </c>
      <c r="AA272">
        <v>0.83528167715620505</v>
      </c>
    </row>
    <row r="273" spans="1:27" x14ac:dyDescent="0.35">
      <c r="A273">
        <v>272</v>
      </c>
      <c r="B273" t="s">
        <v>303</v>
      </c>
      <c r="C273">
        <v>600</v>
      </c>
      <c r="D273">
        <v>4</v>
      </c>
      <c r="E273" t="s">
        <v>23</v>
      </c>
      <c r="F273" t="s">
        <v>23</v>
      </c>
      <c r="G273" t="e">
        <v>#N/A</v>
      </c>
      <c r="H273" t="e">
        <f>IF(ISNUMBER(SEARCH("/",G273)),"Mixed",G273)</f>
        <v>#N/A</v>
      </c>
      <c r="J273" t="e">
        <v>#N/A</v>
      </c>
      <c r="K273" t="e">
        <f>IF(OR(ISNUMBER(SEARCH("partial",J273)),J273="yes*",J273="yes"),"yes","no")</f>
        <v>#N/A</v>
      </c>
      <c r="L273">
        <v>0.602381189569697</v>
      </c>
      <c r="M273" t="s">
        <v>127</v>
      </c>
      <c r="N273" t="s">
        <v>131</v>
      </c>
      <c r="P273">
        <v>0.5</v>
      </c>
      <c r="Q273">
        <v>0</v>
      </c>
      <c r="R273">
        <v>5.1310997009277299</v>
      </c>
      <c r="S273">
        <v>5.2970562088210604</v>
      </c>
      <c r="T273">
        <v>-0.16110216728674101</v>
      </c>
      <c r="U273">
        <v>0.73909654263333502</v>
      </c>
      <c r="V273">
        <v>0.134381189569697</v>
      </c>
      <c r="W273">
        <v>0</v>
      </c>
      <c r="Z273">
        <v>9.25</v>
      </c>
      <c r="AA273">
        <v>0</v>
      </c>
    </row>
    <row r="274" spans="1:27" x14ac:dyDescent="0.35">
      <c r="A274">
        <v>273</v>
      </c>
      <c r="B274" t="s">
        <v>304</v>
      </c>
      <c r="C274">
        <v>536</v>
      </c>
      <c r="D274">
        <v>1</v>
      </c>
      <c r="E274" t="s">
        <v>23</v>
      </c>
      <c r="F274" t="s">
        <v>23</v>
      </c>
      <c r="G274" t="s">
        <v>530</v>
      </c>
      <c r="H274" t="str">
        <f>IF(ISNUMBER(SEARCH("/",G274)),"Mixed",G274)</f>
        <v>Live</v>
      </c>
      <c r="I274" t="str">
        <f>IF((H274="Live*"),"Live",H274)</f>
        <v>Live</v>
      </c>
      <c r="J274" t="s">
        <v>22</v>
      </c>
      <c r="K274" t="str">
        <f>IF(OR(ISNUMBER(SEARCH("partial",J274)),J274="yes*",J274="yes"),"yes","no")</f>
        <v>yes</v>
      </c>
      <c r="L274">
        <v>0.60341621890166197</v>
      </c>
      <c r="M274" t="s">
        <v>127</v>
      </c>
      <c r="N274" t="s">
        <v>131</v>
      </c>
      <c r="P274">
        <v>0</v>
      </c>
      <c r="Q274">
        <v>0</v>
      </c>
      <c r="R274">
        <v>6.4074287414550701</v>
      </c>
      <c r="S274">
        <v>9.7296779812604708</v>
      </c>
      <c r="T274">
        <v>-3.3173948991988</v>
      </c>
      <c r="U274">
        <v>-1.1032539283187699</v>
      </c>
      <c r="V274">
        <v>-5.8065996227304101E-2</v>
      </c>
      <c r="W274">
        <v>0</v>
      </c>
      <c r="Z274">
        <v>3.6999998092651301</v>
      </c>
      <c r="AA274">
        <v>1.0841620874503599</v>
      </c>
    </row>
    <row r="275" spans="1:27" x14ac:dyDescent="0.35">
      <c r="A275">
        <v>274</v>
      </c>
      <c r="B275" t="s">
        <v>305</v>
      </c>
      <c r="C275">
        <v>462</v>
      </c>
      <c r="D275">
        <v>5</v>
      </c>
      <c r="E275" t="s">
        <v>23</v>
      </c>
      <c r="F275" t="s">
        <v>23</v>
      </c>
      <c r="G275" t="s">
        <v>530</v>
      </c>
      <c r="H275" t="str">
        <f>IF(ISNUMBER(SEARCH("/",G275)),"Mixed",G275)</f>
        <v>Live</v>
      </c>
      <c r="I275" t="str">
        <f>IF((H275="Live*"),"Live",H275)</f>
        <v>Live</v>
      </c>
      <c r="J275" t="s">
        <v>22</v>
      </c>
      <c r="K275" t="str">
        <f>IF(OR(ISNUMBER(SEARCH("partial",J275)),J275="yes*",J275="yes"),"yes","no")</f>
        <v>yes</v>
      </c>
      <c r="L275">
        <v>0.60366416360761899</v>
      </c>
      <c r="M275" t="s">
        <v>127</v>
      </c>
      <c r="N275" t="s">
        <v>131</v>
      </c>
      <c r="O275">
        <v>0.374789416407942</v>
      </c>
      <c r="P275">
        <v>0.8</v>
      </c>
      <c r="Q275">
        <v>0.2</v>
      </c>
      <c r="R275">
        <v>5.0419738769531204</v>
      </c>
      <c r="S275">
        <v>5.6983487438821099</v>
      </c>
      <c r="T275">
        <v>-0.65152052632240298</v>
      </c>
      <c r="U275">
        <v>0.40617353277353502</v>
      </c>
      <c r="V275">
        <v>7.8680259019425103E-2</v>
      </c>
      <c r="W275">
        <v>5</v>
      </c>
      <c r="X275">
        <v>1.9347869873046799</v>
      </c>
      <c r="Y275">
        <v>5.1638156122489703E-2</v>
      </c>
      <c r="Z275">
        <v>3.2499980926513601</v>
      </c>
      <c r="AA275">
        <v>0.359002237941761</v>
      </c>
    </row>
    <row r="276" spans="1:27" x14ac:dyDescent="0.35">
      <c r="A276">
        <v>275</v>
      </c>
      <c r="B276" t="s">
        <v>306</v>
      </c>
      <c r="C276">
        <v>552</v>
      </c>
      <c r="D276">
        <v>1</v>
      </c>
      <c r="E276" t="s">
        <v>23</v>
      </c>
      <c r="F276" t="s">
        <v>23</v>
      </c>
      <c r="G276" t="s">
        <v>536</v>
      </c>
      <c r="H276" t="str">
        <f>IF(ISNUMBER(SEARCH("/",G276)),"Mixed",G276)</f>
        <v>Online</v>
      </c>
      <c r="I276" t="str">
        <f>IF((H276="Live*"),"Live",H276)</f>
        <v>Online</v>
      </c>
      <c r="J276" t="s">
        <v>23</v>
      </c>
      <c r="K276" t="str">
        <f>IF(OR(ISNUMBER(SEARCH("partial",J276)),J276="yes*",J276="yes"),"yes","no")</f>
        <v>no</v>
      </c>
      <c r="L276">
        <v>0.60503886663677398</v>
      </c>
      <c r="M276" t="s">
        <v>127</v>
      </c>
      <c r="N276" t="s">
        <v>131</v>
      </c>
      <c r="P276">
        <v>1</v>
      </c>
      <c r="Q276">
        <v>0</v>
      </c>
      <c r="R276">
        <v>10.3876609802246</v>
      </c>
      <c r="S276">
        <v>9.4571993693862897</v>
      </c>
      <c r="T276">
        <v>0.93531595144490498</v>
      </c>
      <c r="U276">
        <v>-0.32146329539614199</v>
      </c>
      <c r="V276">
        <v>-1.28264666715264E-2</v>
      </c>
      <c r="W276">
        <v>0</v>
      </c>
      <c r="AA276">
        <v>0</v>
      </c>
    </row>
    <row r="277" spans="1:27" x14ac:dyDescent="0.35">
      <c r="A277">
        <v>276</v>
      </c>
      <c r="B277" t="s">
        <v>307</v>
      </c>
      <c r="C277">
        <v>285</v>
      </c>
      <c r="D277">
        <v>5</v>
      </c>
      <c r="E277" t="s">
        <v>23</v>
      </c>
      <c r="F277" t="s">
        <v>23</v>
      </c>
      <c r="G277" t="s">
        <v>533</v>
      </c>
      <c r="H277" t="str">
        <f>IF(ISNUMBER(SEARCH("/",G277)),"Mixed",G277)</f>
        <v>Live*</v>
      </c>
      <c r="I277" t="str">
        <f>IF((H277="Live*"),"Live",H277)</f>
        <v>Live</v>
      </c>
      <c r="J277" t="s">
        <v>561</v>
      </c>
      <c r="K277" t="str">
        <f>IF(OR(ISNUMBER(SEARCH("partial",J277)),J277="yes*",J277="yes"),"yes","no")</f>
        <v>yes</v>
      </c>
      <c r="L277">
        <v>0.60526515675899495</v>
      </c>
      <c r="M277" t="s">
        <v>127</v>
      </c>
      <c r="N277" t="s">
        <v>131</v>
      </c>
      <c r="O277">
        <v>-0.13095994305637301</v>
      </c>
      <c r="P277">
        <v>1</v>
      </c>
      <c r="Q277">
        <v>0.2</v>
      </c>
      <c r="R277">
        <v>6.07845039367675</v>
      </c>
      <c r="S277">
        <v>5.6431821774763398</v>
      </c>
      <c r="T277">
        <v>0.44012255680699802</v>
      </c>
      <c r="U277">
        <v>-0.120733852482541</v>
      </c>
      <c r="V277">
        <v>-1.3239872980537601E-2</v>
      </c>
      <c r="W277">
        <v>4</v>
      </c>
      <c r="X277">
        <v>-1.5350975990295399</v>
      </c>
      <c r="Y277">
        <v>-0.76666666666666605</v>
      </c>
      <c r="Z277">
        <v>3.8990635053742602</v>
      </c>
      <c r="AA277">
        <v>0.67760908752228599</v>
      </c>
    </row>
    <row r="278" spans="1:27" x14ac:dyDescent="0.35">
      <c r="A278">
        <v>277</v>
      </c>
      <c r="B278" t="s">
        <v>308</v>
      </c>
      <c r="C278">
        <v>30</v>
      </c>
      <c r="D278">
        <v>11</v>
      </c>
      <c r="E278" t="s">
        <v>23</v>
      </c>
      <c r="F278" t="s">
        <v>23</v>
      </c>
      <c r="G278" t="s">
        <v>532</v>
      </c>
      <c r="H278" t="str">
        <f>IF(ISNUMBER(SEARCH("/",G278)),"Mixed",G278)</f>
        <v>Mixed</v>
      </c>
      <c r="I278" t="str">
        <f>IF((H278="Live*"),"Live",H278)</f>
        <v>Mixed</v>
      </c>
      <c r="J278" t="s">
        <v>560</v>
      </c>
      <c r="K278" t="str">
        <f>IF(OR(ISNUMBER(SEARCH("partial",J278)),J278="yes*",J278="yes"),"yes","no")</f>
        <v>yes</v>
      </c>
      <c r="L278">
        <v>0.60538623307234696</v>
      </c>
      <c r="M278" t="s">
        <v>127</v>
      </c>
      <c r="N278" t="s">
        <v>131</v>
      </c>
      <c r="O278">
        <v>1.0737003412646</v>
      </c>
      <c r="P278">
        <v>0.68181818181818099</v>
      </c>
      <c r="Q278">
        <v>0.27272727272727199</v>
      </c>
      <c r="R278">
        <v>6.6164287220347999</v>
      </c>
      <c r="S278">
        <v>5.9826496149136199</v>
      </c>
      <c r="T278">
        <v>0.63863344772776698</v>
      </c>
      <c r="U278">
        <v>0.80508013469740702</v>
      </c>
      <c r="V278">
        <v>0.17522908671031101</v>
      </c>
      <c r="W278">
        <v>11</v>
      </c>
      <c r="X278">
        <v>4.9330555308948796</v>
      </c>
      <c r="Y278">
        <v>6.0765555636087996</v>
      </c>
      <c r="Z278">
        <v>9.8914674590762406</v>
      </c>
      <c r="AA278">
        <v>0</v>
      </c>
    </row>
    <row r="279" spans="1:27" x14ac:dyDescent="0.35">
      <c r="A279">
        <v>278</v>
      </c>
      <c r="B279" t="s">
        <v>309</v>
      </c>
      <c r="C279">
        <v>43</v>
      </c>
      <c r="D279">
        <v>1</v>
      </c>
      <c r="E279" t="s">
        <v>23</v>
      </c>
      <c r="F279" t="s">
        <v>23</v>
      </c>
      <c r="G279" t="s">
        <v>533</v>
      </c>
      <c r="H279" t="str">
        <f>IF(ISNUMBER(SEARCH("/",G279)),"Mixed",G279)</f>
        <v>Live*</v>
      </c>
      <c r="I279" t="str">
        <f>IF((H279="Live*"),"Live",H279)</f>
        <v>Live</v>
      </c>
      <c r="J279" t="s">
        <v>561</v>
      </c>
      <c r="K279" t="str">
        <f>IF(OR(ISNUMBER(SEARCH("partial",J279)),J279="yes*",J279="yes"),"yes","no")</f>
        <v>yes</v>
      </c>
      <c r="L279">
        <v>0.60774619675208097</v>
      </c>
      <c r="M279" t="s">
        <v>127</v>
      </c>
      <c r="N279" t="s">
        <v>131</v>
      </c>
      <c r="P279">
        <v>1</v>
      </c>
      <c r="Q279">
        <v>0</v>
      </c>
      <c r="R279">
        <v>5.37261962890625E-2</v>
      </c>
      <c r="S279">
        <v>9.40873625127292</v>
      </c>
      <c r="T279">
        <v>-9.3501557143772693</v>
      </c>
      <c r="U279">
        <v>-7.8141291747368902</v>
      </c>
      <c r="V279">
        <v>-0.133611900670982</v>
      </c>
      <c r="W279">
        <v>0</v>
      </c>
      <c r="AA279">
        <v>0</v>
      </c>
    </row>
    <row r="280" spans="1:27" x14ac:dyDescent="0.35">
      <c r="A280">
        <v>279</v>
      </c>
      <c r="B280" t="s">
        <v>310</v>
      </c>
      <c r="C280">
        <v>46</v>
      </c>
      <c r="D280">
        <v>1</v>
      </c>
      <c r="E280" t="s">
        <v>23</v>
      </c>
      <c r="F280" t="s">
        <v>23</v>
      </c>
      <c r="G280" t="s">
        <v>533</v>
      </c>
      <c r="H280" t="str">
        <f>IF(ISNUMBER(SEARCH("/",G280)),"Mixed",G280)</f>
        <v>Live*</v>
      </c>
      <c r="I280" t="str">
        <f>IF((H280="Live*"),"Live",H280)</f>
        <v>Live</v>
      </c>
      <c r="J280" t="s">
        <v>561</v>
      </c>
      <c r="K280" t="str">
        <f>IF(OR(ISNUMBER(SEARCH("partial",J280)),J280="yes*",J280="yes"),"yes","no")</f>
        <v>yes</v>
      </c>
      <c r="L280">
        <v>0.60774619675208097</v>
      </c>
      <c r="M280" t="s">
        <v>127</v>
      </c>
      <c r="N280" t="s">
        <v>131</v>
      </c>
      <c r="O280">
        <v>2.85126270690753E-2</v>
      </c>
      <c r="P280">
        <v>0</v>
      </c>
      <c r="Q280">
        <v>0</v>
      </c>
      <c r="R280">
        <v>1.66752624511718</v>
      </c>
      <c r="S280">
        <v>4.9261873608368596</v>
      </c>
      <c r="T280">
        <v>-3.2538067751130799</v>
      </c>
      <c r="U280">
        <v>-2.18535638118145</v>
      </c>
      <c r="V280">
        <v>-3.7366879047395003E-2</v>
      </c>
      <c r="W280">
        <v>1</v>
      </c>
      <c r="X280">
        <v>1.66752624511718</v>
      </c>
      <c r="Y280">
        <v>2.2526317395661999</v>
      </c>
      <c r="AA280">
        <v>0</v>
      </c>
    </row>
    <row r="281" spans="1:27" x14ac:dyDescent="0.35">
      <c r="A281">
        <v>280</v>
      </c>
      <c r="B281" t="s">
        <v>311</v>
      </c>
      <c r="C281">
        <v>53</v>
      </c>
      <c r="D281">
        <v>3</v>
      </c>
      <c r="E281" t="s">
        <v>23</v>
      </c>
      <c r="F281" t="s">
        <v>23</v>
      </c>
      <c r="G281" t="s">
        <v>530</v>
      </c>
      <c r="H281" t="str">
        <f>IF(ISNUMBER(SEARCH("/",G281)),"Mixed",G281)</f>
        <v>Live</v>
      </c>
      <c r="I281" t="str">
        <f>IF((H281="Live*"),"Live",H281)</f>
        <v>Live</v>
      </c>
      <c r="J281" t="s">
        <v>22</v>
      </c>
      <c r="K281" t="str">
        <f>IF(OR(ISNUMBER(SEARCH("partial",J281)),J281="yes*",J281="yes"),"yes","no")</f>
        <v>yes</v>
      </c>
      <c r="L281">
        <v>0.60794023245940498</v>
      </c>
      <c r="M281" t="s">
        <v>127</v>
      </c>
      <c r="N281" t="s">
        <v>131</v>
      </c>
      <c r="O281">
        <v>0.30419511395939097</v>
      </c>
      <c r="P281">
        <v>1</v>
      </c>
      <c r="Q281">
        <v>0.33333333333333298</v>
      </c>
      <c r="R281">
        <v>6.7746493021647103</v>
      </c>
      <c r="S281">
        <v>5.2563468214507401</v>
      </c>
      <c r="T281">
        <v>1.52315682132056</v>
      </c>
      <c r="U281">
        <v>0.36193025398647399</v>
      </c>
      <c r="V281">
        <v>2.71471347031992E-2</v>
      </c>
      <c r="W281">
        <v>3</v>
      </c>
      <c r="X281">
        <v>4.0555814107259103</v>
      </c>
      <c r="Y281">
        <v>2.2307692307692299</v>
      </c>
      <c r="AA281">
        <v>0</v>
      </c>
    </row>
    <row r="282" spans="1:27" x14ac:dyDescent="0.35">
      <c r="A282">
        <v>281</v>
      </c>
      <c r="B282" t="s">
        <v>312</v>
      </c>
      <c r="C282">
        <v>5</v>
      </c>
      <c r="D282">
        <v>1</v>
      </c>
      <c r="E282" t="s">
        <v>23</v>
      </c>
      <c r="F282" t="s">
        <v>23</v>
      </c>
      <c r="G282" t="s">
        <v>533</v>
      </c>
      <c r="H282" t="str">
        <f>IF(ISNUMBER(SEARCH("/",G282)),"Mixed",G282)</f>
        <v>Live*</v>
      </c>
      <c r="I282" t="str">
        <f>IF((H282="Live*"),"Live",H282)</f>
        <v>Live</v>
      </c>
      <c r="J282" t="s">
        <v>561</v>
      </c>
      <c r="K282" t="str">
        <f>IF(OR(ISNUMBER(SEARCH("partial",J282)),J282="yes*",J282="yes"),"yes","no")</f>
        <v>yes</v>
      </c>
      <c r="L282">
        <v>0.60929121709778</v>
      </c>
      <c r="M282" t="s">
        <v>127</v>
      </c>
      <c r="N282" t="s">
        <v>131</v>
      </c>
      <c r="O282">
        <v>0.109183464009022</v>
      </c>
      <c r="P282">
        <v>1</v>
      </c>
      <c r="Q282">
        <v>0</v>
      </c>
      <c r="R282">
        <v>5.53753662109375</v>
      </c>
      <c r="S282">
        <v>5.3370605816107402</v>
      </c>
      <c r="T282">
        <v>0.20533038008959101</v>
      </c>
      <c r="U282">
        <v>-1.51583397578347</v>
      </c>
      <c r="V282">
        <v>-2.9887658658213599E-2</v>
      </c>
      <c r="W282">
        <v>1</v>
      </c>
      <c r="X282">
        <v>5.53753662109375</v>
      </c>
      <c r="AA282">
        <v>0</v>
      </c>
    </row>
    <row r="283" spans="1:27" x14ac:dyDescent="0.35">
      <c r="A283">
        <v>282</v>
      </c>
      <c r="B283" t="s">
        <v>313</v>
      </c>
      <c r="C283">
        <v>31</v>
      </c>
      <c r="D283">
        <v>10</v>
      </c>
      <c r="E283" t="s">
        <v>23</v>
      </c>
      <c r="F283" t="s">
        <v>23</v>
      </c>
      <c r="G283" t="s">
        <v>533</v>
      </c>
      <c r="H283" t="str">
        <f>IF(ISNUMBER(SEARCH("/",G283)),"Mixed",G283)</f>
        <v>Live*</v>
      </c>
      <c r="I283" t="str">
        <f>IF((H283="Live*"),"Live",H283)</f>
        <v>Live</v>
      </c>
      <c r="J283" t="s">
        <v>561</v>
      </c>
      <c r="K283" t="str">
        <f>IF(OR(ISNUMBER(SEARCH("partial",J283)),J283="yes*",J283="yes"),"yes","no")</f>
        <v>yes</v>
      </c>
      <c r="L283">
        <v>0.60963517942260703</v>
      </c>
      <c r="M283" t="s">
        <v>127</v>
      </c>
      <c r="N283" t="s">
        <v>131</v>
      </c>
      <c r="O283">
        <v>0.80171992831115602</v>
      </c>
      <c r="P283">
        <v>1</v>
      </c>
      <c r="Q283">
        <v>0.2</v>
      </c>
      <c r="R283">
        <v>4.6937034606933503</v>
      </c>
      <c r="S283">
        <v>4.6867701969833</v>
      </c>
      <c r="T283">
        <v>1.17876043166478E-2</v>
      </c>
      <c r="U283">
        <v>0.78906212900336803</v>
      </c>
      <c r="V283">
        <v>0.14887723650186499</v>
      </c>
      <c r="W283">
        <v>10</v>
      </c>
      <c r="X283">
        <v>4.2491844177246003</v>
      </c>
      <c r="Y283">
        <v>5.2475906154810001</v>
      </c>
      <c r="Z283">
        <v>5.4293723357310002</v>
      </c>
      <c r="AA283">
        <v>0</v>
      </c>
    </row>
    <row r="284" spans="1:27" x14ac:dyDescent="0.35">
      <c r="A284">
        <v>283</v>
      </c>
      <c r="B284" t="s">
        <v>314</v>
      </c>
      <c r="C284">
        <v>105</v>
      </c>
      <c r="D284">
        <v>5</v>
      </c>
      <c r="E284" t="s">
        <v>23</v>
      </c>
      <c r="F284" t="s">
        <v>23</v>
      </c>
      <c r="G284" t="s">
        <v>533</v>
      </c>
      <c r="H284" t="str">
        <f>IF(ISNUMBER(SEARCH("/",G284)),"Mixed",G284)</f>
        <v>Live*</v>
      </c>
      <c r="I284" t="str">
        <f>IF((H284="Live*"),"Live",H284)</f>
        <v>Live</v>
      </c>
      <c r="J284" t="s">
        <v>561</v>
      </c>
      <c r="K284" t="str">
        <f>IF(OR(ISNUMBER(SEARCH("partial",J284)),J284="yes*",J284="yes"),"yes","no")</f>
        <v>yes</v>
      </c>
      <c r="L284">
        <v>0.60969713677653703</v>
      </c>
      <c r="M284" t="s">
        <v>127</v>
      </c>
      <c r="N284" t="s">
        <v>131</v>
      </c>
      <c r="O284">
        <v>0.44241627414926199</v>
      </c>
      <c r="P284">
        <v>0.8</v>
      </c>
      <c r="Q284">
        <v>0.4</v>
      </c>
      <c r="R284">
        <v>6.3232719421386703</v>
      </c>
      <c r="S284">
        <v>5.3996265109961099</v>
      </c>
      <c r="T284">
        <v>0.92849977174914999</v>
      </c>
      <c r="U284">
        <v>0.12701036845893399</v>
      </c>
      <c r="V284">
        <v>8.8864522206397005E-3</v>
      </c>
      <c r="W284">
        <v>5</v>
      </c>
      <c r="X284">
        <v>6.3232719421386703</v>
      </c>
      <c r="Y284">
        <v>-4.0000000000000202E-2</v>
      </c>
      <c r="Z284">
        <v>5.1263994016084098</v>
      </c>
      <c r="AA284">
        <v>0.210031712911597</v>
      </c>
    </row>
    <row r="285" spans="1:27" x14ac:dyDescent="0.35">
      <c r="A285">
        <v>284</v>
      </c>
      <c r="B285" t="s">
        <v>315</v>
      </c>
      <c r="C285">
        <v>265</v>
      </c>
      <c r="D285">
        <v>4</v>
      </c>
      <c r="E285" t="s">
        <v>23</v>
      </c>
      <c r="F285" t="s">
        <v>23</v>
      </c>
      <c r="G285" t="s">
        <v>536</v>
      </c>
      <c r="H285" t="str">
        <f>IF(ISNUMBER(SEARCH("/",G285)),"Mixed",G285)</f>
        <v>Online</v>
      </c>
      <c r="I285" t="str">
        <f>IF((H285="Live*"),"Live",H285)</f>
        <v>Online</v>
      </c>
      <c r="J285" t="s">
        <v>23</v>
      </c>
      <c r="K285" t="str">
        <f>IF(OR(ISNUMBER(SEARCH("partial",J285)),J285="yes*",J285="yes"),"yes","no")</f>
        <v>no</v>
      </c>
      <c r="L285">
        <v>0.61055767030663299</v>
      </c>
      <c r="M285" t="s">
        <v>127</v>
      </c>
      <c r="N285" t="s">
        <v>131</v>
      </c>
      <c r="O285">
        <v>-0.33353626142007797</v>
      </c>
      <c r="P285">
        <v>0.875</v>
      </c>
      <c r="Q285">
        <v>0</v>
      </c>
      <c r="R285">
        <v>3.0157413482665998</v>
      </c>
      <c r="S285">
        <v>4.3337026580601901</v>
      </c>
      <c r="T285">
        <v>-1.3131069691870001</v>
      </c>
      <c r="U285">
        <v>-0.68592823250930501</v>
      </c>
      <c r="V285">
        <v>-7.5862586294125095E-2</v>
      </c>
      <c r="W285">
        <v>4</v>
      </c>
      <c r="X285">
        <v>-3.0157413482665998</v>
      </c>
      <c r="Y285">
        <v>-0.15184574787750901</v>
      </c>
      <c r="Z285">
        <v>2.24081627987692</v>
      </c>
      <c r="AA285">
        <v>1.29488455163311</v>
      </c>
    </row>
    <row r="286" spans="1:27" x14ac:dyDescent="0.35">
      <c r="A286">
        <v>285</v>
      </c>
      <c r="B286" t="s">
        <v>316</v>
      </c>
      <c r="C286">
        <v>339</v>
      </c>
      <c r="D286">
        <v>1</v>
      </c>
      <c r="E286" t="s">
        <v>23</v>
      </c>
      <c r="F286" t="s">
        <v>23</v>
      </c>
      <c r="G286" t="s">
        <v>545</v>
      </c>
      <c r="H286" t="str">
        <f>IF(ISNUMBER(SEARCH("/",G286)),"Mixed",G286)</f>
        <v>IVR</v>
      </c>
      <c r="I286" t="str">
        <f>IF((H286="Live*"),"Live",H286)</f>
        <v>IVR</v>
      </c>
      <c r="J286" t="s">
        <v>23</v>
      </c>
      <c r="K286" t="str">
        <f>IF(OR(ISNUMBER(SEARCH("partial",J286)),J286="yes*",J286="yes"),"yes","no")</f>
        <v>no</v>
      </c>
      <c r="L286">
        <v>0.61132715150441896</v>
      </c>
      <c r="M286" t="s">
        <v>127</v>
      </c>
      <c r="N286" t="s">
        <v>131</v>
      </c>
      <c r="O286">
        <v>-0.15736673550333799</v>
      </c>
      <c r="P286">
        <v>1</v>
      </c>
      <c r="Q286">
        <v>0</v>
      </c>
      <c r="R286">
        <v>4.2290191650390598</v>
      </c>
      <c r="S286">
        <v>5.0543688364025599</v>
      </c>
      <c r="T286">
        <v>-0.82049533075691405</v>
      </c>
      <c r="U286">
        <v>-0.25201727853397299</v>
      </c>
      <c r="V286">
        <v>-9.3778568660047006E-3</v>
      </c>
      <c r="W286">
        <v>1</v>
      </c>
      <c r="X286">
        <v>-4.2290191650390598</v>
      </c>
      <c r="Y286">
        <v>-5</v>
      </c>
      <c r="AA286">
        <v>0</v>
      </c>
    </row>
    <row r="287" spans="1:27" x14ac:dyDescent="0.35">
      <c r="A287">
        <v>286</v>
      </c>
      <c r="B287" t="s">
        <v>317</v>
      </c>
      <c r="C287">
        <v>19</v>
      </c>
      <c r="D287">
        <v>1</v>
      </c>
      <c r="E287" t="s">
        <v>23</v>
      </c>
      <c r="F287" t="s">
        <v>23</v>
      </c>
      <c r="G287" t="s">
        <v>536</v>
      </c>
      <c r="H287" t="str">
        <f>IF(ISNUMBER(SEARCH("/",G287)),"Mixed",G287)</f>
        <v>Online</v>
      </c>
      <c r="I287" t="str">
        <f>IF((H287="Live*"),"Live",H287)</f>
        <v>Online</v>
      </c>
      <c r="J287" t="s">
        <v>23</v>
      </c>
      <c r="K287" t="str">
        <f>IF(OR(ISNUMBER(SEARCH("partial",J287)),J287="yes*",J287="yes"),"yes","no")</f>
        <v>no</v>
      </c>
      <c r="L287">
        <v>0.61134572804724796</v>
      </c>
      <c r="M287" t="s">
        <v>127</v>
      </c>
      <c r="N287" t="s">
        <v>131</v>
      </c>
      <c r="O287">
        <v>-3.0082991666130598E-2</v>
      </c>
      <c r="P287">
        <v>1</v>
      </c>
      <c r="Q287">
        <v>0</v>
      </c>
      <c r="R287">
        <v>1.8895282745361299</v>
      </c>
      <c r="S287">
        <v>4.3443905650090997</v>
      </c>
      <c r="T287">
        <v>-2.45000794986638</v>
      </c>
      <c r="U287">
        <v>-3.72070448053395</v>
      </c>
      <c r="V287">
        <v>-5.9236965854620897E-2</v>
      </c>
      <c r="W287">
        <v>1</v>
      </c>
      <c r="X287">
        <v>-1.8895282745361299</v>
      </c>
      <c r="Y287">
        <v>-7.5</v>
      </c>
      <c r="Z287">
        <v>6.4</v>
      </c>
      <c r="AA287">
        <v>0</v>
      </c>
    </row>
    <row r="288" spans="1:27" x14ac:dyDescent="0.35">
      <c r="A288">
        <v>287</v>
      </c>
      <c r="B288" t="s">
        <v>318</v>
      </c>
      <c r="C288">
        <v>458</v>
      </c>
      <c r="D288">
        <v>5</v>
      </c>
      <c r="E288" t="s">
        <v>23</v>
      </c>
      <c r="F288" t="s">
        <v>23</v>
      </c>
      <c r="G288" t="s">
        <v>532</v>
      </c>
      <c r="H288" t="str">
        <f>IF(ISNUMBER(SEARCH("/",G288)),"Mixed",G288)</f>
        <v>Mixed</v>
      </c>
      <c r="I288" t="str">
        <f>IF((H288="Live*"),"Live",H288)</f>
        <v>Mixed</v>
      </c>
      <c r="J288" t="s">
        <v>560</v>
      </c>
      <c r="K288" t="str">
        <f>IF(OR(ISNUMBER(SEARCH("partial",J288)),J288="yes*",J288="yes"),"yes","no")</f>
        <v>yes</v>
      </c>
      <c r="L288">
        <v>0.61462076693243295</v>
      </c>
      <c r="M288" t="s">
        <v>127</v>
      </c>
      <c r="N288" t="s">
        <v>131</v>
      </c>
      <c r="O288">
        <v>8.8754363783470999E-2</v>
      </c>
      <c r="P288">
        <v>0.6</v>
      </c>
      <c r="Q288">
        <v>0.6</v>
      </c>
      <c r="R288">
        <v>6.6178771972656198</v>
      </c>
      <c r="S288">
        <v>5.7991078661137596</v>
      </c>
      <c r="T288">
        <v>0.82362367175844997</v>
      </c>
      <c r="U288">
        <v>0.83876422086731095</v>
      </c>
      <c r="V288">
        <v>0.17521274450938701</v>
      </c>
      <c r="W288">
        <v>4</v>
      </c>
      <c r="X288">
        <v>0.52101993560791005</v>
      </c>
      <c r="Y288">
        <v>-5.4417754733373298E-2</v>
      </c>
      <c r="Z288">
        <v>4.9516165442833602</v>
      </c>
      <c r="AA288">
        <v>0</v>
      </c>
    </row>
    <row r="289" spans="1:27" x14ac:dyDescent="0.35">
      <c r="A289">
        <v>288</v>
      </c>
      <c r="B289" t="s">
        <v>319</v>
      </c>
      <c r="C289">
        <v>60</v>
      </c>
      <c r="D289">
        <v>1</v>
      </c>
      <c r="E289" t="s">
        <v>23</v>
      </c>
      <c r="F289" t="s">
        <v>23</v>
      </c>
      <c r="G289" t="s">
        <v>533</v>
      </c>
      <c r="H289" t="str">
        <f>IF(ISNUMBER(SEARCH("/",G289)),"Mixed",G289)</f>
        <v>Live*</v>
      </c>
      <c r="I289" t="str">
        <f>IF((H289="Live*"),"Live",H289)</f>
        <v>Live</v>
      </c>
      <c r="J289" t="s">
        <v>561</v>
      </c>
      <c r="K289" t="str">
        <f>IF(OR(ISNUMBER(SEARCH("partial",J289)),J289="yes*",J289="yes"),"yes","no")</f>
        <v>yes</v>
      </c>
      <c r="L289">
        <v>0.61470104307089302</v>
      </c>
      <c r="M289" t="s">
        <v>127</v>
      </c>
      <c r="N289" t="s">
        <v>131</v>
      </c>
      <c r="O289">
        <v>-3.9134576802291203E-2</v>
      </c>
      <c r="P289">
        <v>0</v>
      </c>
      <c r="Q289">
        <v>0</v>
      </c>
      <c r="R289">
        <v>2.6401329040527299</v>
      </c>
      <c r="S289">
        <v>6.1840469293441398</v>
      </c>
      <c r="T289">
        <v>-3.5390596846848101</v>
      </c>
      <c r="U289">
        <v>-4.9609074263292596</v>
      </c>
      <c r="V289">
        <v>-7.3535318008695796E-2</v>
      </c>
      <c r="W289">
        <v>1</v>
      </c>
      <c r="X289">
        <v>-2.6401329040527299</v>
      </c>
      <c r="AA289">
        <v>0</v>
      </c>
    </row>
    <row r="290" spans="1:27" x14ac:dyDescent="0.35">
      <c r="A290">
        <v>289</v>
      </c>
      <c r="B290" t="s">
        <v>320</v>
      </c>
      <c r="C290">
        <v>561</v>
      </c>
      <c r="D290">
        <v>1</v>
      </c>
      <c r="E290" t="s">
        <v>23</v>
      </c>
      <c r="F290" t="s">
        <v>22</v>
      </c>
      <c r="G290" t="s">
        <v>542</v>
      </c>
      <c r="H290" t="str">
        <f>IF(ISNUMBER(SEARCH("/",G290)),"Mixed",G290)</f>
        <v>Mixed</v>
      </c>
      <c r="I290" t="str">
        <f>IF((H290="Live*"),"Live",H290)</f>
        <v>Mixed</v>
      </c>
      <c r="J290" t="s">
        <v>23</v>
      </c>
      <c r="K290" t="str">
        <f>IF(OR(ISNUMBER(SEARCH("partial",J290)),J290="yes*",J290="yes"),"yes","no")</f>
        <v>no</v>
      </c>
      <c r="L290">
        <v>0.61616549420436195</v>
      </c>
      <c r="M290" t="s">
        <v>52</v>
      </c>
      <c r="N290" t="s">
        <v>52</v>
      </c>
      <c r="P290">
        <v>1</v>
      </c>
      <c r="Q290">
        <v>1</v>
      </c>
      <c r="R290">
        <v>9.39239501953125</v>
      </c>
      <c r="S290">
        <v>8.36591820290157</v>
      </c>
      <c r="T290">
        <v>1.03133115723626</v>
      </c>
      <c r="U290">
        <v>0.22314438988288901</v>
      </c>
      <c r="V290">
        <v>1.17444415727837E-2</v>
      </c>
      <c r="W290">
        <v>0</v>
      </c>
      <c r="AA290">
        <v>0</v>
      </c>
    </row>
    <row r="291" spans="1:27" x14ac:dyDescent="0.35">
      <c r="A291">
        <v>290</v>
      </c>
      <c r="B291" t="s">
        <v>321</v>
      </c>
      <c r="C291">
        <v>204</v>
      </c>
      <c r="D291">
        <v>4</v>
      </c>
      <c r="E291" t="s">
        <v>23</v>
      </c>
      <c r="F291" t="s">
        <v>23</v>
      </c>
      <c r="G291" t="e">
        <v>#N/A</v>
      </c>
      <c r="H291" t="e">
        <f>IF(ISNUMBER(SEARCH("/",G291)),"Mixed",G291)</f>
        <v>#N/A</v>
      </c>
      <c r="J291" t="e">
        <v>#N/A</v>
      </c>
      <c r="K291" t="e">
        <f>IF(OR(ISNUMBER(SEARCH("partial",J291)),J291="yes*",J291="yes"),"yes","no")</f>
        <v>#N/A</v>
      </c>
      <c r="L291">
        <v>0.61809097052899498</v>
      </c>
      <c r="M291" t="s">
        <v>127</v>
      </c>
      <c r="N291" t="s">
        <v>131</v>
      </c>
      <c r="O291">
        <v>0.71257852995987003</v>
      </c>
      <c r="P291">
        <v>0.5</v>
      </c>
      <c r="Q291">
        <v>0</v>
      </c>
      <c r="R291">
        <v>4.0575461387634197</v>
      </c>
      <c r="S291">
        <v>5.0642391962810196</v>
      </c>
      <c r="T291">
        <v>-1.0018387169109999</v>
      </c>
      <c r="U291">
        <v>-0.44780947378950398</v>
      </c>
      <c r="V291">
        <v>-7.8643447448825898E-2</v>
      </c>
      <c r="W291">
        <v>4</v>
      </c>
      <c r="X291">
        <v>4.0575461387634197</v>
      </c>
      <c r="Y291">
        <v>1.2809548182091199</v>
      </c>
      <c r="Z291">
        <v>2.5898682773858601</v>
      </c>
      <c r="AA291">
        <v>1.26517216778061</v>
      </c>
    </row>
    <row r="292" spans="1:27" x14ac:dyDescent="0.35">
      <c r="A292">
        <v>291</v>
      </c>
      <c r="B292" t="s">
        <v>322</v>
      </c>
      <c r="C292">
        <v>11</v>
      </c>
      <c r="D292">
        <v>1</v>
      </c>
      <c r="E292" t="s">
        <v>23</v>
      </c>
      <c r="F292" t="s">
        <v>23</v>
      </c>
      <c r="G292" t="s">
        <v>533</v>
      </c>
      <c r="H292" t="str">
        <f>IF(ISNUMBER(SEARCH("/",G292)),"Mixed",G292)</f>
        <v>Live*</v>
      </c>
      <c r="I292" t="str">
        <f>IF((H292="Live*"),"Live",H292)</f>
        <v>Live</v>
      </c>
      <c r="J292" t="s">
        <v>561</v>
      </c>
      <c r="K292" t="str">
        <f>IF(OR(ISNUMBER(SEARCH("partial",J292)),J292="yes*",J292="yes"),"yes","no")</f>
        <v>yes</v>
      </c>
      <c r="L292">
        <v>0.61845524999998303</v>
      </c>
      <c r="M292" t="s">
        <v>127</v>
      </c>
      <c r="N292" t="s">
        <v>131</v>
      </c>
      <c r="O292">
        <v>5.9826292669322101E-2</v>
      </c>
      <c r="P292">
        <v>1</v>
      </c>
      <c r="Q292">
        <v>0</v>
      </c>
      <c r="R292">
        <v>4.0360565185546804</v>
      </c>
      <c r="S292">
        <v>5.1766611065270496</v>
      </c>
      <c r="T292">
        <v>-1.1357502473657699</v>
      </c>
      <c r="U292">
        <v>-1.74673023060432</v>
      </c>
      <c r="V292">
        <v>-2.5891707291529301E-2</v>
      </c>
      <c r="W292">
        <v>1</v>
      </c>
      <c r="X292">
        <v>4.0360565185546804</v>
      </c>
      <c r="Y292">
        <v>-1.3333333333333299</v>
      </c>
      <c r="Z292">
        <v>6.6666666666666599</v>
      </c>
      <c r="AA292">
        <v>0</v>
      </c>
    </row>
    <row r="293" spans="1:27" x14ac:dyDescent="0.35">
      <c r="A293">
        <v>292</v>
      </c>
      <c r="B293" t="s">
        <v>323</v>
      </c>
      <c r="C293">
        <v>337</v>
      </c>
      <c r="D293">
        <v>7</v>
      </c>
      <c r="E293" t="s">
        <v>23</v>
      </c>
      <c r="F293" t="s">
        <v>23</v>
      </c>
      <c r="G293" t="s">
        <v>531</v>
      </c>
      <c r="H293" t="str">
        <f>IF(ISNUMBER(SEARCH("/",G293)),"Mixed",G293)</f>
        <v>Mixed</v>
      </c>
      <c r="I293" t="str">
        <f>IF((H293="Live*"),"Live",H293)</f>
        <v>Mixed</v>
      </c>
      <c r="J293" t="s">
        <v>560</v>
      </c>
      <c r="K293" t="str">
        <f>IF(OR(ISNUMBER(SEARCH("partial",J293)),J293="yes*",J293="yes"),"yes","no")</f>
        <v>yes</v>
      </c>
      <c r="L293">
        <v>0.62007247784368902</v>
      </c>
      <c r="M293" t="s">
        <v>127</v>
      </c>
      <c r="N293" t="s">
        <v>131</v>
      </c>
      <c r="O293">
        <v>-1.06793855309318</v>
      </c>
      <c r="P293">
        <v>0.71428571428571397</v>
      </c>
      <c r="Q293">
        <v>0.57142857142857095</v>
      </c>
      <c r="R293">
        <v>6.2559601919991596</v>
      </c>
      <c r="S293">
        <v>5.3080215537751601</v>
      </c>
      <c r="T293">
        <v>0.95279297883059</v>
      </c>
      <c r="U293">
        <v>0.87504838143066899</v>
      </c>
      <c r="V293">
        <v>0.19308207306269301</v>
      </c>
      <c r="W293">
        <v>7</v>
      </c>
      <c r="X293">
        <v>-4.83989988054548</v>
      </c>
      <c r="Y293">
        <v>-3.32488306502849</v>
      </c>
      <c r="Z293">
        <v>6.25053105256851</v>
      </c>
      <c r="AA293">
        <v>0</v>
      </c>
    </row>
    <row r="294" spans="1:27" x14ac:dyDescent="0.35">
      <c r="A294">
        <v>293</v>
      </c>
      <c r="B294" t="s">
        <v>324</v>
      </c>
      <c r="C294">
        <v>83</v>
      </c>
      <c r="D294">
        <v>1</v>
      </c>
      <c r="E294" t="s">
        <v>23</v>
      </c>
      <c r="F294" t="s">
        <v>23</v>
      </c>
      <c r="G294" t="e">
        <v>#N/A</v>
      </c>
      <c r="H294" t="e">
        <f>IF(ISNUMBER(SEARCH("/",G294)),"Mixed",G294)</f>
        <v>#N/A</v>
      </c>
      <c r="J294" t="e">
        <v>#N/A</v>
      </c>
      <c r="K294" t="e">
        <f>IF(OR(ISNUMBER(SEARCH("partial",J294)),J294="yes*",J294="yes"),"yes","no")</f>
        <v>#N/A</v>
      </c>
      <c r="L294">
        <v>0.62074231543896097</v>
      </c>
      <c r="M294" t="s">
        <v>127</v>
      </c>
      <c r="N294" t="s">
        <v>131</v>
      </c>
      <c r="O294">
        <v>3.87765602878785E-2</v>
      </c>
      <c r="P294">
        <v>1</v>
      </c>
      <c r="Q294">
        <v>0</v>
      </c>
      <c r="R294">
        <v>3.0185470581054599</v>
      </c>
      <c r="S294">
        <v>6.1546175479935101</v>
      </c>
      <c r="T294">
        <v>-3.1312161492814501</v>
      </c>
      <c r="U294">
        <v>-4.6576316601398604</v>
      </c>
      <c r="V294">
        <v>-5.9832406582224898E-2</v>
      </c>
      <c r="W294">
        <v>1</v>
      </c>
      <c r="X294">
        <v>3.0185470581054599</v>
      </c>
      <c r="Y294">
        <v>-7.5</v>
      </c>
      <c r="AA294">
        <v>0</v>
      </c>
    </row>
    <row r="295" spans="1:27" x14ac:dyDescent="0.35">
      <c r="A295">
        <v>294</v>
      </c>
      <c r="B295" t="s">
        <v>325</v>
      </c>
      <c r="C295">
        <v>529</v>
      </c>
      <c r="D295">
        <v>1</v>
      </c>
      <c r="E295" t="s">
        <v>23</v>
      </c>
      <c r="F295" t="s">
        <v>23</v>
      </c>
      <c r="G295" t="s">
        <v>533</v>
      </c>
      <c r="H295" t="str">
        <f>IF(ISNUMBER(SEARCH("/",G295)),"Mixed",G295)</f>
        <v>Live*</v>
      </c>
      <c r="I295" t="str">
        <f>IF((H295="Live*"),"Live",H295)</f>
        <v>Live</v>
      </c>
      <c r="J295" t="s">
        <v>561</v>
      </c>
      <c r="K295" t="str">
        <f>IF(OR(ISNUMBER(SEARCH("partial",J295)),J295="yes*",J295="yes"),"yes","no")</f>
        <v>yes</v>
      </c>
      <c r="L295">
        <v>0.62074231543896097</v>
      </c>
      <c r="M295" t="s">
        <v>127</v>
      </c>
      <c r="N295" t="s">
        <v>131</v>
      </c>
      <c r="P295">
        <v>1</v>
      </c>
      <c r="Q295">
        <v>0</v>
      </c>
      <c r="R295">
        <v>3.5222244262695299</v>
      </c>
      <c r="S295">
        <v>7.9221528208946799</v>
      </c>
      <c r="T295">
        <v>-4.3950740540185604</v>
      </c>
      <c r="U295">
        <v>-3.97870710233589</v>
      </c>
      <c r="V295">
        <v>-5.11108731623914E-2</v>
      </c>
      <c r="W295">
        <v>0</v>
      </c>
      <c r="Z295">
        <v>6</v>
      </c>
      <c r="AA295">
        <v>0</v>
      </c>
    </row>
    <row r="296" spans="1:27" x14ac:dyDescent="0.35">
      <c r="A296">
        <v>295</v>
      </c>
      <c r="B296" t="s">
        <v>326</v>
      </c>
      <c r="C296">
        <v>80</v>
      </c>
      <c r="D296">
        <v>1</v>
      </c>
      <c r="E296" t="s">
        <v>23</v>
      </c>
      <c r="F296" t="s">
        <v>23</v>
      </c>
      <c r="G296" t="s">
        <v>533</v>
      </c>
      <c r="H296" t="str">
        <f>IF(ISNUMBER(SEARCH("/",G296)),"Mixed",G296)</f>
        <v>Live*</v>
      </c>
      <c r="I296" t="str">
        <f>IF((H296="Live*"),"Live",H296)</f>
        <v>Live</v>
      </c>
      <c r="J296" t="s">
        <v>561</v>
      </c>
      <c r="K296" t="str">
        <f>IF(OR(ISNUMBER(SEARCH("partial",J296)),J296="yes*",J296="yes"),"yes","no")</f>
        <v>yes</v>
      </c>
      <c r="L296">
        <v>0.62074231543896097</v>
      </c>
      <c r="M296" t="s">
        <v>127</v>
      </c>
      <c r="N296" t="s">
        <v>131</v>
      </c>
      <c r="O296">
        <v>-6.4152784522455E-2</v>
      </c>
      <c r="P296">
        <v>1</v>
      </c>
      <c r="Q296">
        <v>0</v>
      </c>
      <c r="R296">
        <v>4.9939498901367099</v>
      </c>
      <c r="S296">
        <v>6.5541245738292497</v>
      </c>
      <c r="T296">
        <v>-1.5553203430859399</v>
      </c>
      <c r="U296">
        <v>-2.7831660756068901</v>
      </c>
      <c r="V296">
        <v>-3.5752832420536701E-2</v>
      </c>
      <c r="W296">
        <v>1</v>
      </c>
      <c r="X296">
        <v>-4.9939498901367099</v>
      </c>
      <c r="AA296">
        <v>0</v>
      </c>
    </row>
    <row r="297" spans="1:27" x14ac:dyDescent="0.35">
      <c r="A297">
        <v>296</v>
      </c>
      <c r="B297" t="s">
        <v>327</v>
      </c>
      <c r="C297">
        <v>576</v>
      </c>
      <c r="D297">
        <v>1</v>
      </c>
      <c r="E297" t="s">
        <v>23</v>
      </c>
      <c r="F297" t="s">
        <v>23</v>
      </c>
      <c r="G297" t="s">
        <v>530</v>
      </c>
      <c r="H297" t="str">
        <f>IF(ISNUMBER(SEARCH("/",G297)),"Mixed",G297)</f>
        <v>Live</v>
      </c>
      <c r="I297" t="str">
        <f>IF((H297="Live*"),"Live",H297)</f>
        <v>Live</v>
      </c>
      <c r="J297" t="s">
        <v>22</v>
      </c>
      <c r="K297" t="str">
        <f>IF(OR(ISNUMBER(SEARCH("partial",J297)),J297="yes*",J297="yes"),"yes","no")</f>
        <v>yes</v>
      </c>
      <c r="L297">
        <v>0.62288184804373503</v>
      </c>
      <c r="M297" t="s">
        <v>127</v>
      </c>
      <c r="N297" t="s">
        <v>131</v>
      </c>
      <c r="O297">
        <v>-0.17344497318090901</v>
      </c>
      <c r="P297">
        <v>1</v>
      </c>
      <c r="Q297">
        <v>0</v>
      </c>
      <c r="R297">
        <v>5.7526283264160103</v>
      </c>
      <c r="S297">
        <v>5.8041649142431702</v>
      </c>
      <c r="T297">
        <v>-4.6682247220565E-2</v>
      </c>
      <c r="U297">
        <v>-1.56305609937891</v>
      </c>
      <c r="V297">
        <v>-4.7127018791067003E-2</v>
      </c>
      <c r="W297">
        <v>1</v>
      </c>
      <c r="X297">
        <v>-5.7526283264160103</v>
      </c>
      <c r="Y297">
        <v>1.7700000762939401</v>
      </c>
      <c r="Z297">
        <v>4</v>
      </c>
      <c r="AA297">
        <v>1.3879628687604399</v>
      </c>
    </row>
    <row r="298" spans="1:27" x14ac:dyDescent="0.35">
      <c r="A298">
        <v>297</v>
      </c>
      <c r="B298" t="s">
        <v>328</v>
      </c>
      <c r="C298">
        <v>259</v>
      </c>
      <c r="D298">
        <v>3</v>
      </c>
      <c r="E298" t="s">
        <v>23</v>
      </c>
      <c r="F298" t="s">
        <v>23</v>
      </c>
      <c r="G298" t="s">
        <v>544</v>
      </c>
      <c r="H298" t="str">
        <f>IF(ISNUMBER(SEARCH("/",G298)),"Mixed",G298)</f>
        <v>Mixed</v>
      </c>
      <c r="I298" t="str">
        <f>IF((H298="Live*"),"Live",H298)</f>
        <v>Mixed</v>
      </c>
      <c r="J298" t="s">
        <v>560</v>
      </c>
      <c r="K298" t="str">
        <f>IF(OR(ISNUMBER(SEARCH("partial",J298)),J298="yes*",J298="yes"),"yes","no")</f>
        <v>yes</v>
      </c>
      <c r="L298">
        <v>0.62329817328122705</v>
      </c>
      <c r="M298" t="s">
        <v>127</v>
      </c>
      <c r="N298" t="s">
        <v>131</v>
      </c>
      <c r="O298">
        <v>-0.69009876485176802</v>
      </c>
      <c r="P298">
        <v>0.66666666666666596</v>
      </c>
      <c r="Q298">
        <v>0.33333333333333298</v>
      </c>
      <c r="R298">
        <v>6.9596417744954397</v>
      </c>
      <c r="S298">
        <v>5.2432121703866699</v>
      </c>
      <c r="T298">
        <v>1.7212839447153501</v>
      </c>
      <c r="U298">
        <v>0.74594194934327895</v>
      </c>
      <c r="V298">
        <v>8.8297762657907397E-2</v>
      </c>
      <c r="W298">
        <v>2</v>
      </c>
      <c r="X298">
        <v>-9.1256484985351491</v>
      </c>
      <c r="Y298">
        <v>-5.5799999237060502</v>
      </c>
      <c r="Z298">
        <v>6.1678084820207699</v>
      </c>
      <c r="AA298">
        <v>0</v>
      </c>
    </row>
    <row r="299" spans="1:27" x14ac:dyDescent="0.35">
      <c r="A299">
        <v>298</v>
      </c>
      <c r="B299" t="s">
        <v>329</v>
      </c>
      <c r="C299">
        <v>47</v>
      </c>
      <c r="D299">
        <v>1</v>
      </c>
      <c r="E299" t="s">
        <v>23</v>
      </c>
      <c r="F299" t="s">
        <v>23</v>
      </c>
      <c r="G299" t="s">
        <v>530</v>
      </c>
      <c r="H299" t="str">
        <f>IF(ISNUMBER(SEARCH("/",G299)),"Mixed",G299)</f>
        <v>Live</v>
      </c>
      <c r="I299" t="str">
        <f>IF((H299="Live*"),"Live",H299)</f>
        <v>Live</v>
      </c>
      <c r="J299" t="s">
        <v>22</v>
      </c>
      <c r="K299" t="str">
        <f>IF(OR(ISNUMBER(SEARCH("partial",J299)),J299="yes*",J299="yes"),"yes","no")</f>
        <v>yes</v>
      </c>
      <c r="L299">
        <v>0.629096494687858</v>
      </c>
      <c r="M299" t="s">
        <v>127</v>
      </c>
      <c r="N299" t="s">
        <v>131</v>
      </c>
      <c r="O299">
        <v>0.15375533339455</v>
      </c>
      <c r="P299">
        <v>1</v>
      </c>
      <c r="Q299">
        <v>0</v>
      </c>
      <c r="R299">
        <v>3.8534927368164</v>
      </c>
      <c r="S299">
        <v>4.8925291488847096</v>
      </c>
      <c r="T299">
        <v>-1.03418207146171</v>
      </c>
      <c r="U299">
        <v>-7.0056662216349097E-2</v>
      </c>
      <c r="V299">
        <v>-2.7952785151694002E-3</v>
      </c>
      <c r="W299">
        <v>1</v>
      </c>
      <c r="X299">
        <v>3.8534927368164</v>
      </c>
      <c r="Y299">
        <v>2.3275291641037099</v>
      </c>
      <c r="Z299">
        <v>4.75</v>
      </c>
      <c r="AA299">
        <v>0.35153762191145799</v>
      </c>
    </row>
    <row r="300" spans="1:27" x14ac:dyDescent="0.35">
      <c r="A300">
        <v>299</v>
      </c>
      <c r="B300" t="s">
        <v>330</v>
      </c>
      <c r="C300">
        <v>190</v>
      </c>
      <c r="D300">
        <v>1</v>
      </c>
      <c r="E300" t="s">
        <v>23</v>
      </c>
      <c r="F300" t="s">
        <v>23</v>
      </c>
      <c r="G300" t="s">
        <v>533</v>
      </c>
      <c r="H300" t="str">
        <f>IF(ISNUMBER(SEARCH("/",G300)),"Mixed",G300)</f>
        <v>Live*</v>
      </c>
      <c r="I300" t="str">
        <f>IF((H300="Live*"),"Live",H300)</f>
        <v>Live</v>
      </c>
      <c r="J300" t="s">
        <v>561</v>
      </c>
      <c r="K300" t="str">
        <f>IF(OR(ISNUMBER(SEARCH("partial",J300)),J300="yes*",J300="yes"),"yes","no")</f>
        <v>yes</v>
      </c>
      <c r="L300">
        <v>0.62921343025702603</v>
      </c>
      <c r="M300" t="s">
        <v>127</v>
      </c>
      <c r="N300" t="s">
        <v>131</v>
      </c>
      <c r="O300">
        <v>6.7351313773143004E-2</v>
      </c>
      <c r="P300">
        <v>0.5</v>
      </c>
      <c r="Q300">
        <v>0</v>
      </c>
      <c r="R300">
        <v>4.5437164306640598</v>
      </c>
      <c r="S300">
        <v>5.45738541678441</v>
      </c>
      <c r="T300">
        <v>-0.90881464551376601</v>
      </c>
      <c r="U300">
        <v>-1.02095195458404</v>
      </c>
      <c r="V300">
        <v>-1.5133527034486101E-2</v>
      </c>
      <c r="W300">
        <v>1</v>
      </c>
      <c r="X300">
        <v>4.5437164306640598</v>
      </c>
      <c r="Y300">
        <v>2.5</v>
      </c>
      <c r="AA300">
        <v>0</v>
      </c>
    </row>
    <row r="301" spans="1:27" x14ac:dyDescent="0.35">
      <c r="A301">
        <v>300</v>
      </c>
      <c r="B301" t="s">
        <v>331</v>
      </c>
      <c r="C301">
        <v>65</v>
      </c>
      <c r="D301">
        <v>1</v>
      </c>
      <c r="E301" t="s">
        <v>23</v>
      </c>
      <c r="F301" t="s">
        <v>23</v>
      </c>
      <c r="G301" t="s">
        <v>533</v>
      </c>
      <c r="H301" t="str">
        <f>IF(ISNUMBER(SEARCH("/",G301)),"Mixed",G301)</f>
        <v>Live*</v>
      </c>
      <c r="I301" t="str">
        <f>IF((H301="Live*"),"Live",H301)</f>
        <v>Live</v>
      </c>
      <c r="J301" t="s">
        <v>561</v>
      </c>
      <c r="K301" t="str">
        <f>IF(OR(ISNUMBER(SEARCH("partial",J301)),J301="yes*",J301="yes"),"yes","no")</f>
        <v>yes</v>
      </c>
      <c r="L301">
        <v>0.62964322330940203</v>
      </c>
      <c r="M301" t="s">
        <v>127</v>
      </c>
      <c r="N301" t="s">
        <v>131</v>
      </c>
      <c r="O301">
        <v>-7.7436040506398698E-2</v>
      </c>
      <c r="P301">
        <v>1</v>
      </c>
      <c r="Q301">
        <v>0</v>
      </c>
      <c r="R301">
        <v>3.9273796081542902</v>
      </c>
      <c r="S301">
        <v>6.0882517715946598</v>
      </c>
      <c r="T301">
        <v>-2.1560178228337699</v>
      </c>
      <c r="U301">
        <v>-0.48362657393483899</v>
      </c>
      <c r="V301">
        <v>-9.5356524465912001E-3</v>
      </c>
      <c r="W301">
        <v>1</v>
      </c>
      <c r="X301">
        <v>-3.9273796081542902</v>
      </c>
      <c r="Y301">
        <v>-3.34666646321614</v>
      </c>
      <c r="AA301">
        <v>0</v>
      </c>
    </row>
    <row r="302" spans="1:27" x14ac:dyDescent="0.35">
      <c r="A302">
        <v>301</v>
      </c>
      <c r="B302" t="s">
        <v>332</v>
      </c>
      <c r="C302">
        <v>301</v>
      </c>
      <c r="D302">
        <v>1</v>
      </c>
      <c r="E302" t="s">
        <v>23</v>
      </c>
      <c r="F302" t="s">
        <v>23</v>
      </c>
      <c r="G302" t="e">
        <v>#N/A</v>
      </c>
      <c r="H302" t="e">
        <f>IF(ISNUMBER(SEARCH("/",G302)),"Mixed",G302)</f>
        <v>#N/A</v>
      </c>
      <c r="J302" t="e">
        <v>#N/A</v>
      </c>
      <c r="K302" t="e">
        <f>IF(OR(ISNUMBER(SEARCH("partial",J302)),J302="yes*",J302="yes"),"yes","no")</f>
        <v>#N/A</v>
      </c>
      <c r="L302">
        <v>0.63035374726382498</v>
      </c>
      <c r="M302" t="s">
        <v>127</v>
      </c>
      <c r="N302" t="s">
        <v>131</v>
      </c>
      <c r="O302">
        <v>-6.24973442065987E-2</v>
      </c>
      <c r="P302">
        <v>1</v>
      </c>
      <c r="Q302">
        <v>0</v>
      </c>
      <c r="R302">
        <v>2.3868637084960902</v>
      </c>
      <c r="S302">
        <v>5.3702434364405001</v>
      </c>
      <c r="T302">
        <v>-2.9785253873378101</v>
      </c>
      <c r="U302">
        <v>-1.04981413759485</v>
      </c>
      <c r="V302">
        <v>-2.7488203568841001E-2</v>
      </c>
      <c r="W302">
        <v>1</v>
      </c>
      <c r="X302">
        <v>-2.3868637084960902</v>
      </c>
      <c r="Y302">
        <v>-2.0887096774193501</v>
      </c>
      <c r="Z302">
        <v>1.94444444444444</v>
      </c>
      <c r="AA302">
        <v>0.97358098997563103</v>
      </c>
    </row>
    <row r="303" spans="1:27" x14ac:dyDescent="0.35">
      <c r="A303">
        <v>302</v>
      </c>
      <c r="B303" t="s">
        <v>333</v>
      </c>
      <c r="C303">
        <v>227</v>
      </c>
      <c r="D303">
        <v>3</v>
      </c>
      <c r="E303" t="s">
        <v>23</v>
      </c>
      <c r="F303" t="s">
        <v>23</v>
      </c>
      <c r="G303" t="s">
        <v>530</v>
      </c>
      <c r="H303" t="str">
        <f>IF(ISNUMBER(SEARCH("/",G303)),"Mixed",G303)</f>
        <v>Live</v>
      </c>
      <c r="I303" t="str">
        <f>IF((H303="Live*"),"Live",H303)</f>
        <v>Live</v>
      </c>
      <c r="J303" t="s">
        <v>22</v>
      </c>
      <c r="K303" t="str">
        <f>IF(OR(ISNUMBER(SEARCH("partial",J303)),J303="yes*",J303="yes"),"yes","no")</f>
        <v>yes</v>
      </c>
      <c r="L303">
        <v>0.63272071201739499</v>
      </c>
      <c r="M303" t="s">
        <v>127</v>
      </c>
      <c r="N303" t="s">
        <v>131</v>
      </c>
      <c r="O303">
        <v>-5.9749117028417099E-2</v>
      </c>
      <c r="P303">
        <v>0.33333333333333298</v>
      </c>
      <c r="Q303">
        <v>0.66666666666666596</v>
      </c>
      <c r="R303">
        <v>6.9658072789509999</v>
      </c>
      <c r="S303">
        <v>7.0179535307988496</v>
      </c>
      <c r="T303">
        <v>-4.7291911241256902E-2</v>
      </c>
      <c r="U303">
        <v>0.80738510983729495</v>
      </c>
      <c r="V303">
        <v>8.8590393398016498E-2</v>
      </c>
      <c r="W303">
        <v>1</v>
      </c>
      <c r="X303">
        <v>-3.4222221374511701</v>
      </c>
      <c r="Y303">
        <v>-7.2291666666666599</v>
      </c>
      <c r="Z303">
        <v>8.5</v>
      </c>
      <c r="AA303">
        <v>0</v>
      </c>
    </row>
    <row r="304" spans="1:27" x14ac:dyDescent="0.35">
      <c r="A304">
        <v>303</v>
      </c>
      <c r="B304" t="s">
        <v>334</v>
      </c>
      <c r="C304">
        <v>223</v>
      </c>
      <c r="D304">
        <v>1</v>
      </c>
      <c r="E304" t="s">
        <v>23</v>
      </c>
      <c r="F304" t="s">
        <v>23</v>
      </c>
      <c r="G304" t="s">
        <v>533</v>
      </c>
      <c r="H304" t="str">
        <f>IF(ISNUMBER(SEARCH("/",G304)),"Mixed",G304)</f>
        <v>Live*</v>
      </c>
      <c r="I304" t="str">
        <f>IF((H304="Live*"),"Live",H304)</f>
        <v>Live</v>
      </c>
      <c r="J304" t="s">
        <v>561</v>
      </c>
      <c r="K304" t="str">
        <f>IF(OR(ISNUMBER(SEARCH("partial",J304)),J304="yes*",J304="yes"),"yes","no")</f>
        <v>yes</v>
      </c>
      <c r="L304">
        <v>0.63305590261411804</v>
      </c>
      <c r="M304" t="s">
        <v>127</v>
      </c>
      <c r="N304" t="s">
        <v>131</v>
      </c>
      <c r="O304">
        <v>6.9734221302458696E-2</v>
      </c>
      <c r="P304">
        <v>1</v>
      </c>
      <c r="Q304">
        <v>0</v>
      </c>
      <c r="R304">
        <v>6.2654800415039</v>
      </c>
      <c r="S304">
        <v>5.4400017349808198</v>
      </c>
      <c r="T304">
        <v>0.83033264712967003</v>
      </c>
      <c r="U304">
        <v>-1.3648731560271601</v>
      </c>
      <c r="V304">
        <v>-1.5190913717975599E-2</v>
      </c>
      <c r="W304">
        <v>1</v>
      </c>
      <c r="X304">
        <v>6.2654800415039</v>
      </c>
      <c r="AA304">
        <v>0</v>
      </c>
    </row>
    <row r="305" spans="1:27" x14ac:dyDescent="0.35">
      <c r="A305">
        <v>304</v>
      </c>
      <c r="B305" t="s">
        <v>335</v>
      </c>
      <c r="C305">
        <v>72</v>
      </c>
      <c r="D305">
        <v>3</v>
      </c>
      <c r="E305" t="s">
        <v>23</v>
      </c>
      <c r="F305" t="s">
        <v>23</v>
      </c>
      <c r="G305" t="s">
        <v>530</v>
      </c>
      <c r="H305" t="str">
        <f>IF(ISNUMBER(SEARCH("/",G305)),"Mixed",G305)</f>
        <v>Live</v>
      </c>
      <c r="I305" t="str">
        <f>IF((H305="Live*"),"Live",H305)</f>
        <v>Live</v>
      </c>
      <c r="J305" t="s">
        <v>22</v>
      </c>
      <c r="K305" t="str">
        <f>IF(OR(ISNUMBER(SEARCH("partial",J305)),J305="yes*",J305="yes"),"yes","no")</f>
        <v>yes</v>
      </c>
      <c r="L305">
        <v>0.63420641915324005</v>
      </c>
      <c r="M305" t="s">
        <v>127</v>
      </c>
      <c r="N305" t="s">
        <v>131</v>
      </c>
      <c r="P305">
        <v>1</v>
      </c>
      <c r="Q305">
        <v>0.66666666666666596</v>
      </c>
      <c r="R305">
        <v>9.2988650004069004</v>
      </c>
      <c r="S305">
        <v>8.5949801482184292</v>
      </c>
      <c r="T305">
        <v>0.70873919279505904</v>
      </c>
      <c r="U305">
        <v>0.36950701149009901</v>
      </c>
      <c r="V305">
        <v>1.38834760643398E-2</v>
      </c>
      <c r="W305">
        <v>0</v>
      </c>
      <c r="AA305">
        <v>0</v>
      </c>
    </row>
    <row r="306" spans="1:27" x14ac:dyDescent="0.35">
      <c r="A306">
        <v>305</v>
      </c>
      <c r="B306" t="s">
        <v>336</v>
      </c>
      <c r="C306">
        <v>377</v>
      </c>
      <c r="D306">
        <v>7</v>
      </c>
      <c r="E306" t="s">
        <v>23</v>
      </c>
      <c r="F306" t="s">
        <v>23</v>
      </c>
      <c r="G306" t="s">
        <v>533</v>
      </c>
      <c r="H306" t="str">
        <f>IF(ISNUMBER(SEARCH("/",G306)),"Mixed",G306)</f>
        <v>Live*</v>
      </c>
      <c r="I306" t="str">
        <f>IF((H306="Live*"),"Live",H306)</f>
        <v>Live</v>
      </c>
      <c r="J306" t="s">
        <v>561</v>
      </c>
      <c r="K306" t="str">
        <f>IF(OR(ISNUMBER(SEARCH("partial",J306)),J306="yes*",J306="yes"),"yes","no")</f>
        <v>yes</v>
      </c>
      <c r="L306">
        <v>0.63778927097529203</v>
      </c>
      <c r="M306" t="s">
        <v>127</v>
      </c>
      <c r="N306" t="s">
        <v>131</v>
      </c>
      <c r="O306">
        <v>0.106271640139633</v>
      </c>
      <c r="P306">
        <v>1</v>
      </c>
      <c r="Q306">
        <v>0.14285714285714199</v>
      </c>
      <c r="R306">
        <v>5.1934983389718097</v>
      </c>
      <c r="S306">
        <v>5.09798950209019</v>
      </c>
      <c r="T306">
        <v>0.10036317748821</v>
      </c>
      <c r="U306">
        <v>-4.7486979404706399E-2</v>
      </c>
      <c r="V306">
        <v>-5.1136258278727999E-3</v>
      </c>
      <c r="W306">
        <v>7</v>
      </c>
      <c r="X306">
        <v>0.98687689644949705</v>
      </c>
      <c r="Y306">
        <v>2.2939271155356802</v>
      </c>
      <c r="Z306">
        <v>3.69148863651046</v>
      </c>
      <c r="AA306">
        <v>0.89723011445951795</v>
      </c>
    </row>
    <row r="307" spans="1:27" x14ac:dyDescent="0.35">
      <c r="A307">
        <v>306</v>
      </c>
      <c r="B307" t="s">
        <v>337</v>
      </c>
      <c r="C307">
        <v>169</v>
      </c>
      <c r="D307">
        <v>1</v>
      </c>
      <c r="E307" t="s">
        <v>23</v>
      </c>
      <c r="F307" t="s">
        <v>23</v>
      </c>
      <c r="G307" t="s">
        <v>545</v>
      </c>
      <c r="H307" t="str">
        <f>IF(ISNUMBER(SEARCH("/",G307)),"Mixed",G307)</f>
        <v>IVR</v>
      </c>
      <c r="I307" t="str">
        <f>IF((H307="Live*"),"Live",H307)</f>
        <v>IVR</v>
      </c>
      <c r="J307" t="s">
        <v>23</v>
      </c>
      <c r="K307" t="str">
        <f>IF(OR(ISNUMBER(SEARCH("partial",J307)),J307="yes*",J307="yes"),"yes","no")</f>
        <v>no</v>
      </c>
      <c r="L307">
        <v>0.64051037840708802</v>
      </c>
      <c r="M307" t="s">
        <v>127</v>
      </c>
      <c r="N307" t="s">
        <v>131</v>
      </c>
      <c r="P307">
        <v>1</v>
      </c>
      <c r="Q307">
        <v>1</v>
      </c>
      <c r="R307">
        <v>6.0798645019531197</v>
      </c>
      <c r="S307">
        <v>9.0080682481718704</v>
      </c>
      <c r="T307">
        <v>-2.9233494056121501</v>
      </c>
      <c r="U307">
        <v>5.30148062504045E-2</v>
      </c>
      <c r="V307">
        <v>2.1153041582252E-3</v>
      </c>
      <c r="W307">
        <v>0</v>
      </c>
      <c r="Z307">
        <v>2.5</v>
      </c>
      <c r="AA307">
        <v>0.51452659141373902</v>
      </c>
    </row>
    <row r="308" spans="1:27" x14ac:dyDescent="0.35">
      <c r="A308">
        <v>307</v>
      </c>
      <c r="B308" t="s">
        <v>338</v>
      </c>
      <c r="C308">
        <v>14</v>
      </c>
      <c r="D308">
        <v>20</v>
      </c>
      <c r="E308" t="s">
        <v>23</v>
      </c>
      <c r="F308" t="s">
        <v>23</v>
      </c>
      <c r="G308" t="s">
        <v>532</v>
      </c>
      <c r="H308" t="str">
        <f>IF(ISNUMBER(SEARCH("/",G308)),"Mixed",G308)</f>
        <v>Mixed</v>
      </c>
      <c r="I308" t="str">
        <f>IF((H308="Live*"),"Live",H308)</f>
        <v>Mixed</v>
      </c>
      <c r="J308" t="s">
        <v>560</v>
      </c>
      <c r="K308" t="str">
        <f>IF(OR(ISNUMBER(SEARCH("partial",J308)),J308="yes*",J308="yes"),"yes","no")</f>
        <v>yes</v>
      </c>
      <c r="L308">
        <v>0.64275167919270204</v>
      </c>
      <c r="M308" t="s">
        <v>127</v>
      </c>
      <c r="N308" t="s">
        <v>131</v>
      </c>
      <c r="O308">
        <v>1.3123420159342201</v>
      </c>
      <c r="P308">
        <v>0.57499999999999996</v>
      </c>
      <c r="Q308">
        <v>0.35</v>
      </c>
      <c r="R308">
        <v>6.3103170394897399</v>
      </c>
      <c r="S308">
        <v>5.8695469817927197</v>
      </c>
      <c r="T308">
        <v>0.44562439830360501</v>
      </c>
      <c r="U308">
        <v>0.90479652592246396</v>
      </c>
      <c r="V308">
        <v>0.36018806788478402</v>
      </c>
      <c r="W308">
        <v>20</v>
      </c>
      <c r="X308">
        <v>3.2966180801391598</v>
      </c>
      <c r="Y308">
        <v>5.8590908655720799</v>
      </c>
      <c r="Z308">
        <v>4.8182464782301597</v>
      </c>
      <c r="AA308">
        <v>0.10787549590189199</v>
      </c>
    </row>
    <row r="309" spans="1:27" x14ac:dyDescent="0.35">
      <c r="A309">
        <v>308</v>
      </c>
      <c r="B309" t="s">
        <v>339</v>
      </c>
      <c r="C309">
        <v>381</v>
      </c>
      <c r="D309">
        <v>1</v>
      </c>
      <c r="E309" t="s">
        <v>23</v>
      </c>
      <c r="F309" t="s">
        <v>23</v>
      </c>
      <c r="G309" t="s">
        <v>533</v>
      </c>
      <c r="H309" t="str">
        <f>IF(ISNUMBER(SEARCH("/",G309)),"Mixed",G309)</f>
        <v>Live*</v>
      </c>
      <c r="I309" t="str">
        <f>IF((H309="Live*"),"Live",H309)</f>
        <v>Live</v>
      </c>
      <c r="J309" t="s">
        <v>561</v>
      </c>
      <c r="K309" t="str">
        <f>IF(OR(ISNUMBER(SEARCH("partial",J309)),J309="yes*",J309="yes"),"yes","no")</f>
        <v>yes</v>
      </c>
      <c r="L309">
        <v>0.645255922848471</v>
      </c>
      <c r="M309" t="s">
        <v>127</v>
      </c>
      <c r="N309" t="s">
        <v>131</v>
      </c>
      <c r="O309">
        <v>5.5897903290333298E-2</v>
      </c>
      <c r="P309">
        <v>1</v>
      </c>
      <c r="Q309">
        <v>0</v>
      </c>
      <c r="R309">
        <v>2.8350143432617099</v>
      </c>
      <c r="S309">
        <v>5.9785898629801197</v>
      </c>
      <c r="T309">
        <v>-3.1387211791118101</v>
      </c>
      <c r="U309">
        <v>-0.88561879310126601</v>
      </c>
      <c r="V309">
        <v>-1.7461722465898E-2</v>
      </c>
      <c r="W309">
        <v>1</v>
      </c>
      <c r="X309">
        <v>2.8350143432617099</v>
      </c>
      <c r="Y309">
        <v>4</v>
      </c>
      <c r="Z309">
        <v>5</v>
      </c>
      <c r="AA309">
        <v>1.1938327807058999</v>
      </c>
    </row>
    <row r="310" spans="1:27" x14ac:dyDescent="0.35">
      <c r="A310">
        <v>309</v>
      </c>
      <c r="B310" t="s">
        <v>340</v>
      </c>
      <c r="C310">
        <v>394</v>
      </c>
      <c r="D310">
        <v>3</v>
      </c>
      <c r="E310" t="s">
        <v>23</v>
      </c>
      <c r="F310" t="s">
        <v>23</v>
      </c>
      <c r="G310" t="s">
        <v>533</v>
      </c>
      <c r="H310" t="str">
        <f>IF(ISNUMBER(SEARCH("/",G310)),"Mixed",G310)</f>
        <v>Live*</v>
      </c>
      <c r="I310" t="str">
        <f>IF((H310="Live*"),"Live",H310)</f>
        <v>Live</v>
      </c>
      <c r="J310" t="s">
        <v>561</v>
      </c>
      <c r="K310" t="str">
        <f>IF(OR(ISNUMBER(SEARCH("partial",J310)),J310="yes*",J310="yes"),"yes","no")</f>
        <v>yes</v>
      </c>
      <c r="L310">
        <v>0.64988858039962305</v>
      </c>
      <c r="M310" t="s">
        <v>127</v>
      </c>
      <c r="N310" t="s">
        <v>131</v>
      </c>
      <c r="O310">
        <v>0.19382470304162699</v>
      </c>
      <c r="P310">
        <v>1</v>
      </c>
      <c r="Q310">
        <v>0</v>
      </c>
      <c r="R310">
        <v>4.6754659016927</v>
      </c>
      <c r="S310">
        <v>5.5499252183743701</v>
      </c>
      <c r="T310">
        <v>-0.86960497607507803</v>
      </c>
      <c r="U310">
        <v>0.16565635506499701</v>
      </c>
      <c r="V310">
        <v>9.9340599920115999E-3</v>
      </c>
      <c r="W310">
        <v>3</v>
      </c>
      <c r="X310">
        <v>3.23214213053385</v>
      </c>
      <c r="Y310">
        <v>0.65259244000470196</v>
      </c>
      <c r="Z310">
        <v>2.1999988555908199</v>
      </c>
      <c r="AA310">
        <v>0.72172971297987598</v>
      </c>
    </row>
    <row r="311" spans="1:27" x14ac:dyDescent="0.35">
      <c r="A311">
        <v>310</v>
      </c>
      <c r="B311" t="s">
        <v>341</v>
      </c>
      <c r="C311">
        <v>294</v>
      </c>
      <c r="D311">
        <v>1</v>
      </c>
      <c r="E311" t="s">
        <v>23</v>
      </c>
      <c r="F311" t="s">
        <v>23</v>
      </c>
      <c r="G311" t="s">
        <v>545</v>
      </c>
      <c r="H311" t="str">
        <f>IF(ISNUMBER(SEARCH("/",G311)),"Mixed",G311)</f>
        <v>IVR</v>
      </c>
      <c r="I311" t="str">
        <f>IF((H311="Live*"),"Live",H311)</f>
        <v>IVR</v>
      </c>
      <c r="J311" t="s">
        <v>23</v>
      </c>
      <c r="K311" t="str">
        <f>IF(OR(ISNUMBER(SEARCH("partial",J311)),J311="yes*",J311="yes"),"yes","no")</f>
        <v>no</v>
      </c>
      <c r="L311">
        <v>0.65062612068153403</v>
      </c>
      <c r="M311" t="s">
        <v>127</v>
      </c>
      <c r="N311" t="s">
        <v>131</v>
      </c>
      <c r="O311">
        <v>0.110269254473395</v>
      </c>
      <c r="P311">
        <v>1</v>
      </c>
      <c r="Q311">
        <v>0</v>
      </c>
      <c r="R311">
        <v>4.21134185791015</v>
      </c>
      <c r="S311">
        <v>5.8460498866858304</v>
      </c>
      <c r="T311">
        <v>-1.6298536881690799</v>
      </c>
      <c r="U311">
        <v>0.69799802988259596</v>
      </c>
      <c r="V311">
        <v>1.8276294106707201E-2</v>
      </c>
      <c r="W311">
        <v>1</v>
      </c>
      <c r="X311">
        <v>4.21134185791015</v>
      </c>
      <c r="Y311">
        <v>4.6666666666666599</v>
      </c>
      <c r="AA311">
        <v>0</v>
      </c>
    </row>
    <row r="312" spans="1:27" x14ac:dyDescent="0.35">
      <c r="A312">
        <v>311</v>
      </c>
      <c r="B312" t="s">
        <v>342</v>
      </c>
      <c r="C312">
        <v>369</v>
      </c>
      <c r="D312">
        <v>1</v>
      </c>
      <c r="E312" t="s">
        <v>23</v>
      </c>
      <c r="F312" t="s">
        <v>23</v>
      </c>
      <c r="G312" t="s">
        <v>535</v>
      </c>
      <c r="H312" t="str">
        <f>IF(ISNUMBER(SEARCH("/",G312)),"Mixed",G312)</f>
        <v>Mixed</v>
      </c>
      <c r="I312" t="str">
        <f>IF((H312="Live*"),"Live",H312)</f>
        <v>Mixed</v>
      </c>
      <c r="J312" t="s">
        <v>560</v>
      </c>
      <c r="K312" t="str">
        <f>IF(OR(ISNUMBER(SEARCH("partial",J312)),J312="yes*",J312="yes"),"yes","no")</f>
        <v>yes</v>
      </c>
      <c r="L312">
        <v>0.65179649882508595</v>
      </c>
      <c r="M312" t="s">
        <v>127</v>
      </c>
      <c r="N312" t="s">
        <v>131</v>
      </c>
      <c r="O312">
        <v>0.13761537282438799</v>
      </c>
      <c r="P312">
        <v>0.5</v>
      </c>
      <c r="Q312">
        <v>0</v>
      </c>
      <c r="R312">
        <v>8.0482673645019496</v>
      </c>
      <c r="S312">
        <v>6.2278887941064101</v>
      </c>
      <c r="T312">
        <v>1.8252329110021199</v>
      </c>
      <c r="U312">
        <v>0.57622823158741299</v>
      </c>
      <c r="V312">
        <v>9.8527868583982003E-3</v>
      </c>
      <c r="W312">
        <v>1</v>
      </c>
      <c r="X312">
        <v>8.0482673645019496</v>
      </c>
      <c r="Y312">
        <v>17.5</v>
      </c>
      <c r="AA312">
        <v>0</v>
      </c>
    </row>
    <row r="313" spans="1:27" x14ac:dyDescent="0.35">
      <c r="A313">
        <v>312</v>
      </c>
      <c r="B313" t="s">
        <v>343</v>
      </c>
      <c r="C313">
        <v>356</v>
      </c>
      <c r="D313">
        <v>1</v>
      </c>
      <c r="E313" t="s">
        <v>23</v>
      </c>
      <c r="F313" t="s">
        <v>23</v>
      </c>
      <c r="G313" t="e">
        <v>#N/A</v>
      </c>
      <c r="H313" t="e">
        <f>IF(ISNUMBER(SEARCH("/",G313)),"Mixed",G313)</f>
        <v>#N/A</v>
      </c>
      <c r="J313" t="e">
        <v>#N/A</v>
      </c>
      <c r="K313" t="e">
        <f>IF(OR(ISNUMBER(SEARCH("partial",J313)),J313="yes*",J313="yes"),"yes","no")</f>
        <v>#N/A</v>
      </c>
      <c r="L313">
        <v>0.65230540019431005</v>
      </c>
      <c r="M313" t="s">
        <v>127</v>
      </c>
      <c r="N313" t="s">
        <v>131</v>
      </c>
      <c r="P313">
        <v>1</v>
      </c>
      <c r="Q313">
        <v>1</v>
      </c>
      <c r="R313">
        <v>8.9094486236572195</v>
      </c>
      <c r="S313">
        <v>8.3218134548710907</v>
      </c>
      <c r="T313">
        <v>0.59248950939272305</v>
      </c>
      <c r="U313">
        <v>0.80079414427033102</v>
      </c>
      <c r="V313">
        <v>2.41443929618394E-2</v>
      </c>
      <c r="W313">
        <v>0</v>
      </c>
      <c r="AA313">
        <v>0</v>
      </c>
    </row>
    <row r="314" spans="1:27" x14ac:dyDescent="0.35">
      <c r="A314">
        <v>313</v>
      </c>
      <c r="B314" t="s">
        <v>344</v>
      </c>
      <c r="C314">
        <v>459</v>
      </c>
      <c r="D314">
        <v>2</v>
      </c>
      <c r="E314" t="s">
        <v>23</v>
      </c>
      <c r="F314" t="s">
        <v>23</v>
      </c>
      <c r="G314" t="s">
        <v>536</v>
      </c>
      <c r="H314" t="str">
        <f>IF(ISNUMBER(SEARCH("/",G314)),"Mixed",G314)</f>
        <v>Online</v>
      </c>
      <c r="I314" t="str">
        <f>IF((H314="Live*"),"Live",H314)</f>
        <v>Online</v>
      </c>
      <c r="J314" t="s">
        <v>23</v>
      </c>
      <c r="K314" t="str">
        <f>IF(OR(ISNUMBER(SEARCH("partial",J314)),J314="yes*",J314="yes"),"yes","no")</f>
        <v>no</v>
      </c>
      <c r="L314">
        <v>0.65368516129768806</v>
      </c>
      <c r="M314" t="s">
        <v>127</v>
      </c>
      <c r="N314" t="s">
        <v>131</v>
      </c>
      <c r="O314">
        <v>-0.65552740868790305</v>
      </c>
      <c r="P314">
        <v>1</v>
      </c>
      <c r="Q314">
        <v>0.5</v>
      </c>
      <c r="R314">
        <v>7.4768323898315403</v>
      </c>
      <c r="S314">
        <v>5.8634778417943201</v>
      </c>
      <c r="T314">
        <v>1.6182088886438</v>
      </c>
      <c r="U314">
        <v>0.98397404056603899</v>
      </c>
      <c r="V314">
        <v>8.62694145592523E-2</v>
      </c>
      <c r="W314">
        <v>2</v>
      </c>
      <c r="X314">
        <v>-7.4768323898315403</v>
      </c>
      <c r="Y314">
        <v>-0.92249975204467705</v>
      </c>
      <c r="AA314">
        <v>0</v>
      </c>
    </row>
    <row r="315" spans="1:27" x14ac:dyDescent="0.35">
      <c r="A315">
        <v>314</v>
      </c>
      <c r="B315" t="s">
        <v>345</v>
      </c>
      <c r="C315">
        <v>152</v>
      </c>
      <c r="D315">
        <v>1</v>
      </c>
      <c r="E315" t="s">
        <v>23</v>
      </c>
      <c r="F315" t="s">
        <v>23</v>
      </c>
      <c r="G315" t="s">
        <v>545</v>
      </c>
      <c r="H315" t="str">
        <f>IF(ISNUMBER(SEARCH("/",G315)),"Mixed",G315)</f>
        <v>IVR</v>
      </c>
      <c r="I315" t="str">
        <f>IF((H315="Live*"),"Live",H315)</f>
        <v>IVR</v>
      </c>
      <c r="J315" t="s">
        <v>23</v>
      </c>
      <c r="K315" t="str">
        <f>IF(OR(ISNUMBER(SEARCH("partial",J315)),J315="yes*",J315="yes"),"yes","no")</f>
        <v>no</v>
      </c>
      <c r="L315">
        <v>0.65491962961056704</v>
      </c>
      <c r="M315" t="s">
        <v>127</v>
      </c>
      <c r="N315" t="s">
        <v>131</v>
      </c>
      <c r="O315">
        <v>0.114193080303921</v>
      </c>
      <c r="P315">
        <v>1</v>
      </c>
      <c r="Q315">
        <v>0</v>
      </c>
      <c r="R315">
        <v>4.3611984252929599</v>
      </c>
      <c r="S315">
        <v>5.7734300704966799</v>
      </c>
      <c r="T315">
        <v>-1.4073773045971201</v>
      </c>
      <c r="U315">
        <v>-1.3986906454690899</v>
      </c>
      <c r="V315">
        <v>-3.6623142912298803E-2</v>
      </c>
      <c r="W315">
        <v>1</v>
      </c>
      <c r="X315">
        <v>4.3611984252929599</v>
      </c>
      <c r="Y315">
        <v>-1.6666666666666601</v>
      </c>
      <c r="Z315">
        <v>1.5</v>
      </c>
      <c r="AA315">
        <v>2.2606639734209302</v>
      </c>
    </row>
    <row r="316" spans="1:27" x14ac:dyDescent="0.35">
      <c r="A316">
        <v>315</v>
      </c>
      <c r="B316" t="s">
        <v>346</v>
      </c>
      <c r="C316">
        <v>266</v>
      </c>
      <c r="D316">
        <v>1</v>
      </c>
      <c r="E316" t="s">
        <v>23</v>
      </c>
      <c r="F316" t="s">
        <v>23</v>
      </c>
      <c r="G316" t="s">
        <v>530</v>
      </c>
      <c r="H316" t="str">
        <f>IF(ISNUMBER(SEARCH("/",G316)),"Mixed",G316)</f>
        <v>Live</v>
      </c>
      <c r="I316" t="str">
        <f>IF((H316="Live*"),"Live",H316)</f>
        <v>Live</v>
      </c>
      <c r="J316" t="s">
        <v>22</v>
      </c>
      <c r="K316" t="str">
        <f>IF(OR(ISNUMBER(SEARCH("partial",J316)),J316="yes*",J316="yes"),"yes","no")</f>
        <v>yes</v>
      </c>
      <c r="L316">
        <v>0.65586231728619704</v>
      </c>
      <c r="M316" t="s">
        <v>127</v>
      </c>
      <c r="N316" t="s">
        <v>131</v>
      </c>
      <c r="P316">
        <v>0</v>
      </c>
      <c r="Q316">
        <v>0</v>
      </c>
      <c r="R316">
        <v>6.3677711486816397</v>
      </c>
      <c r="S316">
        <v>5.6732812470742902</v>
      </c>
      <c r="T316">
        <v>0.69934424221393598</v>
      </c>
      <c r="U316">
        <v>-1.0193761059222199</v>
      </c>
      <c r="V316">
        <v>-2.4868413259461299E-2</v>
      </c>
      <c r="W316">
        <v>0</v>
      </c>
      <c r="Z316">
        <v>3</v>
      </c>
      <c r="AA316">
        <v>1.9057691893758499</v>
      </c>
    </row>
    <row r="317" spans="1:27" x14ac:dyDescent="0.35">
      <c r="A317">
        <v>316</v>
      </c>
      <c r="B317" t="s">
        <v>347</v>
      </c>
      <c r="C317">
        <v>378</v>
      </c>
      <c r="D317">
        <v>2</v>
      </c>
      <c r="E317" t="s">
        <v>23</v>
      </c>
      <c r="F317" t="s">
        <v>23</v>
      </c>
      <c r="G317" t="s">
        <v>533</v>
      </c>
      <c r="H317" t="str">
        <f>IF(ISNUMBER(SEARCH("/",G317)),"Mixed",G317)</f>
        <v>Live*</v>
      </c>
      <c r="I317" t="str">
        <f>IF((H317="Live*"),"Live",H317)</f>
        <v>Live</v>
      </c>
      <c r="J317" t="s">
        <v>561</v>
      </c>
      <c r="K317" t="str">
        <f>IF(OR(ISNUMBER(SEARCH("partial",J317)),J317="yes*",J317="yes"),"yes","no")</f>
        <v>yes</v>
      </c>
      <c r="L317">
        <v>0.65758608513040795</v>
      </c>
      <c r="M317" t="s">
        <v>127</v>
      </c>
      <c r="N317" t="s">
        <v>131</v>
      </c>
      <c r="O317">
        <v>0.163524780990292</v>
      </c>
      <c r="P317">
        <v>0.5</v>
      </c>
      <c r="Q317">
        <v>0.5</v>
      </c>
      <c r="R317">
        <v>6.4465255737304599</v>
      </c>
      <c r="S317">
        <v>5.2104717224754102</v>
      </c>
      <c r="T317">
        <v>1.24090819186164</v>
      </c>
      <c r="U317">
        <v>0.94437524083376201</v>
      </c>
      <c r="V317">
        <v>2.3955346591548701E-2</v>
      </c>
      <c r="W317">
        <v>2</v>
      </c>
      <c r="X317">
        <v>6.4465255737304599</v>
      </c>
      <c r="Y317">
        <v>3.8</v>
      </c>
      <c r="Z317">
        <v>5.3333333333333304</v>
      </c>
      <c r="AA317">
        <v>1.6462644620733002E-2</v>
      </c>
    </row>
    <row r="318" spans="1:27" x14ac:dyDescent="0.35">
      <c r="A318">
        <v>317</v>
      </c>
      <c r="B318" t="s">
        <v>348</v>
      </c>
      <c r="C318">
        <v>42</v>
      </c>
      <c r="D318">
        <v>4</v>
      </c>
      <c r="E318" t="s">
        <v>23</v>
      </c>
      <c r="F318" t="s">
        <v>23</v>
      </c>
      <c r="G318" t="s">
        <v>530</v>
      </c>
      <c r="H318" t="str">
        <f>IF(ISNUMBER(SEARCH("/",G318)),"Mixed",G318)</f>
        <v>Live</v>
      </c>
      <c r="I318" t="str">
        <f>IF((H318="Live*"),"Live",H318)</f>
        <v>Live</v>
      </c>
      <c r="J318" t="s">
        <v>22</v>
      </c>
      <c r="K318" t="str">
        <f>IF(OR(ISNUMBER(SEARCH("partial",J318)),J318="yes*",J318="yes"),"yes","no")</f>
        <v>yes</v>
      </c>
      <c r="L318">
        <v>0.65906688145474601</v>
      </c>
      <c r="M318" t="s">
        <v>127</v>
      </c>
      <c r="N318" t="s">
        <v>131</v>
      </c>
      <c r="O318">
        <v>-0.43491724238774798</v>
      </c>
      <c r="P318">
        <v>0.75</v>
      </c>
      <c r="Q318">
        <v>0</v>
      </c>
      <c r="R318">
        <v>3.93239974975585</v>
      </c>
      <c r="S318">
        <v>4.2441076159863904</v>
      </c>
      <c r="T318">
        <v>-0.30685352562394302</v>
      </c>
      <c r="U318">
        <v>6.55100157837398E-2</v>
      </c>
      <c r="V318">
        <v>7.2453049604661998E-3</v>
      </c>
      <c r="W318">
        <v>4</v>
      </c>
      <c r="X318">
        <v>-3.93239974975585</v>
      </c>
      <c r="Y318">
        <v>-0.46511368503818201</v>
      </c>
      <c r="Z318">
        <v>2.4931350838039101</v>
      </c>
      <c r="AA318">
        <v>0.98205298798749896</v>
      </c>
    </row>
    <row r="319" spans="1:27" x14ac:dyDescent="0.35">
      <c r="A319">
        <v>318</v>
      </c>
      <c r="B319" t="s">
        <v>349</v>
      </c>
      <c r="C319">
        <v>26</v>
      </c>
      <c r="D319">
        <v>5</v>
      </c>
      <c r="E319" t="s">
        <v>23</v>
      </c>
      <c r="F319" t="s">
        <v>23</v>
      </c>
      <c r="G319" t="s">
        <v>533</v>
      </c>
      <c r="H319" t="str">
        <f>IF(ISNUMBER(SEARCH("/",G319)),"Mixed",G319)</f>
        <v>Live*</v>
      </c>
      <c r="I319" t="str">
        <f>IF((H319="Live*"),"Live",H319)</f>
        <v>Live</v>
      </c>
      <c r="J319" t="s">
        <v>561</v>
      </c>
      <c r="K319" t="str">
        <f>IF(OR(ISNUMBER(SEARCH("partial",J319)),J319="yes*",J319="yes"),"yes","no")</f>
        <v>yes</v>
      </c>
      <c r="L319">
        <v>0.66319835525331505</v>
      </c>
      <c r="M319" t="s">
        <v>127</v>
      </c>
      <c r="N319" t="s">
        <v>131</v>
      </c>
      <c r="O319">
        <v>0.35291052644321902</v>
      </c>
      <c r="P319">
        <v>0.8</v>
      </c>
      <c r="Q319">
        <v>0.4</v>
      </c>
      <c r="R319">
        <v>7.6574089050292899</v>
      </c>
      <c r="S319">
        <v>6.2971318035448398</v>
      </c>
      <c r="T319">
        <v>1.3651314420910401</v>
      </c>
      <c r="U319">
        <v>1.1034700943873299</v>
      </c>
      <c r="V319">
        <v>7.4347637577089704E-2</v>
      </c>
      <c r="W319">
        <v>5</v>
      </c>
      <c r="X319">
        <v>5.2379096984863196</v>
      </c>
      <c r="Y319">
        <v>6.9583352406819496E-2</v>
      </c>
      <c r="Z319">
        <v>9.2218254069479695</v>
      </c>
      <c r="AA319">
        <v>0</v>
      </c>
    </row>
    <row r="320" spans="1:27" x14ac:dyDescent="0.35">
      <c r="A320">
        <v>319</v>
      </c>
      <c r="B320" t="s">
        <v>350</v>
      </c>
      <c r="C320">
        <v>140</v>
      </c>
      <c r="D320">
        <v>5</v>
      </c>
      <c r="E320" t="s">
        <v>23</v>
      </c>
      <c r="F320" t="s">
        <v>23</v>
      </c>
      <c r="G320" t="s">
        <v>530</v>
      </c>
      <c r="H320" t="str">
        <f>IF(ISNUMBER(SEARCH("/",G320)),"Mixed",G320)</f>
        <v>Live</v>
      </c>
      <c r="I320" t="str">
        <f>IF((H320="Live*"),"Live",H320)</f>
        <v>Live</v>
      </c>
      <c r="J320" t="s">
        <v>22</v>
      </c>
      <c r="K320" t="str">
        <f>IF(OR(ISNUMBER(SEARCH("partial",J320)),J320="yes*",J320="yes"),"yes","no")</f>
        <v>yes</v>
      </c>
      <c r="L320">
        <v>0.663581858344235</v>
      </c>
      <c r="M320" t="s">
        <v>127</v>
      </c>
      <c r="N320" t="s">
        <v>131</v>
      </c>
      <c r="O320">
        <v>-0.276909303774525</v>
      </c>
      <c r="P320">
        <v>0.6</v>
      </c>
      <c r="Q320">
        <v>0.2</v>
      </c>
      <c r="R320">
        <v>5.2683738708496097</v>
      </c>
      <c r="S320">
        <v>5.34671698998189</v>
      </c>
      <c r="T320">
        <v>-7.3488778525700599E-2</v>
      </c>
      <c r="U320">
        <v>-0.19361702078423301</v>
      </c>
      <c r="V320">
        <v>-1.44397222971352E-2</v>
      </c>
      <c r="W320">
        <v>5</v>
      </c>
      <c r="X320">
        <v>-3.7129768371581999</v>
      </c>
      <c r="Y320">
        <v>-2.77857142857142</v>
      </c>
      <c r="Z320">
        <v>2.6941362875913599</v>
      </c>
      <c r="AA320">
        <v>1.2976448655870001</v>
      </c>
    </row>
    <row r="321" spans="1:27" x14ac:dyDescent="0.35">
      <c r="A321">
        <v>320</v>
      </c>
      <c r="B321" t="s">
        <v>351</v>
      </c>
      <c r="C321">
        <v>332</v>
      </c>
      <c r="D321">
        <v>3</v>
      </c>
      <c r="E321" t="s">
        <v>23</v>
      </c>
      <c r="F321" t="s">
        <v>23</v>
      </c>
      <c r="G321" t="s">
        <v>532</v>
      </c>
      <c r="H321" t="str">
        <f>IF(ISNUMBER(SEARCH("/",G321)),"Mixed",G321)</f>
        <v>Mixed</v>
      </c>
      <c r="I321" t="str">
        <f>IF((H321="Live*"),"Live",H321)</f>
        <v>Mixed</v>
      </c>
      <c r="J321" t="s">
        <v>560</v>
      </c>
      <c r="K321" t="str">
        <f>IF(OR(ISNUMBER(SEARCH("partial",J321)),J321="yes*",J321="yes"),"yes","no")</f>
        <v>yes</v>
      </c>
      <c r="L321">
        <v>0.66416170256399099</v>
      </c>
      <c r="M321" t="s">
        <v>127</v>
      </c>
      <c r="N321" t="s">
        <v>131</v>
      </c>
      <c r="O321">
        <v>0.59101995366542004</v>
      </c>
      <c r="P321">
        <v>0.66666666666666596</v>
      </c>
      <c r="Q321">
        <v>0.33333333333333298</v>
      </c>
      <c r="R321">
        <v>5.3314921061197902</v>
      </c>
      <c r="S321">
        <v>4.3752026451202504</v>
      </c>
      <c r="T321">
        <v>0.961143801606129</v>
      </c>
      <c r="U321">
        <v>0.89035818072832296</v>
      </c>
      <c r="V321">
        <v>9.8700221297459395E-2</v>
      </c>
      <c r="W321">
        <v>3</v>
      </c>
      <c r="X321">
        <v>5.3314921061197902</v>
      </c>
      <c r="Y321">
        <v>1.6637331135478099</v>
      </c>
      <c r="Z321">
        <v>4.0739640203217498</v>
      </c>
      <c r="AA321">
        <v>0.203183841720044</v>
      </c>
    </row>
    <row r="322" spans="1:27" x14ac:dyDescent="0.35">
      <c r="A322">
        <v>321</v>
      </c>
      <c r="B322" t="s">
        <v>352</v>
      </c>
      <c r="C322">
        <v>286</v>
      </c>
      <c r="D322">
        <v>2</v>
      </c>
      <c r="E322" t="s">
        <v>23</v>
      </c>
      <c r="F322" t="s">
        <v>23</v>
      </c>
      <c r="G322" t="s">
        <v>533</v>
      </c>
      <c r="H322" t="str">
        <f>IF(ISNUMBER(SEARCH("/",G322)),"Mixed",G322)</f>
        <v>Live*</v>
      </c>
      <c r="I322" t="str">
        <f>IF((H322="Live*"),"Live",H322)</f>
        <v>Live</v>
      </c>
      <c r="J322" t="s">
        <v>561</v>
      </c>
      <c r="K322" t="str">
        <f>IF(OR(ISNUMBER(SEARCH("partial",J322)),J322="yes*",J322="yes"),"yes","no")</f>
        <v>yes</v>
      </c>
      <c r="L322">
        <v>0.668694652533256</v>
      </c>
      <c r="M322" t="s">
        <v>127</v>
      </c>
      <c r="N322" t="s">
        <v>131</v>
      </c>
      <c r="O322">
        <v>0.17266914218667401</v>
      </c>
      <c r="P322">
        <v>1</v>
      </c>
      <c r="Q322">
        <v>0</v>
      </c>
      <c r="R322">
        <v>5.9107170104980398</v>
      </c>
      <c r="S322">
        <v>5.0827455944370996</v>
      </c>
      <c r="T322">
        <v>0.832825756667533</v>
      </c>
      <c r="U322">
        <v>5.7663658484543502E-2</v>
      </c>
      <c r="V322">
        <v>1.6845222716951999E-3</v>
      </c>
      <c r="W322">
        <v>2</v>
      </c>
      <c r="X322">
        <v>5.9107170104980398</v>
      </c>
      <c r="Y322">
        <v>-0.36363636363636298</v>
      </c>
      <c r="Z322">
        <v>2.3920808187112499</v>
      </c>
      <c r="AA322">
        <v>1.29596700080911</v>
      </c>
    </row>
    <row r="323" spans="1:27" x14ac:dyDescent="0.35">
      <c r="A323">
        <v>322</v>
      </c>
      <c r="B323" t="s">
        <v>353</v>
      </c>
      <c r="C323">
        <v>148</v>
      </c>
      <c r="D323">
        <v>2</v>
      </c>
      <c r="E323" t="s">
        <v>23</v>
      </c>
      <c r="F323" t="s">
        <v>23</v>
      </c>
      <c r="G323" t="s">
        <v>533</v>
      </c>
      <c r="H323" t="str">
        <f>IF(ISNUMBER(SEARCH("/",G323)),"Mixed",G323)</f>
        <v>Live*</v>
      </c>
      <c r="I323" t="str">
        <f>IF((H323="Live*"),"Live",H323)</f>
        <v>Live</v>
      </c>
      <c r="J323" t="s">
        <v>561</v>
      </c>
      <c r="K323" t="str">
        <f>IF(OR(ISNUMBER(SEARCH("partial",J323)),J323="yes*",J323="yes"),"yes","no")</f>
        <v>yes</v>
      </c>
      <c r="L323">
        <v>0.66957803864868304</v>
      </c>
      <c r="M323" t="s">
        <v>127</v>
      </c>
      <c r="N323" t="s">
        <v>131</v>
      </c>
      <c r="O323">
        <v>0.116747301549741</v>
      </c>
      <c r="P323">
        <v>1</v>
      </c>
      <c r="Q323">
        <v>0.5</v>
      </c>
      <c r="R323">
        <v>5.7581119537353498</v>
      </c>
      <c r="S323">
        <v>5.2119890894477701</v>
      </c>
      <c r="T323">
        <v>0.55097720489416602</v>
      </c>
      <c r="U323">
        <v>1.2659161196464099</v>
      </c>
      <c r="V323">
        <v>2.7868883726962501E-2</v>
      </c>
      <c r="W323">
        <v>2</v>
      </c>
      <c r="X323">
        <v>5.3031291961669904</v>
      </c>
      <c r="Y323">
        <v>4.1785714285714199</v>
      </c>
      <c r="Z323">
        <v>5.5</v>
      </c>
      <c r="AA323">
        <v>0.225156689108887</v>
      </c>
    </row>
    <row r="324" spans="1:27" x14ac:dyDescent="0.35">
      <c r="A324">
        <v>323</v>
      </c>
      <c r="B324" t="s">
        <v>354</v>
      </c>
      <c r="C324">
        <v>182</v>
      </c>
      <c r="D324">
        <v>2</v>
      </c>
      <c r="E324" t="s">
        <v>23</v>
      </c>
      <c r="F324" t="s">
        <v>23</v>
      </c>
      <c r="G324" t="s">
        <v>545</v>
      </c>
      <c r="H324" t="str">
        <f>IF(ISNUMBER(SEARCH("/",G324)),"Mixed",G324)</f>
        <v>IVR</v>
      </c>
      <c r="I324" t="str">
        <f>IF((H324="Live*"),"Live",H324)</f>
        <v>IVR</v>
      </c>
      <c r="J324" t="s">
        <v>23</v>
      </c>
      <c r="K324" t="str">
        <f>IF(OR(ISNUMBER(SEARCH("partial",J324)),J324="yes*",J324="yes"),"yes","no")</f>
        <v>no</v>
      </c>
      <c r="L324">
        <v>0.67048910167528897</v>
      </c>
      <c r="M324" t="s">
        <v>127</v>
      </c>
      <c r="N324" t="s">
        <v>131</v>
      </c>
      <c r="O324">
        <v>-0.39892602529440901</v>
      </c>
      <c r="P324">
        <v>1</v>
      </c>
      <c r="Q324">
        <v>1</v>
      </c>
      <c r="R324">
        <v>5.5597629547119096</v>
      </c>
      <c r="S324">
        <v>4.5933701660540303</v>
      </c>
      <c r="T324">
        <v>0.97124712926446799</v>
      </c>
      <c r="U324">
        <v>1.20218479423458</v>
      </c>
      <c r="V324">
        <v>8.6259577169010698E-2</v>
      </c>
      <c r="W324">
        <v>2</v>
      </c>
      <c r="X324">
        <v>-5.5597629547119096</v>
      </c>
      <c r="Y324">
        <v>-3.43333333333333</v>
      </c>
      <c r="Z324">
        <v>6.0639452948436103</v>
      </c>
      <c r="AA324">
        <v>0</v>
      </c>
    </row>
    <row r="325" spans="1:27" x14ac:dyDescent="0.35">
      <c r="A325">
        <v>324</v>
      </c>
      <c r="B325" t="s">
        <v>355</v>
      </c>
      <c r="C325">
        <v>575</v>
      </c>
      <c r="D325">
        <v>1</v>
      </c>
      <c r="E325" t="s">
        <v>23</v>
      </c>
      <c r="F325" t="s">
        <v>23</v>
      </c>
      <c r="G325" t="s">
        <v>541</v>
      </c>
      <c r="H325" t="str">
        <f>IF(ISNUMBER(SEARCH("/",G325)),"Mixed",G325)</f>
        <v>Landline</v>
      </c>
      <c r="I325" t="str">
        <f>IF((H325="Live*"),"Live",H325)</f>
        <v>Landline</v>
      </c>
      <c r="J325" t="s">
        <v>23</v>
      </c>
      <c r="K325" t="str">
        <f>IF(OR(ISNUMBER(SEARCH("partial",J325)),J325="yes*",J325="yes"),"yes","no")</f>
        <v>no</v>
      </c>
      <c r="L325">
        <v>0.671294742211336</v>
      </c>
      <c r="M325" t="s">
        <v>127</v>
      </c>
      <c r="N325" t="s">
        <v>131</v>
      </c>
      <c r="O325">
        <v>0.113598031463855</v>
      </c>
      <c r="P325">
        <v>0</v>
      </c>
      <c r="Q325">
        <v>1</v>
      </c>
      <c r="R325">
        <v>6.6436424255370996</v>
      </c>
      <c r="S325">
        <v>5.7543304584785098</v>
      </c>
      <c r="T325">
        <v>0.89416630766518201</v>
      </c>
      <c r="U325">
        <v>1.7165592330586901</v>
      </c>
      <c r="V325">
        <v>2.9351030244648899E-2</v>
      </c>
      <c r="W325">
        <v>1</v>
      </c>
      <c r="X325">
        <v>6.6436424255370996</v>
      </c>
      <c r="Y325">
        <v>2.2799999999999998</v>
      </c>
      <c r="AA325">
        <v>0</v>
      </c>
    </row>
    <row r="326" spans="1:27" x14ac:dyDescent="0.35">
      <c r="A326">
        <v>325</v>
      </c>
      <c r="B326" t="s">
        <v>356</v>
      </c>
      <c r="C326">
        <v>328</v>
      </c>
      <c r="D326">
        <v>2</v>
      </c>
      <c r="E326" t="s">
        <v>23</v>
      </c>
      <c r="F326" t="s">
        <v>23</v>
      </c>
      <c r="G326" t="s">
        <v>533</v>
      </c>
      <c r="H326" t="str">
        <f>IF(ISNUMBER(SEARCH("/",G326)),"Mixed",G326)</f>
        <v>Live*</v>
      </c>
      <c r="I326" t="str">
        <f>IF((H326="Live*"),"Live",H326)</f>
        <v>Live</v>
      </c>
      <c r="J326" t="s">
        <v>561</v>
      </c>
      <c r="K326" t="str">
        <f>IF(OR(ISNUMBER(SEARCH("partial",J326)),J326="yes*",J326="yes"),"yes","no")</f>
        <v>yes</v>
      </c>
      <c r="L326">
        <v>0.67165937311882196</v>
      </c>
      <c r="M326" t="s">
        <v>127</v>
      </c>
      <c r="N326" t="s">
        <v>131</v>
      </c>
      <c r="O326">
        <v>0.173291473858326</v>
      </c>
      <c r="P326">
        <v>0</v>
      </c>
      <c r="Q326">
        <v>0.5</v>
      </c>
      <c r="R326">
        <v>7.8715915679931596</v>
      </c>
      <c r="S326">
        <v>5.5591307429747401</v>
      </c>
      <c r="T326">
        <v>2.3173151656250002</v>
      </c>
      <c r="U326">
        <v>1.5856153416367</v>
      </c>
      <c r="V326">
        <v>3.4906996526834599E-2</v>
      </c>
      <c r="W326">
        <v>2</v>
      </c>
      <c r="X326">
        <v>7.8715915679931596</v>
      </c>
      <c r="Y326">
        <v>6.6666666666666599</v>
      </c>
      <c r="AA326">
        <v>0</v>
      </c>
    </row>
    <row r="327" spans="1:27" x14ac:dyDescent="0.35">
      <c r="A327">
        <v>326</v>
      </c>
      <c r="B327" t="s">
        <v>357</v>
      </c>
      <c r="C327">
        <v>674</v>
      </c>
      <c r="D327">
        <v>1</v>
      </c>
      <c r="E327" t="s">
        <v>23</v>
      </c>
      <c r="F327" t="s">
        <v>23</v>
      </c>
      <c r="G327" t="e">
        <v>#N/A</v>
      </c>
      <c r="H327" t="e">
        <f>IF(ISNUMBER(SEARCH("/",G327)),"Mixed",G327)</f>
        <v>#N/A</v>
      </c>
      <c r="J327" t="e">
        <v>#N/A</v>
      </c>
      <c r="K327" t="e">
        <f>IF(OR(ISNUMBER(SEARCH("partial",J327)),J327="yes*",J327="yes"),"yes","no")</f>
        <v>#N/A</v>
      </c>
      <c r="L327">
        <v>0.67561546465467703</v>
      </c>
      <c r="M327" t="s">
        <v>127</v>
      </c>
      <c r="N327" t="s">
        <v>131</v>
      </c>
      <c r="O327">
        <v>-0.108850112132042</v>
      </c>
      <c r="P327">
        <v>1</v>
      </c>
      <c r="Q327">
        <v>1</v>
      </c>
      <c r="R327">
        <v>9.7799644470214808</v>
      </c>
      <c r="S327">
        <v>5.6807934173108503</v>
      </c>
      <c r="T327">
        <v>4.1040253703172098</v>
      </c>
      <c r="U327">
        <v>2.4590182069193101</v>
      </c>
      <c r="V327">
        <v>2.7368648322583601E-2</v>
      </c>
      <c r="W327">
        <v>1</v>
      </c>
      <c r="X327">
        <v>-9.7799644470214808</v>
      </c>
      <c r="Y327">
        <v>-0.75</v>
      </c>
      <c r="AA327">
        <v>0</v>
      </c>
    </row>
    <row r="328" spans="1:27" x14ac:dyDescent="0.35">
      <c r="A328">
        <v>327</v>
      </c>
      <c r="B328" t="s">
        <v>358</v>
      </c>
      <c r="C328">
        <v>66</v>
      </c>
      <c r="D328">
        <v>2</v>
      </c>
      <c r="E328" t="s">
        <v>23</v>
      </c>
      <c r="F328" t="s">
        <v>23</v>
      </c>
      <c r="G328" t="s">
        <v>545</v>
      </c>
      <c r="H328" t="str">
        <f>IF(ISNUMBER(SEARCH("/",G328)),"Mixed",G328)</f>
        <v>IVR</v>
      </c>
      <c r="I328" t="str">
        <f>IF((H328="Live*"),"Live",H328)</f>
        <v>IVR</v>
      </c>
      <c r="J328" t="s">
        <v>23</v>
      </c>
      <c r="K328" t="str">
        <f>IF(OR(ISNUMBER(SEARCH("partial",J328)),J328="yes*",J328="yes"),"yes","no")</f>
        <v>no</v>
      </c>
      <c r="L328">
        <v>0.67629602356387197</v>
      </c>
      <c r="M328" t="s">
        <v>127</v>
      </c>
      <c r="N328" t="s">
        <v>131</v>
      </c>
      <c r="O328">
        <v>-0.39477101350205202</v>
      </c>
      <c r="P328">
        <v>1</v>
      </c>
      <c r="Q328">
        <v>0.5</v>
      </c>
      <c r="R328">
        <v>7.7358226776123002</v>
      </c>
      <c r="S328">
        <v>4.74246041228837</v>
      </c>
      <c r="T328">
        <v>2.9982166059305202</v>
      </c>
      <c r="U328">
        <v>1.37533233274143</v>
      </c>
      <c r="V328">
        <v>7.0185339236092395E-2</v>
      </c>
      <c r="W328">
        <v>2</v>
      </c>
      <c r="X328">
        <v>-7.7358226776123002</v>
      </c>
      <c r="Y328">
        <v>-13.369232617891701</v>
      </c>
      <c r="Z328">
        <v>15.7764521715802</v>
      </c>
      <c r="AA328">
        <v>0</v>
      </c>
    </row>
    <row r="329" spans="1:27" x14ac:dyDescent="0.35">
      <c r="A329">
        <v>328</v>
      </c>
      <c r="B329" t="s">
        <v>359</v>
      </c>
      <c r="C329">
        <v>99</v>
      </c>
      <c r="D329">
        <v>5</v>
      </c>
      <c r="E329" t="s">
        <v>23</v>
      </c>
      <c r="F329" t="s">
        <v>23</v>
      </c>
      <c r="G329" t="e">
        <v>#N/A</v>
      </c>
      <c r="H329" t="e">
        <f>IF(ISNUMBER(SEARCH("/",G329)),"Mixed",G329)</f>
        <v>#N/A</v>
      </c>
      <c r="J329" t="e">
        <v>#N/A</v>
      </c>
      <c r="K329" t="e">
        <f>IF(OR(ISNUMBER(SEARCH("partial",J329)),J329="yes*",J329="yes"),"yes","no")</f>
        <v>#N/A</v>
      </c>
      <c r="L329">
        <v>0.67718321658844405</v>
      </c>
      <c r="M329" t="s">
        <v>127</v>
      </c>
      <c r="N329" t="s">
        <v>131</v>
      </c>
      <c r="O329">
        <v>0.26931497342199501</v>
      </c>
      <c r="P329">
        <v>0.6</v>
      </c>
      <c r="Q329">
        <v>0</v>
      </c>
      <c r="R329">
        <v>4.6137947082519499</v>
      </c>
      <c r="S329">
        <v>4.7645566130939399</v>
      </c>
      <c r="T329">
        <v>-0.145907564235397</v>
      </c>
      <c r="U329">
        <v>0.70265839556040399</v>
      </c>
      <c r="V329">
        <v>6.1577442330140099E-2</v>
      </c>
      <c r="W329">
        <v>5</v>
      </c>
      <c r="X329">
        <v>3.0731452941894499</v>
      </c>
      <c r="Y329">
        <v>0.52358941991845998</v>
      </c>
      <c r="Z329">
        <v>3.56571418155084</v>
      </c>
      <c r="AA329">
        <v>0.54941878695506996</v>
      </c>
    </row>
    <row r="330" spans="1:27" x14ac:dyDescent="0.35">
      <c r="A330">
        <v>329</v>
      </c>
      <c r="B330" t="s">
        <v>360</v>
      </c>
      <c r="C330">
        <v>309</v>
      </c>
      <c r="D330">
        <v>8</v>
      </c>
      <c r="E330" t="s">
        <v>23</v>
      </c>
      <c r="F330" t="s">
        <v>23</v>
      </c>
      <c r="G330" t="s">
        <v>533</v>
      </c>
      <c r="H330" t="str">
        <f>IF(ISNUMBER(SEARCH("/",G330)),"Mixed",G330)</f>
        <v>Live*</v>
      </c>
      <c r="I330" t="str">
        <f>IF((H330="Live*"),"Live",H330)</f>
        <v>Live</v>
      </c>
      <c r="J330" t="s">
        <v>561</v>
      </c>
      <c r="K330" t="str">
        <f>IF(OR(ISNUMBER(SEARCH("partial",J330)),J330="yes*",J330="yes"),"yes","no")</f>
        <v>yes</v>
      </c>
      <c r="L330">
        <v>0.677925566266941</v>
      </c>
      <c r="M330" t="s">
        <v>127</v>
      </c>
      <c r="N330" t="s">
        <v>131</v>
      </c>
      <c r="O330">
        <v>9.5901750703607194E-2</v>
      </c>
      <c r="P330">
        <v>0.875</v>
      </c>
      <c r="Q330">
        <v>0.375</v>
      </c>
      <c r="R330">
        <v>6.5720288753509504</v>
      </c>
      <c r="S330">
        <v>5.0092657846584698</v>
      </c>
      <c r="T330">
        <v>1.5676174312990601</v>
      </c>
      <c r="U330">
        <v>1.19119019330947</v>
      </c>
      <c r="V330">
        <v>0.15794606268384101</v>
      </c>
      <c r="W330">
        <v>8</v>
      </c>
      <c r="X330">
        <v>0.72326731681823697</v>
      </c>
      <c r="Y330">
        <v>1.24749996927049</v>
      </c>
      <c r="Z330">
        <v>7.0845896757708804</v>
      </c>
      <c r="AA330">
        <v>0</v>
      </c>
    </row>
    <row r="331" spans="1:27" x14ac:dyDescent="0.35">
      <c r="A331">
        <v>330</v>
      </c>
      <c r="B331" t="s">
        <v>361</v>
      </c>
      <c r="C331">
        <v>268</v>
      </c>
      <c r="D331">
        <v>1</v>
      </c>
      <c r="E331" t="s">
        <v>23</v>
      </c>
      <c r="F331" t="s">
        <v>23</v>
      </c>
      <c r="G331" t="s">
        <v>532</v>
      </c>
      <c r="H331" t="str">
        <f>IF(ISNUMBER(SEARCH("/",G331)),"Mixed",G331)</f>
        <v>Mixed</v>
      </c>
      <c r="I331" t="str">
        <f>IF((H331="Live*"),"Live",H331)</f>
        <v>Mixed</v>
      </c>
      <c r="J331" t="s">
        <v>560</v>
      </c>
      <c r="K331" t="str">
        <f>IF(OR(ISNUMBER(SEARCH("partial",J331)),J331="yes*",J331="yes"),"yes","no")</f>
        <v>yes</v>
      </c>
      <c r="L331">
        <v>0.678031646945499</v>
      </c>
      <c r="M331" t="s">
        <v>127</v>
      </c>
      <c r="N331" t="s">
        <v>131</v>
      </c>
      <c r="P331">
        <v>1</v>
      </c>
      <c r="Q331">
        <v>1</v>
      </c>
      <c r="R331">
        <v>11.579353332519499</v>
      </c>
      <c r="S331">
        <v>10.008942670199101</v>
      </c>
      <c r="T331">
        <v>1.5752650029269899</v>
      </c>
      <c r="U331">
        <v>1.5079181156403501</v>
      </c>
      <c r="V331">
        <v>6.0166313637198897E-2</v>
      </c>
      <c r="W331">
        <v>0</v>
      </c>
      <c r="AA331">
        <v>0</v>
      </c>
    </row>
    <row r="332" spans="1:27" x14ac:dyDescent="0.35">
      <c r="A332">
        <v>331</v>
      </c>
      <c r="B332" t="s">
        <v>362</v>
      </c>
      <c r="C332">
        <v>2</v>
      </c>
      <c r="D332">
        <v>1</v>
      </c>
      <c r="E332" t="s">
        <v>23</v>
      </c>
      <c r="F332" t="s">
        <v>23</v>
      </c>
      <c r="G332" t="s">
        <v>533</v>
      </c>
      <c r="H332" t="str">
        <f>IF(ISNUMBER(SEARCH("/",G332)),"Mixed",G332)</f>
        <v>Live*</v>
      </c>
      <c r="I332" t="str">
        <f>IF((H332="Live*"),"Live",H332)</f>
        <v>Live</v>
      </c>
      <c r="J332" t="s">
        <v>561</v>
      </c>
      <c r="K332" t="str">
        <f>IF(OR(ISNUMBER(SEARCH("partial",J332)),J332="yes*",J332="yes"),"yes","no")</f>
        <v>yes</v>
      </c>
      <c r="L332">
        <v>0.67895334603301405</v>
      </c>
      <c r="M332" t="s">
        <v>127</v>
      </c>
      <c r="N332" t="s">
        <v>131</v>
      </c>
      <c r="O332">
        <v>-0.148867512853122</v>
      </c>
      <c r="P332">
        <v>0</v>
      </c>
      <c r="Q332">
        <v>1</v>
      </c>
      <c r="R332">
        <v>10.0430374145507</v>
      </c>
      <c r="S332">
        <v>5.73885341697122</v>
      </c>
      <c r="T332">
        <v>4.3090383381861397</v>
      </c>
      <c r="U332">
        <v>2.3346481059054098</v>
      </c>
      <c r="V332">
        <v>3.4606388741501903E-2</v>
      </c>
      <c r="W332">
        <v>1</v>
      </c>
      <c r="X332">
        <v>-10.0430374145507</v>
      </c>
      <c r="AA332">
        <v>0</v>
      </c>
    </row>
    <row r="333" spans="1:27" x14ac:dyDescent="0.35">
      <c r="A333">
        <v>332</v>
      </c>
      <c r="B333" t="s">
        <v>363</v>
      </c>
      <c r="C333">
        <v>238</v>
      </c>
      <c r="D333">
        <v>1</v>
      </c>
      <c r="E333" t="s">
        <v>23</v>
      </c>
      <c r="F333" t="s">
        <v>23</v>
      </c>
      <c r="G333" t="s">
        <v>530</v>
      </c>
      <c r="H333" t="str">
        <f>IF(ISNUMBER(SEARCH("/",G333)),"Mixed",G333)</f>
        <v>Live</v>
      </c>
      <c r="I333" t="str">
        <f>IF((H333="Live*"),"Live",H333)</f>
        <v>Live</v>
      </c>
      <c r="J333" t="s">
        <v>22</v>
      </c>
      <c r="K333" t="str">
        <f>IF(OR(ISNUMBER(SEARCH("partial",J333)),J333="yes*",J333="yes"),"yes","no")</f>
        <v>yes</v>
      </c>
      <c r="L333">
        <v>0.68190284209723195</v>
      </c>
      <c r="M333" t="s">
        <v>127</v>
      </c>
      <c r="N333" t="s">
        <v>131</v>
      </c>
      <c r="O333">
        <v>0.14497028240389301</v>
      </c>
      <c r="P333">
        <v>1</v>
      </c>
      <c r="Q333">
        <v>0</v>
      </c>
      <c r="R333">
        <v>4.4817848205566397</v>
      </c>
      <c r="S333">
        <v>5.3344794216610403</v>
      </c>
      <c r="T333">
        <v>-0.84784026049781702</v>
      </c>
      <c r="U333">
        <v>-1.0500852823176501</v>
      </c>
      <c r="V333">
        <v>-3.39666374047057E-2</v>
      </c>
      <c r="W333">
        <v>1</v>
      </c>
      <c r="X333">
        <v>4.4817848205566397</v>
      </c>
      <c r="Y333">
        <v>-0.80714280264718197</v>
      </c>
      <c r="Z333">
        <v>0</v>
      </c>
      <c r="AA333">
        <v>2.7832159577269402</v>
      </c>
    </row>
    <row r="334" spans="1:27" x14ac:dyDescent="0.35">
      <c r="A334">
        <v>333</v>
      </c>
      <c r="B334" t="s">
        <v>364</v>
      </c>
      <c r="C334">
        <v>264</v>
      </c>
      <c r="D334">
        <v>6</v>
      </c>
      <c r="E334" t="s">
        <v>23</v>
      </c>
      <c r="F334" t="s">
        <v>23</v>
      </c>
      <c r="G334" t="s">
        <v>533</v>
      </c>
      <c r="H334" t="str">
        <f>IF(ISNUMBER(SEARCH("/",G334)),"Mixed",G334)</f>
        <v>Live*</v>
      </c>
      <c r="I334" t="str">
        <f>IF((H334="Live*"),"Live",H334)</f>
        <v>Live</v>
      </c>
      <c r="J334" t="s">
        <v>561</v>
      </c>
      <c r="K334" t="str">
        <f>IF(OR(ISNUMBER(SEARCH("partial",J334)),J334="yes*",J334="yes"),"yes","no")</f>
        <v>yes</v>
      </c>
      <c r="L334">
        <v>0.68233415613403103</v>
      </c>
      <c r="M334" t="s">
        <v>127</v>
      </c>
      <c r="N334" t="s">
        <v>131</v>
      </c>
      <c r="P334">
        <v>1</v>
      </c>
      <c r="Q334">
        <v>0.33333333333333298</v>
      </c>
      <c r="R334">
        <v>7.97921689351399</v>
      </c>
      <c r="S334">
        <v>8.2994839596696792</v>
      </c>
      <c r="T334">
        <v>-0.31541272554909999</v>
      </c>
      <c r="U334">
        <v>1.2383988026814401</v>
      </c>
      <c r="V334">
        <v>0.15163801411344199</v>
      </c>
      <c r="W334">
        <v>0</v>
      </c>
      <c r="Z334">
        <v>7.64370877408762</v>
      </c>
      <c r="AA334">
        <v>0</v>
      </c>
    </row>
    <row r="335" spans="1:27" x14ac:dyDescent="0.35">
      <c r="A335">
        <v>334</v>
      </c>
      <c r="B335" t="s">
        <v>365</v>
      </c>
      <c r="C335">
        <v>244</v>
      </c>
      <c r="D335">
        <v>6</v>
      </c>
      <c r="E335" t="s">
        <v>23</v>
      </c>
      <c r="F335" t="s">
        <v>23</v>
      </c>
      <c r="G335" t="s">
        <v>530</v>
      </c>
      <c r="H335" t="str">
        <f>IF(ISNUMBER(SEARCH("/",G335)),"Mixed",G335)</f>
        <v>Live</v>
      </c>
      <c r="I335" t="str">
        <f>IF((H335="Live*"),"Live",H335)</f>
        <v>Live</v>
      </c>
      <c r="J335" t="s">
        <v>22</v>
      </c>
      <c r="K335" t="str">
        <f>IF(OR(ISNUMBER(SEARCH("partial",J335)),J335="yes*",J335="yes"),"yes","no")</f>
        <v>yes</v>
      </c>
      <c r="L335">
        <v>0.68476156918029896</v>
      </c>
      <c r="M335" t="s">
        <v>127</v>
      </c>
      <c r="N335" t="s">
        <v>131</v>
      </c>
      <c r="O335">
        <v>-0.45618142292221397</v>
      </c>
      <c r="P335">
        <v>0.91666666666666596</v>
      </c>
      <c r="Q335">
        <v>0.5</v>
      </c>
      <c r="R335">
        <v>7.2870426177978498</v>
      </c>
      <c r="S335">
        <v>5.3117439330032798</v>
      </c>
      <c r="T335">
        <v>1.9801530254011499</v>
      </c>
      <c r="U335">
        <v>1.22238562525066</v>
      </c>
      <c r="V335">
        <v>0.18191587271465601</v>
      </c>
      <c r="W335">
        <v>6</v>
      </c>
      <c r="X335">
        <v>-3.0653158823648998</v>
      </c>
      <c r="Y335">
        <v>3.6666666666666599</v>
      </c>
      <c r="Z335">
        <v>9.5</v>
      </c>
      <c r="AA335">
        <v>0</v>
      </c>
    </row>
    <row r="336" spans="1:27" x14ac:dyDescent="0.35">
      <c r="A336">
        <v>335</v>
      </c>
      <c r="B336" t="s">
        <v>366</v>
      </c>
      <c r="C336">
        <v>367</v>
      </c>
      <c r="D336">
        <v>1</v>
      </c>
      <c r="E336" t="s">
        <v>23</v>
      </c>
      <c r="F336" t="s">
        <v>23</v>
      </c>
      <c r="G336" t="e">
        <v>#N/A</v>
      </c>
      <c r="H336" t="e">
        <f>IF(ISNUMBER(SEARCH("/",G336)),"Mixed",G336)</f>
        <v>#N/A</v>
      </c>
      <c r="J336" t="e">
        <v>#N/A</v>
      </c>
      <c r="K336" t="e">
        <f>IF(OR(ISNUMBER(SEARCH("partial",J336)),J336="yes*",J336="yes"),"yes","no")</f>
        <v>#N/A</v>
      </c>
      <c r="L336">
        <v>0.686634569502239</v>
      </c>
      <c r="M336" t="s">
        <v>127</v>
      </c>
      <c r="N336" t="s">
        <v>131</v>
      </c>
      <c r="O336">
        <v>-0.19347853890337299</v>
      </c>
      <c r="P336">
        <v>1</v>
      </c>
      <c r="Q336">
        <v>0</v>
      </c>
      <c r="R336">
        <v>8.5132217407226491</v>
      </c>
      <c r="S336">
        <v>6.1373634837967499</v>
      </c>
      <c r="T336">
        <v>2.3807125975324901</v>
      </c>
      <c r="U336">
        <v>2.2279439139164201</v>
      </c>
      <c r="V336">
        <v>5.0634101442613301E-2</v>
      </c>
      <c r="W336">
        <v>1</v>
      </c>
      <c r="X336">
        <v>-8.5132217407226491</v>
      </c>
      <c r="Y336">
        <v>-15</v>
      </c>
      <c r="AA336">
        <v>0</v>
      </c>
    </row>
    <row r="337" spans="1:27" x14ac:dyDescent="0.35">
      <c r="A337">
        <v>336</v>
      </c>
      <c r="B337" t="s">
        <v>367</v>
      </c>
      <c r="C337">
        <v>513</v>
      </c>
      <c r="D337">
        <v>1</v>
      </c>
      <c r="E337" t="s">
        <v>23</v>
      </c>
      <c r="F337" t="s">
        <v>23</v>
      </c>
      <c r="G337" t="s">
        <v>538</v>
      </c>
      <c r="H337" t="str">
        <f>IF(ISNUMBER(SEARCH("/",G337)),"Mixed",G337)</f>
        <v>Mixed</v>
      </c>
      <c r="I337" t="str">
        <f>IF((H337="Live*"),"Live",H337)</f>
        <v>Mixed</v>
      </c>
      <c r="J337" t="s">
        <v>560</v>
      </c>
      <c r="K337" t="str">
        <f>IF(OR(ISNUMBER(SEARCH("partial",J337)),J337="yes*",J337="yes"),"yes","no")</f>
        <v>yes</v>
      </c>
      <c r="L337">
        <v>0.68672567143289898</v>
      </c>
      <c r="M337" t="s">
        <v>127</v>
      </c>
      <c r="N337" t="s">
        <v>131</v>
      </c>
      <c r="O337">
        <v>0.34332809810970899</v>
      </c>
      <c r="P337">
        <v>0</v>
      </c>
      <c r="Q337">
        <v>0</v>
      </c>
      <c r="R337">
        <v>6.9883880615234304</v>
      </c>
      <c r="S337">
        <v>5.9549410908818903</v>
      </c>
      <c r="T337">
        <v>1.0383013112481301</v>
      </c>
      <c r="U337">
        <v>1.5999967314244901</v>
      </c>
      <c r="V337">
        <v>7.8605227692804105E-2</v>
      </c>
      <c r="W337">
        <v>1</v>
      </c>
      <c r="X337">
        <v>6.9883880615234304</v>
      </c>
      <c r="Y337">
        <v>4.75</v>
      </c>
      <c r="AA337">
        <v>0</v>
      </c>
    </row>
    <row r="338" spans="1:27" x14ac:dyDescent="0.35">
      <c r="A338">
        <v>337</v>
      </c>
      <c r="B338" t="s">
        <v>368</v>
      </c>
      <c r="C338">
        <v>93</v>
      </c>
      <c r="D338">
        <v>2</v>
      </c>
      <c r="E338" t="s">
        <v>23</v>
      </c>
      <c r="F338" t="s">
        <v>23</v>
      </c>
      <c r="G338" t="s">
        <v>530</v>
      </c>
      <c r="H338" t="str">
        <f>IF(ISNUMBER(SEARCH("/",G338)),"Mixed",G338)</f>
        <v>Live</v>
      </c>
      <c r="I338" t="str">
        <f>IF((H338="Live*"),"Live",H338)</f>
        <v>Live</v>
      </c>
      <c r="J338" t="s">
        <v>22</v>
      </c>
      <c r="K338" t="str">
        <f>IF(OR(ISNUMBER(SEARCH("partial",J338)),J338="yes*",J338="yes"),"yes","no")</f>
        <v>yes</v>
      </c>
      <c r="L338">
        <v>0.68691766150492095</v>
      </c>
      <c r="M338" t="s">
        <v>127</v>
      </c>
      <c r="N338" t="s">
        <v>131</v>
      </c>
      <c r="O338">
        <v>0.205352179832714</v>
      </c>
      <c r="P338">
        <v>0.5</v>
      </c>
      <c r="Q338">
        <v>0.5</v>
      </c>
      <c r="R338">
        <v>6.6765155792236301</v>
      </c>
      <c r="S338">
        <v>5.4306187235370702</v>
      </c>
      <c r="T338">
        <v>1.2507511962931499</v>
      </c>
      <c r="U338">
        <v>-0.39129437651916799</v>
      </c>
      <c r="V338">
        <v>-1.94654483744056E-2</v>
      </c>
      <c r="W338">
        <v>2</v>
      </c>
      <c r="X338">
        <v>4.1279888153076101</v>
      </c>
      <c r="Y338">
        <v>0.68888939751519096</v>
      </c>
      <c r="Z338">
        <v>1.4562753616870301</v>
      </c>
      <c r="AA338">
        <v>1.9883931158511301</v>
      </c>
    </row>
    <row r="339" spans="1:27" x14ac:dyDescent="0.35">
      <c r="A339">
        <v>338</v>
      </c>
      <c r="B339" t="s">
        <v>369</v>
      </c>
      <c r="C339">
        <v>44</v>
      </c>
      <c r="D339">
        <v>13</v>
      </c>
      <c r="E339" t="s">
        <v>23</v>
      </c>
      <c r="F339" t="s">
        <v>23</v>
      </c>
      <c r="G339" t="s">
        <v>541</v>
      </c>
      <c r="H339" t="str">
        <f>IF(ISNUMBER(SEARCH("/",G339)),"Mixed",G339)</f>
        <v>Landline</v>
      </c>
      <c r="I339" t="str">
        <f>IF((H339="Live*"),"Live",H339)</f>
        <v>Landline</v>
      </c>
      <c r="J339" t="s">
        <v>23</v>
      </c>
      <c r="K339" t="str">
        <f>IF(OR(ISNUMBER(SEARCH("partial",J339)),J339="yes*",J339="yes"),"yes","no")</f>
        <v>no</v>
      </c>
      <c r="L339">
        <v>0.69052396974836205</v>
      </c>
      <c r="M339" t="s">
        <v>127</v>
      </c>
      <c r="N339" t="s">
        <v>131</v>
      </c>
      <c r="O339">
        <v>2.96484346278982E-2</v>
      </c>
      <c r="P339">
        <v>0.34615384615384598</v>
      </c>
      <c r="Q339">
        <v>0.61538461538461497</v>
      </c>
      <c r="R339">
        <v>9.6703621790959193</v>
      </c>
      <c r="S339">
        <v>7.3394967027469296</v>
      </c>
      <c r="T339">
        <v>2.33571981695557</v>
      </c>
      <c r="U339">
        <v>1.1824061413842299</v>
      </c>
      <c r="V339">
        <v>0.28552196036253602</v>
      </c>
      <c r="W339">
        <v>4</v>
      </c>
      <c r="X339">
        <v>0.58456230163574197</v>
      </c>
      <c r="Y339">
        <v>0.70833333333333304</v>
      </c>
      <c r="Z339">
        <v>9.0834718420863894</v>
      </c>
      <c r="AA339">
        <v>0</v>
      </c>
    </row>
    <row r="340" spans="1:27" x14ac:dyDescent="0.35">
      <c r="A340">
        <v>339</v>
      </c>
      <c r="B340" t="s">
        <v>370</v>
      </c>
      <c r="C340">
        <v>147</v>
      </c>
      <c r="D340">
        <v>3</v>
      </c>
      <c r="E340" t="s">
        <v>23</v>
      </c>
      <c r="F340" t="s">
        <v>23</v>
      </c>
      <c r="G340" t="s">
        <v>533</v>
      </c>
      <c r="H340" t="str">
        <f>IF(ISNUMBER(SEARCH("/",G340)),"Mixed",G340)</f>
        <v>Live*</v>
      </c>
      <c r="I340" t="str">
        <f>IF((H340="Live*"),"Live",H340)</f>
        <v>Live</v>
      </c>
      <c r="J340" t="s">
        <v>561</v>
      </c>
      <c r="K340" t="str">
        <f>IF(OR(ISNUMBER(SEARCH("partial",J340)),J340="yes*",J340="yes"),"yes","no")</f>
        <v>yes</v>
      </c>
      <c r="L340">
        <v>0.69114698169993505</v>
      </c>
      <c r="M340" t="s">
        <v>127</v>
      </c>
      <c r="N340" t="s">
        <v>131</v>
      </c>
      <c r="O340">
        <v>-0.32995339992814798</v>
      </c>
      <c r="P340">
        <v>1</v>
      </c>
      <c r="Q340">
        <v>0.33333333333333298</v>
      </c>
      <c r="R340">
        <v>8.1780929565429599</v>
      </c>
      <c r="S340">
        <v>5.6240685040118397</v>
      </c>
      <c r="T340">
        <v>2.5588787931377102</v>
      </c>
      <c r="U340">
        <v>1.57891847387379</v>
      </c>
      <c r="V340">
        <v>6.3703056621191106E-2</v>
      </c>
      <c r="W340">
        <v>3</v>
      </c>
      <c r="X340">
        <v>-8.1780929565429599</v>
      </c>
      <c r="Y340">
        <v>-5.8736111323038704</v>
      </c>
      <c r="Z340">
        <v>5</v>
      </c>
      <c r="AA340">
        <v>0.249078152659788</v>
      </c>
    </row>
    <row r="341" spans="1:27" x14ac:dyDescent="0.35">
      <c r="A341">
        <v>340</v>
      </c>
      <c r="B341" t="s">
        <v>371</v>
      </c>
      <c r="C341">
        <v>341</v>
      </c>
      <c r="D341">
        <v>1</v>
      </c>
      <c r="E341" t="s">
        <v>23</v>
      </c>
      <c r="F341" t="s">
        <v>23</v>
      </c>
      <c r="G341" t="s">
        <v>533</v>
      </c>
      <c r="H341" t="str">
        <f>IF(ISNUMBER(SEARCH("/",G341)),"Mixed",G341)</f>
        <v>Live*</v>
      </c>
      <c r="I341" t="str">
        <f>IF((H341="Live*"),"Live",H341)</f>
        <v>Live</v>
      </c>
      <c r="J341" t="s">
        <v>561</v>
      </c>
      <c r="K341" t="str">
        <f>IF(OR(ISNUMBER(SEARCH("partial",J341)),J341="yes*",J341="yes"),"yes","no")</f>
        <v>yes</v>
      </c>
      <c r="L341">
        <v>0.69689144342672205</v>
      </c>
      <c r="M341" t="s">
        <v>127</v>
      </c>
      <c r="N341" t="s">
        <v>131</v>
      </c>
      <c r="O341">
        <v>-0.13241391866900401</v>
      </c>
      <c r="P341">
        <v>1</v>
      </c>
      <c r="Q341">
        <v>1</v>
      </c>
      <c r="R341">
        <v>11.8971252441406</v>
      </c>
      <c r="S341">
        <v>5.1619155856512</v>
      </c>
      <c r="T341">
        <v>6.7400639990959998</v>
      </c>
      <c r="U341">
        <v>4.37062226400813</v>
      </c>
      <c r="V341">
        <v>4.8644627094628697E-2</v>
      </c>
      <c r="W341">
        <v>1</v>
      </c>
      <c r="X341">
        <v>-11.8971252441406</v>
      </c>
      <c r="AA341">
        <v>0</v>
      </c>
    </row>
    <row r="342" spans="1:27" x14ac:dyDescent="0.35">
      <c r="A342">
        <v>341</v>
      </c>
      <c r="B342" t="s">
        <v>372</v>
      </c>
      <c r="C342">
        <v>335</v>
      </c>
      <c r="D342">
        <v>1</v>
      </c>
      <c r="E342" t="s">
        <v>23</v>
      </c>
      <c r="F342" t="s">
        <v>23</v>
      </c>
      <c r="G342" t="s">
        <v>545</v>
      </c>
      <c r="H342" t="str">
        <f>IF(ISNUMBER(SEARCH("/",G342)),"Mixed",G342)</f>
        <v>IVR</v>
      </c>
      <c r="I342" t="str">
        <f>IF((H342="Live*"),"Live",H342)</f>
        <v>IVR</v>
      </c>
      <c r="J342" t="s">
        <v>23</v>
      </c>
      <c r="K342" t="str">
        <f>IF(OR(ISNUMBER(SEARCH("partial",J342)),J342="yes*",J342="yes"),"yes","no")</f>
        <v>no</v>
      </c>
      <c r="L342">
        <v>0.69953700768707405</v>
      </c>
      <c r="M342" t="s">
        <v>127</v>
      </c>
      <c r="N342" t="s">
        <v>131</v>
      </c>
      <c r="P342">
        <v>1</v>
      </c>
      <c r="Q342">
        <v>1</v>
      </c>
      <c r="R342">
        <v>8.8884963989257795</v>
      </c>
      <c r="S342">
        <v>8.6949513095775703</v>
      </c>
      <c r="T342">
        <v>0.19839942995479501</v>
      </c>
      <c r="U342">
        <v>2.7956622659675001</v>
      </c>
      <c r="V342">
        <v>6.3536539627449096E-2</v>
      </c>
      <c r="W342">
        <v>0</v>
      </c>
      <c r="Z342">
        <v>11.25</v>
      </c>
      <c r="AA342">
        <v>0</v>
      </c>
    </row>
    <row r="343" spans="1:27" x14ac:dyDescent="0.35">
      <c r="A343">
        <v>342</v>
      </c>
      <c r="B343" t="s">
        <v>373</v>
      </c>
      <c r="C343">
        <v>77</v>
      </c>
      <c r="D343">
        <v>3</v>
      </c>
      <c r="E343" t="s">
        <v>23</v>
      </c>
      <c r="F343" t="s">
        <v>23</v>
      </c>
      <c r="G343" t="s">
        <v>533</v>
      </c>
      <c r="H343" t="str">
        <f>IF(ISNUMBER(SEARCH("/",G343)),"Mixed",G343)</f>
        <v>Live*</v>
      </c>
      <c r="I343" t="str">
        <f>IF((H343="Live*"),"Live",H343)</f>
        <v>Live</v>
      </c>
      <c r="J343" t="s">
        <v>561</v>
      </c>
      <c r="K343" t="str">
        <f>IF(OR(ISNUMBER(SEARCH("partial",J343)),J343="yes*",J343="yes"),"yes","no")</f>
        <v>yes</v>
      </c>
      <c r="L343">
        <v>0.70155192457299398</v>
      </c>
      <c r="M343" t="s">
        <v>127</v>
      </c>
      <c r="N343" t="s">
        <v>131</v>
      </c>
      <c r="O343">
        <v>-5.3159481242777903E-2</v>
      </c>
      <c r="P343">
        <v>1</v>
      </c>
      <c r="Q343">
        <v>0.66666666666666596</v>
      </c>
      <c r="R343">
        <v>8.0938644409179599</v>
      </c>
      <c r="S343">
        <v>4.7215645144116003</v>
      </c>
      <c r="T343">
        <v>3.37715426711295</v>
      </c>
      <c r="U343">
        <v>1.6626190226580799</v>
      </c>
      <c r="V343">
        <v>6.2469535590417298E-2</v>
      </c>
      <c r="W343">
        <v>3</v>
      </c>
      <c r="X343">
        <v>-1.41483306884765</v>
      </c>
      <c r="Y343">
        <v>0.64983336130777902</v>
      </c>
      <c r="Z343">
        <v>3.5475257343879201</v>
      </c>
      <c r="AA343">
        <v>0.49928035005489502</v>
      </c>
    </row>
    <row r="344" spans="1:27" x14ac:dyDescent="0.35">
      <c r="A344">
        <v>343</v>
      </c>
      <c r="B344" t="s">
        <v>374</v>
      </c>
      <c r="C344">
        <v>308</v>
      </c>
      <c r="D344">
        <v>25</v>
      </c>
      <c r="E344" t="s">
        <v>22</v>
      </c>
      <c r="F344" t="s">
        <v>23</v>
      </c>
      <c r="G344" t="s">
        <v>532</v>
      </c>
      <c r="H344" t="str">
        <f>IF(ISNUMBER(SEARCH("/",G344)),"Mixed",G344)</f>
        <v>Mixed</v>
      </c>
      <c r="I344" t="str">
        <f>IF((H344="Live*"),"Live",H344)</f>
        <v>Mixed</v>
      </c>
      <c r="J344" t="s">
        <v>560</v>
      </c>
      <c r="K344" t="str">
        <f>IF(OR(ISNUMBER(SEARCH("partial",J344)),J344="yes*",J344="yes"),"yes","no")</f>
        <v>yes</v>
      </c>
      <c r="L344">
        <v>0.70183980089396203</v>
      </c>
      <c r="M344" t="s">
        <v>375</v>
      </c>
      <c r="N344" t="s">
        <v>473</v>
      </c>
      <c r="O344">
        <v>2.7348707075958498</v>
      </c>
      <c r="P344">
        <v>0.8</v>
      </c>
      <c r="Q344">
        <v>0.48</v>
      </c>
      <c r="R344">
        <v>8.6822426986694303</v>
      </c>
      <c r="S344">
        <v>5.72729281449912</v>
      </c>
      <c r="T344">
        <v>2.9598042247768901</v>
      </c>
      <c r="U344">
        <v>1.68636922672353</v>
      </c>
      <c r="V344">
        <v>0.85676898148132097</v>
      </c>
      <c r="W344">
        <v>21</v>
      </c>
      <c r="X344">
        <v>5.9937736874534897</v>
      </c>
      <c r="Y344">
        <v>2.88333282470703</v>
      </c>
      <c r="Z344">
        <v>5.8559300441116804</v>
      </c>
      <c r="AA344">
        <v>9.7862902799981499E-2</v>
      </c>
    </row>
    <row r="345" spans="1:27" x14ac:dyDescent="0.35">
      <c r="A345">
        <v>344</v>
      </c>
      <c r="B345" t="s">
        <v>376</v>
      </c>
      <c r="C345">
        <v>649</v>
      </c>
      <c r="D345">
        <v>1</v>
      </c>
      <c r="E345" t="s">
        <v>23</v>
      </c>
      <c r="F345" t="s">
        <v>23</v>
      </c>
      <c r="G345" t="e">
        <v>#N/A</v>
      </c>
      <c r="H345" t="e">
        <f>IF(ISNUMBER(SEARCH("/",G345)),"Mixed",G345)</f>
        <v>#N/A</v>
      </c>
      <c r="J345" t="e">
        <v>#N/A</v>
      </c>
      <c r="K345" t="e">
        <f>IF(OR(ISNUMBER(SEARCH("partial",J345)),J345="yes*",J345="yes"),"yes","no")</f>
        <v>#N/A</v>
      </c>
      <c r="L345">
        <v>0.70243893550983705</v>
      </c>
      <c r="M345" t="s">
        <v>127</v>
      </c>
      <c r="N345" t="s">
        <v>131</v>
      </c>
      <c r="O345">
        <v>0.12381259871453699</v>
      </c>
      <c r="P345">
        <v>0</v>
      </c>
      <c r="Q345">
        <v>1</v>
      </c>
      <c r="R345">
        <v>7.7767333984375</v>
      </c>
      <c r="S345">
        <v>4.6895602773088596</v>
      </c>
      <c r="T345">
        <v>3.0920274617352201</v>
      </c>
      <c r="U345">
        <v>3.7216115015760298</v>
      </c>
      <c r="V345">
        <v>5.9251406446390702E-2</v>
      </c>
      <c r="W345">
        <v>1</v>
      </c>
      <c r="X345">
        <v>7.7767333984375</v>
      </c>
      <c r="Y345">
        <v>5.5</v>
      </c>
      <c r="Z345">
        <v>5.5</v>
      </c>
      <c r="AA345">
        <v>0</v>
      </c>
    </row>
    <row r="346" spans="1:27" x14ac:dyDescent="0.35">
      <c r="A346">
        <v>345</v>
      </c>
      <c r="B346" t="s">
        <v>377</v>
      </c>
      <c r="C346">
        <v>125</v>
      </c>
      <c r="D346">
        <v>1</v>
      </c>
      <c r="E346" t="s">
        <v>23</v>
      </c>
      <c r="F346" t="s">
        <v>23</v>
      </c>
      <c r="G346" t="s">
        <v>545</v>
      </c>
      <c r="H346" t="str">
        <f>IF(ISNUMBER(SEARCH("/",G346)),"Mixed",G346)</f>
        <v>IVR</v>
      </c>
      <c r="I346" t="str">
        <f>IF((H346="Live*"),"Live",H346)</f>
        <v>IVR</v>
      </c>
      <c r="J346" t="s">
        <v>23</v>
      </c>
      <c r="K346" t="str">
        <f>IF(OR(ISNUMBER(SEARCH("partial",J346)),J346="yes*",J346="yes"),"yes","no")</f>
        <v>no</v>
      </c>
      <c r="L346">
        <v>0.70511030697709898</v>
      </c>
      <c r="M346" t="s">
        <v>127</v>
      </c>
      <c r="N346" t="s">
        <v>131</v>
      </c>
      <c r="O346">
        <v>-0.19729880045638901</v>
      </c>
      <c r="P346">
        <v>0</v>
      </c>
      <c r="Q346">
        <v>1</v>
      </c>
      <c r="R346">
        <v>7.5351257324218697</v>
      </c>
      <c r="S346">
        <v>5.3343999580376504</v>
      </c>
      <c r="T346">
        <v>2.2055801149908101</v>
      </c>
      <c r="U346">
        <v>2.77882768123429</v>
      </c>
      <c r="V346">
        <v>7.2760480402271996E-2</v>
      </c>
      <c r="W346">
        <v>1</v>
      </c>
      <c r="X346">
        <v>-7.5351257324218697</v>
      </c>
      <c r="Y346">
        <v>-10</v>
      </c>
      <c r="Z346">
        <v>10</v>
      </c>
      <c r="AA346">
        <v>0</v>
      </c>
    </row>
    <row r="347" spans="1:27" x14ac:dyDescent="0.35">
      <c r="A347">
        <v>346</v>
      </c>
      <c r="B347" t="s">
        <v>378</v>
      </c>
      <c r="C347">
        <v>141</v>
      </c>
      <c r="D347">
        <v>2</v>
      </c>
      <c r="E347" t="s">
        <v>23</v>
      </c>
      <c r="F347" t="s">
        <v>23</v>
      </c>
      <c r="G347" t="s">
        <v>530</v>
      </c>
      <c r="H347" t="str">
        <f>IF(ISNUMBER(SEARCH("/",G347)),"Mixed",G347)</f>
        <v>Live</v>
      </c>
      <c r="I347" t="str">
        <f>IF((H347="Live*"),"Live",H347)</f>
        <v>Live</v>
      </c>
      <c r="J347" t="s">
        <v>22</v>
      </c>
      <c r="K347" t="str">
        <f>IF(OR(ISNUMBER(SEARCH("partial",J347)),J347="yes*",J347="yes"),"yes","no")</f>
        <v>yes</v>
      </c>
      <c r="L347">
        <v>0.70773791204840397</v>
      </c>
      <c r="M347" t="s">
        <v>127</v>
      </c>
      <c r="N347" t="s">
        <v>131</v>
      </c>
      <c r="O347">
        <v>-0.400982744209118</v>
      </c>
      <c r="P347">
        <v>1</v>
      </c>
      <c r="Q347">
        <v>0</v>
      </c>
      <c r="R347">
        <v>5.24532127380371</v>
      </c>
      <c r="S347">
        <v>4.7148874317335503</v>
      </c>
      <c r="T347">
        <v>0.53528818267674305</v>
      </c>
      <c r="U347">
        <v>-0.50877615779249896</v>
      </c>
      <c r="V347">
        <v>-3.8893796831603197E-2</v>
      </c>
      <c r="W347">
        <v>2</v>
      </c>
      <c r="X347">
        <v>-5.24532127380371</v>
      </c>
      <c r="Y347">
        <v>-1.26250123977661</v>
      </c>
      <c r="Z347">
        <v>2.0607182057448199</v>
      </c>
      <c r="AA347">
        <v>2.1892436423680302</v>
      </c>
    </row>
    <row r="348" spans="1:27" x14ac:dyDescent="0.35">
      <c r="A348">
        <v>347</v>
      </c>
      <c r="B348" t="s">
        <v>379</v>
      </c>
      <c r="C348">
        <v>365</v>
      </c>
      <c r="D348">
        <v>8</v>
      </c>
      <c r="E348" t="s">
        <v>22</v>
      </c>
      <c r="F348" t="s">
        <v>23</v>
      </c>
      <c r="G348" t="s">
        <v>533</v>
      </c>
      <c r="H348" t="str">
        <f>IF(ISNUMBER(SEARCH("/",G348)),"Mixed",G348)</f>
        <v>Live*</v>
      </c>
      <c r="I348" t="str">
        <f>IF((H348="Live*"),"Live",H348)</f>
        <v>Live</v>
      </c>
      <c r="J348" t="s">
        <v>561</v>
      </c>
      <c r="K348" t="str">
        <f>IF(OR(ISNUMBER(SEARCH("partial",J348)),J348="yes*",J348="yes"),"yes","no")</f>
        <v>yes</v>
      </c>
      <c r="L348">
        <v>0.70782454668698203</v>
      </c>
      <c r="M348" t="s">
        <v>127</v>
      </c>
      <c r="N348" t="s">
        <v>131</v>
      </c>
      <c r="O348">
        <v>0.69509885708131702</v>
      </c>
      <c r="P348">
        <v>0.875</v>
      </c>
      <c r="Q348">
        <v>0.375</v>
      </c>
      <c r="R348">
        <v>12.7854309082031</v>
      </c>
      <c r="S348">
        <v>5.8561659555977101</v>
      </c>
      <c r="T348">
        <v>6.9341192932119897</v>
      </c>
      <c r="U348">
        <v>5.10760420439507</v>
      </c>
      <c r="V348">
        <v>0.65728947428167295</v>
      </c>
      <c r="W348">
        <v>7</v>
      </c>
      <c r="X348">
        <v>6.0072457449776699</v>
      </c>
      <c r="Y348">
        <v>7.2134198657361903</v>
      </c>
      <c r="Z348">
        <v>3.7600231286395198</v>
      </c>
      <c r="AA348">
        <v>0.92410741153034703</v>
      </c>
    </row>
    <row r="349" spans="1:27" x14ac:dyDescent="0.35">
      <c r="A349">
        <v>348</v>
      </c>
      <c r="B349" t="s">
        <v>380</v>
      </c>
      <c r="C349">
        <v>41</v>
      </c>
      <c r="D349">
        <v>1</v>
      </c>
      <c r="E349" t="s">
        <v>23</v>
      </c>
      <c r="F349" t="s">
        <v>23</v>
      </c>
      <c r="G349" t="s">
        <v>533</v>
      </c>
      <c r="H349" t="str">
        <f>IF(ISNUMBER(SEARCH("/",G349)),"Mixed",G349)</f>
        <v>Live*</v>
      </c>
      <c r="I349" t="str">
        <f>IF((H349="Live*"),"Live",H349)</f>
        <v>Live</v>
      </c>
      <c r="J349" t="s">
        <v>561</v>
      </c>
      <c r="K349" t="str">
        <f>IF(OR(ISNUMBER(SEARCH("partial",J349)),J349="yes*",J349="yes"),"yes","no")</f>
        <v>yes</v>
      </c>
      <c r="L349">
        <v>0.71044496983807004</v>
      </c>
      <c r="M349" t="s">
        <v>127</v>
      </c>
      <c r="N349" t="s">
        <v>131</v>
      </c>
      <c r="O349">
        <v>-0.12657901159771201</v>
      </c>
      <c r="P349">
        <v>0</v>
      </c>
      <c r="Q349">
        <v>1</v>
      </c>
      <c r="R349">
        <v>9.8534965515136701</v>
      </c>
      <c r="S349">
        <v>6.1046260584746603</v>
      </c>
      <c r="T349">
        <v>3.75372483364559</v>
      </c>
      <c r="U349">
        <v>4.9828701032393203</v>
      </c>
      <c r="V349">
        <v>6.4010452461256903E-2</v>
      </c>
      <c r="W349">
        <v>1</v>
      </c>
      <c r="X349">
        <v>-9.8534965515136701</v>
      </c>
      <c r="Y349">
        <v>-14</v>
      </c>
      <c r="AA349">
        <v>0</v>
      </c>
    </row>
    <row r="350" spans="1:27" x14ac:dyDescent="0.35">
      <c r="A350">
        <v>349</v>
      </c>
      <c r="B350" t="s">
        <v>381</v>
      </c>
      <c r="C350">
        <v>211</v>
      </c>
      <c r="D350">
        <v>4</v>
      </c>
      <c r="E350" t="s">
        <v>23</v>
      </c>
      <c r="F350" t="s">
        <v>23</v>
      </c>
      <c r="G350" t="s">
        <v>533</v>
      </c>
      <c r="H350" t="str">
        <f>IF(ISNUMBER(SEARCH("/",G350)),"Mixed",G350)</f>
        <v>Live*</v>
      </c>
      <c r="I350" t="str">
        <f>IF((H350="Live*"),"Live",H350)</f>
        <v>Live</v>
      </c>
      <c r="J350" t="s">
        <v>561</v>
      </c>
      <c r="K350" t="str">
        <f>IF(OR(ISNUMBER(SEARCH("partial",J350)),J350="yes*",J350="yes"),"yes","no")</f>
        <v>yes</v>
      </c>
      <c r="L350">
        <v>0.71089695511572704</v>
      </c>
      <c r="M350" t="s">
        <v>127</v>
      </c>
      <c r="N350" t="s">
        <v>131</v>
      </c>
      <c r="O350">
        <v>0.464166623862168</v>
      </c>
      <c r="P350">
        <v>1</v>
      </c>
      <c r="Q350">
        <v>0.75</v>
      </c>
      <c r="R350">
        <v>9.2036991119384695</v>
      </c>
      <c r="S350">
        <v>5.2004793112055498</v>
      </c>
      <c r="T350">
        <v>4.0080741413395096</v>
      </c>
      <c r="U350">
        <v>1.8383343139897801</v>
      </c>
      <c r="V350">
        <v>0.119597999721717</v>
      </c>
      <c r="W350">
        <v>4</v>
      </c>
      <c r="X350">
        <v>7.1346797943115199</v>
      </c>
      <c r="AA350">
        <v>0</v>
      </c>
    </row>
    <row r="351" spans="1:27" x14ac:dyDescent="0.35">
      <c r="A351">
        <v>350</v>
      </c>
      <c r="B351" t="s">
        <v>382</v>
      </c>
      <c r="C351">
        <v>220</v>
      </c>
      <c r="D351">
        <v>4</v>
      </c>
      <c r="E351" t="s">
        <v>23</v>
      </c>
      <c r="F351" t="s">
        <v>23</v>
      </c>
      <c r="G351" t="s">
        <v>538</v>
      </c>
      <c r="H351" t="str">
        <f>IF(ISNUMBER(SEARCH("/",G351)),"Mixed",G351)</f>
        <v>Mixed</v>
      </c>
      <c r="I351" t="str">
        <f>IF((H351="Live*"),"Live",H351)</f>
        <v>Mixed</v>
      </c>
      <c r="J351" t="s">
        <v>560</v>
      </c>
      <c r="K351" t="str">
        <f>IF(OR(ISNUMBER(SEARCH("partial",J351)),J351="yes*",J351="yes"),"yes","no")</f>
        <v>yes</v>
      </c>
      <c r="L351">
        <v>0.71103446271444004</v>
      </c>
      <c r="M351" t="s">
        <v>127</v>
      </c>
      <c r="N351" t="s">
        <v>131</v>
      </c>
      <c r="O351">
        <v>-4.5227866109000996E-3</v>
      </c>
      <c r="P351">
        <v>0.75</v>
      </c>
      <c r="Q351">
        <v>0.25</v>
      </c>
      <c r="R351">
        <v>5.3914833068847603</v>
      </c>
      <c r="S351">
        <v>5.3609567298116403</v>
      </c>
      <c r="T351">
        <v>3.5380917679708399E-2</v>
      </c>
      <c r="U351">
        <v>0.94933849752065902</v>
      </c>
      <c r="V351">
        <v>0.105297743670486</v>
      </c>
      <c r="W351">
        <v>3</v>
      </c>
      <c r="X351">
        <v>-4.5739491780599002E-2</v>
      </c>
      <c r="Y351">
        <v>0.55185176708080097</v>
      </c>
      <c r="Z351">
        <v>3.21338405713683</v>
      </c>
      <c r="AA351">
        <v>0.56677563661230401</v>
      </c>
    </row>
    <row r="352" spans="1:27" x14ac:dyDescent="0.35">
      <c r="A352">
        <v>351</v>
      </c>
      <c r="B352" t="s">
        <v>383</v>
      </c>
      <c r="C352">
        <v>58</v>
      </c>
      <c r="D352">
        <v>7</v>
      </c>
      <c r="E352" t="s">
        <v>23</v>
      </c>
      <c r="F352" t="s">
        <v>23</v>
      </c>
      <c r="G352" t="s">
        <v>545</v>
      </c>
      <c r="H352" t="str">
        <f>IF(ISNUMBER(SEARCH("/",G352)),"Mixed",G352)</f>
        <v>IVR</v>
      </c>
      <c r="I352" t="str">
        <f>IF((H352="Live*"),"Live",H352)</f>
        <v>IVR</v>
      </c>
      <c r="J352" t="s">
        <v>23</v>
      </c>
      <c r="K352" t="str">
        <f>IF(OR(ISNUMBER(SEARCH("partial",J352)),J352="yes*",J352="yes"),"yes","no")</f>
        <v>no</v>
      </c>
      <c r="L352">
        <v>0.71142047670235997</v>
      </c>
      <c r="M352" t="s">
        <v>127</v>
      </c>
      <c r="N352" t="s">
        <v>131</v>
      </c>
      <c r="P352">
        <v>0.85714285714285698</v>
      </c>
      <c r="Q352">
        <v>0.71428571428571397</v>
      </c>
      <c r="R352">
        <v>9.4573598589215901</v>
      </c>
      <c r="S352">
        <v>8.4603316507998301</v>
      </c>
      <c r="T352">
        <v>1.00188254872834</v>
      </c>
      <c r="U352">
        <v>1.4232954229097901</v>
      </c>
      <c r="V352">
        <v>0.19925793943880299</v>
      </c>
      <c r="W352">
        <v>0</v>
      </c>
      <c r="Z352">
        <v>10.876366645618701</v>
      </c>
      <c r="AA352">
        <v>0</v>
      </c>
    </row>
    <row r="353" spans="1:27" x14ac:dyDescent="0.35">
      <c r="A353">
        <v>352</v>
      </c>
      <c r="B353" t="s">
        <v>384</v>
      </c>
      <c r="C353">
        <v>359</v>
      </c>
      <c r="D353">
        <v>2</v>
      </c>
      <c r="E353" t="s">
        <v>23</v>
      </c>
      <c r="F353" t="s">
        <v>23</v>
      </c>
      <c r="G353" t="s">
        <v>533</v>
      </c>
      <c r="H353" t="str">
        <f>IF(ISNUMBER(SEARCH("/",G353)),"Mixed",G353)</f>
        <v>Live*</v>
      </c>
      <c r="I353" t="str">
        <f>IF((H353="Live*"),"Live",H353)</f>
        <v>Live</v>
      </c>
      <c r="J353" t="s">
        <v>561</v>
      </c>
      <c r="K353" t="str">
        <f>IF(OR(ISNUMBER(SEARCH("partial",J353)),J353="yes*",J353="yes"),"yes","no")</f>
        <v>yes</v>
      </c>
      <c r="L353">
        <v>0.71346141514472095</v>
      </c>
      <c r="M353" t="s">
        <v>127</v>
      </c>
      <c r="N353" t="s">
        <v>131</v>
      </c>
      <c r="O353">
        <v>0.21654613787930099</v>
      </c>
      <c r="P353">
        <v>0.5</v>
      </c>
      <c r="Q353">
        <v>0.5</v>
      </c>
      <c r="R353">
        <v>6.8565292358398402</v>
      </c>
      <c r="S353">
        <v>5.6246143728806599</v>
      </c>
      <c r="T353">
        <v>1.23676920356577</v>
      </c>
      <c r="U353">
        <v>1.2637006042553101</v>
      </c>
      <c r="V353">
        <v>3.9910788078731302E-2</v>
      </c>
      <c r="W353">
        <v>2</v>
      </c>
      <c r="X353">
        <v>6.8565292358398402</v>
      </c>
      <c r="Y353">
        <v>-0.28750038146972601</v>
      </c>
      <c r="Z353">
        <v>1</v>
      </c>
      <c r="AA353">
        <v>1.48505531149999</v>
      </c>
    </row>
    <row r="354" spans="1:27" x14ac:dyDescent="0.35">
      <c r="A354">
        <v>353</v>
      </c>
      <c r="B354" t="s">
        <v>385</v>
      </c>
      <c r="C354">
        <v>413</v>
      </c>
      <c r="D354">
        <v>2</v>
      </c>
      <c r="E354" t="s">
        <v>23</v>
      </c>
      <c r="F354" t="s">
        <v>23</v>
      </c>
      <c r="G354" t="e">
        <v>#N/A</v>
      </c>
      <c r="H354" t="e">
        <f>IF(ISNUMBER(SEARCH("/",G354)),"Mixed",G354)</f>
        <v>#N/A</v>
      </c>
      <c r="J354" t="e">
        <v>#N/A</v>
      </c>
      <c r="K354" t="e">
        <f>IF(OR(ISNUMBER(SEARCH("partial",J354)),J354="yes*",J354="yes"),"yes","no")</f>
        <v>#N/A</v>
      </c>
      <c r="L354">
        <v>0.71432990801436802</v>
      </c>
      <c r="M354" t="s">
        <v>127</v>
      </c>
      <c r="N354" t="s">
        <v>131</v>
      </c>
      <c r="O354">
        <v>0.52382106781005799</v>
      </c>
      <c r="P354">
        <v>1</v>
      </c>
      <c r="Q354">
        <v>0</v>
      </c>
      <c r="R354">
        <v>5.2382106781005797</v>
      </c>
      <c r="S354">
        <v>5.0896311717414999</v>
      </c>
      <c r="T354">
        <v>0.153433846965674</v>
      </c>
      <c r="U354">
        <v>0.39749490726323</v>
      </c>
      <c r="V354">
        <v>3.9749490726323097E-2</v>
      </c>
      <c r="W354">
        <v>2</v>
      </c>
      <c r="X354">
        <v>5.2382106781005797</v>
      </c>
      <c r="Y354">
        <v>1.0107047811346299</v>
      </c>
      <c r="Z354">
        <v>1.55729228993574</v>
      </c>
      <c r="AA354">
        <v>1.2018041728804501</v>
      </c>
    </row>
    <row r="355" spans="1:27" x14ac:dyDescent="0.35">
      <c r="A355">
        <v>354</v>
      </c>
      <c r="B355" t="s">
        <v>386</v>
      </c>
      <c r="C355">
        <v>663</v>
      </c>
      <c r="D355">
        <v>1</v>
      </c>
      <c r="E355" t="s">
        <v>23</v>
      </c>
      <c r="F355" t="s">
        <v>23</v>
      </c>
      <c r="G355" t="e">
        <v>#N/A</v>
      </c>
      <c r="H355" t="e">
        <f>IF(ISNUMBER(SEARCH("/",G355)),"Mixed",G355)</f>
        <v>#N/A</v>
      </c>
      <c r="J355" t="e">
        <v>#N/A</v>
      </c>
      <c r="K355" t="e">
        <f>IF(OR(ISNUMBER(SEARCH("partial",J355)),J355="yes*",J355="yes"),"yes","no")</f>
        <v>#N/A</v>
      </c>
      <c r="L355">
        <v>0.71460860147763705</v>
      </c>
      <c r="M355" t="s">
        <v>127</v>
      </c>
      <c r="N355" t="s">
        <v>131</v>
      </c>
      <c r="O355">
        <v>0.13313169174596701</v>
      </c>
      <c r="P355">
        <v>1</v>
      </c>
      <c r="Q355">
        <v>1</v>
      </c>
      <c r="R355">
        <v>8.9814529418945295</v>
      </c>
      <c r="S355">
        <v>5.3428212212119499</v>
      </c>
      <c r="T355">
        <v>3.64348606128917</v>
      </c>
      <c r="U355">
        <v>2.7392299053456699</v>
      </c>
      <c r="V355">
        <v>4.0603487402216698E-2</v>
      </c>
      <c r="W355">
        <v>1</v>
      </c>
      <c r="X355">
        <v>8.9814529418945295</v>
      </c>
      <c r="Y355">
        <v>2</v>
      </c>
      <c r="Z355">
        <v>2</v>
      </c>
      <c r="AA355">
        <v>2.00082591909272</v>
      </c>
    </row>
    <row r="356" spans="1:27" x14ac:dyDescent="0.35">
      <c r="A356">
        <v>355</v>
      </c>
      <c r="B356" t="s">
        <v>387</v>
      </c>
      <c r="C356">
        <v>665</v>
      </c>
      <c r="D356">
        <v>1</v>
      </c>
      <c r="E356" t="s">
        <v>23</v>
      </c>
      <c r="F356" t="s">
        <v>23</v>
      </c>
      <c r="G356" t="e">
        <v>#N/A</v>
      </c>
      <c r="H356" t="e">
        <f>IF(ISNUMBER(SEARCH("/",G356)),"Mixed",G356)</f>
        <v>#N/A</v>
      </c>
      <c r="J356" t="e">
        <v>#N/A</v>
      </c>
      <c r="K356" t="e">
        <f>IF(OR(ISNUMBER(SEARCH("partial",J356)),J356="yes*",J356="yes"),"yes","no")</f>
        <v>#N/A</v>
      </c>
      <c r="L356">
        <v>0.71502133194710005</v>
      </c>
      <c r="M356" t="s">
        <v>127</v>
      </c>
      <c r="N356" t="s">
        <v>131</v>
      </c>
      <c r="O356">
        <v>-0.373235272409915</v>
      </c>
      <c r="P356">
        <v>0</v>
      </c>
      <c r="Q356">
        <v>1</v>
      </c>
      <c r="R356">
        <v>8.7255401611328107</v>
      </c>
      <c r="S356">
        <v>5.4592131221873403</v>
      </c>
      <c r="T356">
        <v>3.2711813795520501</v>
      </c>
      <c r="U356">
        <v>2.3422954739609101</v>
      </c>
      <c r="V356">
        <v>0.100191767288228</v>
      </c>
      <c r="W356">
        <v>1</v>
      </c>
      <c r="X356">
        <v>-8.7255401611328107</v>
      </c>
      <c r="Y356">
        <v>-4.6327800750732404</v>
      </c>
      <c r="AA356">
        <v>0</v>
      </c>
    </row>
    <row r="357" spans="1:27" x14ac:dyDescent="0.35">
      <c r="A357">
        <v>356</v>
      </c>
      <c r="B357" t="s">
        <v>388</v>
      </c>
      <c r="C357">
        <v>311</v>
      </c>
      <c r="D357">
        <v>2</v>
      </c>
      <c r="E357" t="s">
        <v>23</v>
      </c>
      <c r="F357" t="s">
        <v>23</v>
      </c>
      <c r="G357" t="s">
        <v>533</v>
      </c>
      <c r="H357" t="str">
        <f>IF(ISNUMBER(SEARCH("/",G357)),"Mixed",G357)</f>
        <v>Live*</v>
      </c>
      <c r="I357" t="str">
        <f>IF((H357="Live*"),"Live",H357)</f>
        <v>Live</v>
      </c>
      <c r="J357" t="s">
        <v>561</v>
      </c>
      <c r="K357" t="str">
        <f>IF(OR(ISNUMBER(SEARCH("partial",J357)),J357="yes*",J357="yes"),"yes","no")</f>
        <v>yes</v>
      </c>
      <c r="L357">
        <v>0.71898338195364198</v>
      </c>
      <c r="M357" t="s">
        <v>127</v>
      </c>
      <c r="N357" t="s">
        <v>131</v>
      </c>
      <c r="O357">
        <v>1.9337015696302199E-2</v>
      </c>
      <c r="P357">
        <v>1</v>
      </c>
      <c r="Q357">
        <v>0.5</v>
      </c>
      <c r="R357">
        <v>8.5</v>
      </c>
      <c r="S357">
        <v>5.3736689262900903</v>
      </c>
      <c r="T357">
        <v>3.1311854143164899</v>
      </c>
      <c r="U357">
        <v>3.0428066558006099</v>
      </c>
      <c r="V357">
        <v>6.6986764429400603E-2</v>
      </c>
      <c r="W357">
        <v>2</v>
      </c>
      <c r="X357">
        <v>0.87836456298828103</v>
      </c>
      <c r="Y357">
        <v>4.1666666666666599</v>
      </c>
      <c r="Z357">
        <v>3.5</v>
      </c>
      <c r="AA357">
        <v>0.69245437014918698</v>
      </c>
    </row>
    <row r="358" spans="1:27" x14ac:dyDescent="0.35">
      <c r="A358">
        <v>357</v>
      </c>
      <c r="B358" t="s">
        <v>389</v>
      </c>
      <c r="C358">
        <v>9</v>
      </c>
      <c r="D358">
        <v>277</v>
      </c>
      <c r="E358" t="s">
        <v>22</v>
      </c>
      <c r="F358" t="s">
        <v>23</v>
      </c>
      <c r="G358" t="s">
        <v>530</v>
      </c>
      <c r="H358" t="str">
        <f>IF(ISNUMBER(SEARCH("/",G358)),"Mixed",G358)</f>
        <v>Live</v>
      </c>
      <c r="I358" t="str">
        <f>IF((H358="Live*"),"Live",H358)</f>
        <v>Live</v>
      </c>
      <c r="J358" t="s">
        <v>22</v>
      </c>
      <c r="K358" t="str">
        <f>IF(OR(ISNUMBER(SEARCH("partial",J358)),J358="yes*",J358="yes"),"yes","no")</f>
        <v>yes</v>
      </c>
      <c r="L358">
        <v>0.72417095907349405</v>
      </c>
      <c r="M358" t="s">
        <v>375</v>
      </c>
      <c r="N358" t="s">
        <v>473</v>
      </c>
      <c r="O358">
        <v>7.64734179302929E-2</v>
      </c>
      <c r="P358">
        <v>0.75090252707581195</v>
      </c>
      <c r="Q358">
        <v>0.40072202166064902</v>
      </c>
      <c r="R358">
        <v>7.5307948666789404</v>
      </c>
      <c r="S358">
        <v>7.0049014594094201</v>
      </c>
      <c r="T358">
        <v>0.53074774787610501</v>
      </c>
      <c r="U358">
        <v>0.86636075363882803</v>
      </c>
      <c r="V358">
        <v>0.77029756921134496</v>
      </c>
      <c r="W358">
        <v>86</v>
      </c>
      <c r="X358">
        <v>0.113563626311546</v>
      </c>
      <c r="Y358">
        <v>-1.14213764866157</v>
      </c>
      <c r="Z358">
        <v>6.8822204587438502</v>
      </c>
      <c r="AA358">
        <v>0</v>
      </c>
    </row>
    <row r="359" spans="1:27" x14ac:dyDescent="0.35">
      <c r="A359">
        <v>358</v>
      </c>
      <c r="B359" t="s">
        <v>390</v>
      </c>
      <c r="C359">
        <v>241</v>
      </c>
      <c r="D359">
        <v>2</v>
      </c>
      <c r="E359" t="s">
        <v>23</v>
      </c>
      <c r="F359" t="s">
        <v>23</v>
      </c>
      <c r="G359" t="s">
        <v>533</v>
      </c>
      <c r="H359" t="str">
        <f>IF(ISNUMBER(SEARCH("/",G359)),"Mixed",G359)</f>
        <v>Live*</v>
      </c>
      <c r="I359" t="str">
        <f>IF((H359="Live*"),"Live",H359)</f>
        <v>Live</v>
      </c>
      <c r="J359" t="s">
        <v>561</v>
      </c>
      <c r="K359" t="str">
        <f>IF(OR(ISNUMBER(SEARCH("partial",J359)),J359="yes*",J359="yes"),"yes","no")</f>
        <v>yes</v>
      </c>
      <c r="L359">
        <v>0.72748548798360801</v>
      </c>
      <c r="M359" t="s">
        <v>127</v>
      </c>
      <c r="N359" t="s">
        <v>131</v>
      </c>
      <c r="O359">
        <v>-0.25603049231974601</v>
      </c>
      <c r="P359">
        <v>1</v>
      </c>
      <c r="Q359">
        <v>0.5</v>
      </c>
      <c r="R359">
        <v>6.6206569671630797</v>
      </c>
      <c r="S359">
        <v>5.2385068646164497</v>
      </c>
      <c r="T359">
        <v>1.38700444315321</v>
      </c>
      <c r="U359">
        <v>1.01519630233179</v>
      </c>
      <c r="V359">
        <v>3.9259126454722598E-2</v>
      </c>
      <c r="W359">
        <v>2</v>
      </c>
      <c r="X359">
        <v>-6.6206569671630797</v>
      </c>
      <c r="Y359">
        <v>-5.4416667302449504</v>
      </c>
      <c r="Z359">
        <v>2.2426406871192799</v>
      </c>
      <c r="AA359">
        <v>1.78590156532018</v>
      </c>
    </row>
    <row r="360" spans="1:27" x14ac:dyDescent="0.35">
      <c r="A360">
        <v>359</v>
      </c>
      <c r="B360" t="s">
        <v>391</v>
      </c>
      <c r="C360">
        <v>16</v>
      </c>
      <c r="D360">
        <v>1</v>
      </c>
      <c r="E360" t="s">
        <v>23</v>
      </c>
      <c r="F360" t="s">
        <v>23</v>
      </c>
      <c r="G360" t="s">
        <v>533</v>
      </c>
      <c r="H360" t="str">
        <f>IF(ISNUMBER(SEARCH("/",G360)),"Mixed",G360)</f>
        <v>Live*</v>
      </c>
      <c r="I360" t="str">
        <f>IF((H360="Live*"),"Live",H360)</f>
        <v>Live</v>
      </c>
      <c r="J360" t="s">
        <v>561</v>
      </c>
      <c r="K360" t="str">
        <f>IF(OR(ISNUMBER(SEARCH("partial",J360)),J360="yes*",J360="yes"),"yes","no")</f>
        <v>yes</v>
      </c>
      <c r="L360">
        <v>0.73117446750648096</v>
      </c>
      <c r="M360" t="s">
        <v>127</v>
      </c>
      <c r="N360" t="s">
        <v>131</v>
      </c>
      <c r="O360">
        <v>-0.20259275951974701</v>
      </c>
      <c r="P360">
        <v>0</v>
      </c>
      <c r="Q360">
        <v>1</v>
      </c>
      <c r="R360">
        <v>13.6674995422363</v>
      </c>
      <c r="S360">
        <v>6.6144945437379699</v>
      </c>
      <c r="T360">
        <v>7.0578593391049402</v>
      </c>
      <c r="U360">
        <v>5.8576375529399698</v>
      </c>
      <c r="V360">
        <v>8.68275102149689E-2</v>
      </c>
      <c r="W360">
        <v>1</v>
      </c>
      <c r="X360">
        <v>-13.6674995422363</v>
      </c>
      <c r="AA360">
        <v>0</v>
      </c>
    </row>
    <row r="361" spans="1:27" x14ac:dyDescent="0.35">
      <c r="A361">
        <v>360</v>
      </c>
      <c r="B361" t="s">
        <v>392</v>
      </c>
      <c r="C361">
        <v>392</v>
      </c>
      <c r="D361">
        <v>2</v>
      </c>
      <c r="E361" t="s">
        <v>23</v>
      </c>
      <c r="F361" t="s">
        <v>23</v>
      </c>
      <c r="G361" t="s">
        <v>545</v>
      </c>
      <c r="H361" t="str">
        <f>IF(ISNUMBER(SEARCH("/",G361)),"Mixed",G361)</f>
        <v>IVR</v>
      </c>
      <c r="I361" t="str">
        <f>IF((H361="Live*"),"Live",H361)</f>
        <v>IVR</v>
      </c>
      <c r="J361" t="s">
        <v>23</v>
      </c>
      <c r="K361" t="str">
        <f>IF(OR(ISNUMBER(SEARCH("partial",J361)),J361="yes*",J361="yes"),"yes","no")</f>
        <v>no</v>
      </c>
      <c r="L361">
        <v>0.73142283156432597</v>
      </c>
      <c r="M361" t="s">
        <v>127</v>
      </c>
      <c r="N361" t="s">
        <v>131</v>
      </c>
      <c r="O361">
        <v>-0.20128216567545301</v>
      </c>
      <c r="P361">
        <v>1</v>
      </c>
      <c r="Q361">
        <v>0.5</v>
      </c>
      <c r="R361">
        <v>10.171281814575201</v>
      </c>
      <c r="S361">
        <v>6.0416652457876401</v>
      </c>
      <c r="T361">
        <v>4.1344709093941399</v>
      </c>
      <c r="U361">
        <v>2.4555818872646999</v>
      </c>
      <c r="V361">
        <v>0.12531214723654599</v>
      </c>
      <c r="W361">
        <v>2</v>
      </c>
      <c r="X361">
        <v>-3.9442691802978498</v>
      </c>
      <c r="Y361">
        <v>0</v>
      </c>
      <c r="AA361">
        <v>0</v>
      </c>
    </row>
    <row r="362" spans="1:27" x14ac:dyDescent="0.35">
      <c r="A362">
        <v>361</v>
      </c>
      <c r="B362" t="s">
        <v>393</v>
      </c>
      <c r="C362">
        <v>111</v>
      </c>
      <c r="D362">
        <v>2</v>
      </c>
      <c r="E362" t="s">
        <v>23</v>
      </c>
      <c r="F362" t="s">
        <v>23</v>
      </c>
      <c r="G362" t="s">
        <v>545</v>
      </c>
      <c r="H362" t="str">
        <f>IF(ISNUMBER(SEARCH("/",G362)),"Mixed",G362)</f>
        <v>IVR</v>
      </c>
      <c r="I362" t="str">
        <f>IF((H362="Live*"),"Live",H362)</f>
        <v>IVR</v>
      </c>
      <c r="J362" t="s">
        <v>23</v>
      </c>
      <c r="K362" t="str">
        <f>IF(OR(ISNUMBER(SEARCH("partial",J362)),J362="yes*",J362="yes"),"yes","no")</f>
        <v>no</v>
      </c>
      <c r="L362">
        <v>0.73237155707589097</v>
      </c>
      <c r="M362" t="s">
        <v>127</v>
      </c>
      <c r="N362" t="s">
        <v>131</v>
      </c>
      <c r="O362">
        <v>0.55371974986960504</v>
      </c>
      <c r="P362">
        <v>0.25</v>
      </c>
      <c r="Q362">
        <v>1</v>
      </c>
      <c r="R362">
        <v>8.2562751770019496</v>
      </c>
      <c r="S362">
        <v>5.3565114523589301</v>
      </c>
      <c r="T362">
        <v>2.9046180652496001</v>
      </c>
      <c r="U362">
        <v>2.1351009176526001</v>
      </c>
      <c r="V362">
        <v>0.14319381570058901</v>
      </c>
      <c r="W362">
        <v>2</v>
      </c>
      <c r="X362">
        <v>8.2562751770019496</v>
      </c>
      <c r="Y362">
        <v>3.0279812171445202</v>
      </c>
      <c r="AA362">
        <v>0</v>
      </c>
    </row>
    <row r="363" spans="1:27" x14ac:dyDescent="0.35">
      <c r="A363">
        <v>362</v>
      </c>
      <c r="B363" t="s">
        <v>394</v>
      </c>
      <c r="C363">
        <v>23</v>
      </c>
      <c r="D363">
        <v>2</v>
      </c>
      <c r="E363" t="s">
        <v>23</v>
      </c>
      <c r="F363" t="s">
        <v>23</v>
      </c>
      <c r="G363" t="s">
        <v>530</v>
      </c>
      <c r="H363" t="str">
        <f>IF(ISNUMBER(SEARCH("/",G363)),"Mixed",G363)</f>
        <v>Live</v>
      </c>
      <c r="I363" t="str">
        <f>IF((H363="Live*"),"Live",H363)</f>
        <v>Live</v>
      </c>
      <c r="J363" t="s">
        <v>22</v>
      </c>
      <c r="K363" t="str">
        <f>IF(OR(ISNUMBER(SEARCH("partial",J363)),J363="yes*",J363="yes"),"yes","no")</f>
        <v>yes</v>
      </c>
      <c r="L363">
        <v>0.73281460423439604</v>
      </c>
      <c r="M363" t="s">
        <v>127</v>
      </c>
      <c r="N363" t="s">
        <v>131</v>
      </c>
      <c r="O363">
        <v>0.304044432082822</v>
      </c>
      <c r="P363">
        <v>1</v>
      </c>
      <c r="Q363">
        <v>0.5</v>
      </c>
      <c r="R363">
        <v>10.028632164001399</v>
      </c>
      <c r="S363">
        <v>5.7371152983272804</v>
      </c>
      <c r="T363">
        <v>4.29637120628077</v>
      </c>
      <c r="U363">
        <v>3.3314873076899598</v>
      </c>
      <c r="V363">
        <v>0.10100282370447999</v>
      </c>
      <c r="W363">
        <v>2</v>
      </c>
      <c r="X363">
        <v>10.028632164001399</v>
      </c>
      <c r="Y363">
        <v>8.75</v>
      </c>
      <c r="Z363">
        <v>4</v>
      </c>
      <c r="AA363">
        <v>0.12623693054634799</v>
      </c>
    </row>
    <row r="364" spans="1:27" x14ac:dyDescent="0.35">
      <c r="A364">
        <v>363</v>
      </c>
      <c r="B364" t="s">
        <v>395</v>
      </c>
      <c r="C364">
        <v>191</v>
      </c>
      <c r="D364">
        <v>1</v>
      </c>
      <c r="E364" t="s">
        <v>23</v>
      </c>
      <c r="F364" t="s">
        <v>23</v>
      </c>
      <c r="G364" t="s">
        <v>533</v>
      </c>
      <c r="H364" t="str">
        <f>IF(ISNUMBER(SEARCH("/",G364)),"Mixed",G364)</f>
        <v>Live*</v>
      </c>
      <c r="I364" t="str">
        <f>IF((H364="Live*"),"Live",H364)</f>
        <v>Live</v>
      </c>
      <c r="J364" t="s">
        <v>561</v>
      </c>
      <c r="K364" t="str">
        <f>IF(OR(ISNUMBER(SEARCH("partial",J364)),J364="yes*",J364="yes"),"yes","no")</f>
        <v>yes</v>
      </c>
      <c r="L364">
        <v>0.73476177078159399</v>
      </c>
      <c r="M364" t="s">
        <v>127</v>
      </c>
      <c r="N364" t="s">
        <v>131</v>
      </c>
      <c r="O364">
        <v>0.16629380608922001</v>
      </c>
      <c r="P364">
        <v>1</v>
      </c>
      <c r="Q364">
        <v>1</v>
      </c>
      <c r="R364">
        <v>11.218666076660099</v>
      </c>
      <c r="S364">
        <v>5.93047480037571</v>
      </c>
      <c r="T364">
        <v>5.29304561689103</v>
      </c>
      <c r="U364">
        <v>6.0996475141384696</v>
      </c>
      <c r="V364">
        <v>9.0414813490081999E-2</v>
      </c>
      <c r="W364">
        <v>1</v>
      </c>
      <c r="X364">
        <v>11.218666076660099</v>
      </c>
      <c r="Y364">
        <v>9.5</v>
      </c>
      <c r="AA364">
        <v>0</v>
      </c>
    </row>
    <row r="365" spans="1:27" x14ac:dyDescent="0.35">
      <c r="A365">
        <v>364</v>
      </c>
      <c r="B365" t="s">
        <v>396</v>
      </c>
      <c r="C365">
        <v>562</v>
      </c>
      <c r="D365">
        <v>9</v>
      </c>
      <c r="E365" t="s">
        <v>22</v>
      </c>
      <c r="F365" t="s">
        <v>23</v>
      </c>
      <c r="G365" t="e">
        <v>#N/A</v>
      </c>
      <c r="H365" t="e">
        <f>IF(ISNUMBER(SEARCH("/",G365)),"Mixed",G365)</f>
        <v>#N/A</v>
      </c>
      <c r="J365" t="e">
        <v>#N/A</v>
      </c>
      <c r="K365" t="e">
        <f>IF(OR(ISNUMBER(SEARCH("partial",J365)),J365="yes*",J365="yes"),"yes","no")</f>
        <v>#N/A</v>
      </c>
      <c r="L365">
        <v>0.734937259049256</v>
      </c>
      <c r="M365" t="s">
        <v>127</v>
      </c>
      <c r="N365" t="s">
        <v>131</v>
      </c>
      <c r="O365">
        <v>2.2023473668981399</v>
      </c>
      <c r="P365">
        <v>0.77777777777777701</v>
      </c>
      <c r="Q365">
        <v>0.66666666666666596</v>
      </c>
      <c r="R365">
        <v>6.6070421006944402</v>
      </c>
      <c r="S365">
        <v>3.4609814364664699</v>
      </c>
      <c r="T365">
        <v>3.15091500483455</v>
      </c>
      <c r="U365">
        <v>2.6408117771477602</v>
      </c>
      <c r="V365">
        <v>0.88027059238258898</v>
      </c>
      <c r="W365">
        <v>9</v>
      </c>
      <c r="X365">
        <v>6.6070421006944402</v>
      </c>
      <c r="Y365">
        <v>2.5293079562481</v>
      </c>
      <c r="Z365">
        <v>2.9978333129784498</v>
      </c>
      <c r="AA365">
        <v>0</v>
      </c>
    </row>
    <row r="366" spans="1:27" x14ac:dyDescent="0.35">
      <c r="A366">
        <v>365</v>
      </c>
      <c r="B366" t="s">
        <v>397</v>
      </c>
      <c r="C366">
        <v>21</v>
      </c>
      <c r="D366">
        <v>2</v>
      </c>
      <c r="E366" t="s">
        <v>23</v>
      </c>
      <c r="F366" t="s">
        <v>23</v>
      </c>
      <c r="G366" t="e">
        <v>#N/A</v>
      </c>
      <c r="H366" t="e">
        <f>IF(ISNUMBER(SEARCH("/",G366)),"Mixed",G366)</f>
        <v>#N/A</v>
      </c>
      <c r="J366" t="e">
        <v>#N/A</v>
      </c>
      <c r="K366" t="e">
        <f>IF(OR(ISNUMBER(SEARCH("partial",J366)),J366="yes*",J366="yes"),"yes","no")</f>
        <v>#N/A</v>
      </c>
      <c r="L366">
        <v>0.73593627342968004</v>
      </c>
      <c r="M366" t="s">
        <v>127</v>
      </c>
      <c r="N366" t="s">
        <v>131</v>
      </c>
      <c r="O366">
        <v>0.32762006929538601</v>
      </c>
      <c r="P366">
        <v>1</v>
      </c>
      <c r="Q366">
        <v>0.5</v>
      </c>
      <c r="R366">
        <v>10.373477935791</v>
      </c>
      <c r="S366">
        <v>6.0482848978773998</v>
      </c>
      <c r="T366">
        <v>4.3300473785201996</v>
      </c>
      <c r="U366">
        <v>3.4603803502121999</v>
      </c>
      <c r="V366">
        <v>0.109287363133381</v>
      </c>
      <c r="W366">
        <v>2</v>
      </c>
      <c r="X366">
        <v>10.373477935791</v>
      </c>
      <c r="Y366">
        <v>8.3333333333333304</v>
      </c>
      <c r="Z366">
        <v>21</v>
      </c>
      <c r="AA366">
        <v>0</v>
      </c>
    </row>
    <row r="367" spans="1:27" x14ac:dyDescent="0.35">
      <c r="A367">
        <v>366</v>
      </c>
      <c r="B367" t="s">
        <v>398</v>
      </c>
      <c r="C367">
        <v>142</v>
      </c>
      <c r="D367">
        <v>7</v>
      </c>
      <c r="E367" t="s">
        <v>23</v>
      </c>
      <c r="F367" t="s">
        <v>23</v>
      </c>
      <c r="G367" t="s">
        <v>530</v>
      </c>
      <c r="H367" t="str">
        <f>IF(ISNUMBER(SEARCH("/",G367)),"Mixed",G367)</f>
        <v>Live</v>
      </c>
      <c r="I367" t="str">
        <f>IF((H367="Live*"),"Live",H367)</f>
        <v>Live</v>
      </c>
      <c r="J367" t="s">
        <v>22</v>
      </c>
      <c r="K367" t="str">
        <f>IF(OR(ISNUMBER(SEARCH("partial",J367)),J367="yes*",J367="yes"),"yes","no")</f>
        <v>yes</v>
      </c>
      <c r="L367">
        <v>0.73702117143258095</v>
      </c>
      <c r="M367" t="s">
        <v>127</v>
      </c>
      <c r="N367" t="s">
        <v>131</v>
      </c>
      <c r="O367">
        <v>8.4007725738345904E-2</v>
      </c>
      <c r="P367">
        <v>0.57142857142857095</v>
      </c>
      <c r="Q367">
        <v>0.28571428571428498</v>
      </c>
      <c r="R367">
        <v>6.7404256548200303</v>
      </c>
      <c r="S367">
        <v>5.6072733133875499</v>
      </c>
      <c r="T367">
        <v>1.13800668203907</v>
      </c>
      <c r="U367">
        <v>1.53789085096145</v>
      </c>
      <c r="V367">
        <v>0.24580287141823101</v>
      </c>
      <c r="W367">
        <v>6</v>
      </c>
      <c r="X367">
        <v>0.578418095906575</v>
      </c>
      <c r="Y367">
        <v>1.2972582372579999</v>
      </c>
      <c r="Z367">
        <v>7.1961524227066302</v>
      </c>
      <c r="AA367">
        <v>0</v>
      </c>
    </row>
    <row r="368" spans="1:27" x14ac:dyDescent="0.35">
      <c r="A368">
        <v>367</v>
      </c>
      <c r="B368" t="s">
        <v>399</v>
      </c>
      <c r="C368">
        <v>139</v>
      </c>
      <c r="D368">
        <v>3</v>
      </c>
      <c r="E368" t="s">
        <v>22</v>
      </c>
      <c r="F368" t="s">
        <v>23</v>
      </c>
      <c r="G368" t="s">
        <v>532</v>
      </c>
      <c r="H368" t="str">
        <f>IF(ISNUMBER(SEARCH("/",G368)),"Mixed",G368)</f>
        <v>Mixed</v>
      </c>
      <c r="I368" t="str">
        <f>IF((H368="Live*"),"Live",H368)</f>
        <v>Mixed</v>
      </c>
      <c r="J368" t="s">
        <v>560</v>
      </c>
      <c r="K368" t="str">
        <f>IF(OR(ISNUMBER(SEARCH("partial",J368)),J368="yes*",J368="yes"),"yes","no")</f>
        <v>yes</v>
      </c>
      <c r="L368">
        <v>0.73994262685922996</v>
      </c>
      <c r="M368" t="s">
        <v>127</v>
      </c>
      <c r="N368" t="s">
        <v>131</v>
      </c>
      <c r="O368">
        <v>4.5991236618310996E-3</v>
      </c>
      <c r="P368">
        <v>0.66666666666666596</v>
      </c>
      <c r="Q368">
        <v>0.33333333333333298</v>
      </c>
      <c r="R368">
        <v>11.541186014811201</v>
      </c>
      <c r="S368">
        <v>5.8504918431708299</v>
      </c>
      <c r="T368">
        <v>5.6955485122469502</v>
      </c>
      <c r="U368">
        <v>7.07757262178297</v>
      </c>
      <c r="V368">
        <v>0.80258014551720902</v>
      </c>
      <c r="W368">
        <v>2</v>
      </c>
      <c r="X368">
        <v>9.7974777221679701E-2</v>
      </c>
      <c r="Y368">
        <v>1.81057234648819</v>
      </c>
      <c r="Z368">
        <v>6.0394105630671202</v>
      </c>
      <c r="AA368">
        <v>0</v>
      </c>
    </row>
    <row r="369" spans="1:27" x14ac:dyDescent="0.35">
      <c r="A369">
        <v>368</v>
      </c>
      <c r="B369" t="s">
        <v>400</v>
      </c>
      <c r="C369">
        <v>100</v>
      </c>
      <c r="D369">
        <v>2</v>
      </c>
      <c r="E369" t="s">
        <v>23</v>
      </c>
      <c r="F369" t="s">
        <v>23</v>
      </c>
      <c r="G369" t="s">
        <v>533</v>
      </c>
      <c r="H369" t="str">
        <f>IF(ISNUMBER(SEARCH("/",G369)),"Mixed",G369)</f>
        <v>Live*</v>
      </c>
      <c r="I369" t="str">
        <f>IF((H369="Live*"),"Live",H369)</f>
        <v>Live</v>
      </c>
      <c r="J369" t="s">
        <v>561</v>
      </c>
      <c r="K369" t="str">
        <f>IF(OR(ISNUMBER(SEARCH("partial",J369)),J369="yes*",J369="yes"),"yes","no")</f>
        <v>yes</v>
      </c>
      <c r="L369">
        <v>0.74022897423223899</v>
      </c>
      <c r="M369" t="s">
        <v>127</v>
      </c>
      <c r="N369" t="s">
        <v>131</v>
      </c>
      <c r="O369">
        <v>0.24226986004015699</v>
      </c>
      <c r="P369">
        <v>1</v>
      </c>
      <c r="Q369">
        <v>0.5</v>
      </c>
      <c r="R369">
        <v>11.004865646362299</v>
      </c>
      <c r="S369">
        <v>5.4792129907019298</v>
      </c>
      <c r="T369">
        <v>5.5305069962669497</v>
      </c>
      <c r="U369">
        <v>4.7003207678615402</v>
      </c>
      <c r="V369">
        <v>0.10347659764025099</v>
      </c>
      <c r="W369">
        <v>2</v>
      </c>
      <c r="X369">
        <v>11.004865646362299</v>
      </c>
      <c r="Y369">
        <v>17.1428571428571</v>
      </c>
      <c r="Z369">
        <v>21</v>
      </c>
      <c r="AA369">
        <v>0</v>
      </c>
    </row>
    <row r="370" spans="1:27" x14ac:dyDescent="0.35">
      <c r="A370">
        <v>369</v>
      </c>
      <c r="B370" t="s">
        <v>401</v>
      </c>
      <c r="C370">
        <v>163</v>
      </c>
      <c r="D370">
        <v>6</v>
      </c>
      <c r="E370" t="s">
        <v>23</v>
      </c>
      <c r="F370" t="s">
        <v>23</v>
      </c>
      <c r="G370" t="s">
        <v>530</v>
      </c>
      <c r="H370" t="str">
        <f>IF(ISNUMBER(SEARCH("/",G370)),"Mixed",G370)</f>
        <v>Live</v>
      </c>
      <c r="I370" t="str">
        <f>IF((H370="Live*"),"Live",H370)</f>
        <v>Live</v>
      </c>
      <c r="J370" t="s">
        <v>22</v>
      </c>
      <c r="K370" t="str">
        <f>IF(OR(ISNUMBER(SEARCH("partial",J370)),J370="yes*",J370="yes"),"yes","no")</f>
        <v>yes</v>
      </c>
      <c r="L370">
        <v>0.74085990881900199</v>
      </c>
      <c r="M370" t="s">
        <v>127</v>
      </c>
      <c r="N370" t="s">
        <v>131</v>
      </c>
      <c r="O370">
        <v>-0.98838844320021602</v>
      </c>
      <c r="P370">
        <v>0.83333333333333304</v>
      </c>
      <c r="Q370">
        <v>0.5</v>
      </c>
      <c r="R370">
        <v>6.2872835795084603</v>
      </c>
      <c r="S370">
        <v>4.6473126771207003</v>
      </c>
      <c r="T370">
        <v>1.64482524299434</v>
      </c>
      <c r="U370">
        <v>1.57036171725379</v>
      </c>
      <c r="V370">
        <v>0.246867721703597</v>
      </c>
      <c r="W370">
        <v>6</v>
      </c>
      <c r="X370">
        <v>-6.2872835795084603</v>
      </c>
      <c r="Y370">
        <v>-2.41499964396158</v>
      </c>
      <c r="Z370">
        <v>6.3666486682324903</v>
      </c>
      <c r="AA370">
        <v>0</v>
      </c>
    </row>
    <row r="371" spans="1:27" x14ac:dyDescent="0.35">
      <c r="A371">
        <v>370</v>
      </c>
      <c r="B371" t="s">
        <v>402</v>
      </c>
      <c r="C371">
        <v>229</v>
      </c>
      <c r="D371">
        <v>2</v>
      </c>
      <c r="E371" t="s">
        <v>23</v>
      </c>
      <c r="F371" t="s">
        <v>23</v>
      </c>
      <c r="G371" t="s">
        <v>545</v>
      </c>
      <c r="H371" t="str">
        <f>IF(ISNUMBER(SEARCH("/",G371)),"Mixed",G371)</f>
        <v>IVR</v>
      </c>
      <c r="I371" t="str">
        <f>IF((H371="Live*"),"Live",H371)</f>
        <v>IVR</v>
      </c>
      <c r="J371" t="s">
        <v>23</v>
      </c>
      <c r="K371" t="str">
        <f>IF(OR(ISNUMBER(SEARCH("partial",J371)),J371="yes*",J371="yes"),"yes","no")</f>
        <v>no</v>
      </c>
      <c r="L371">
        <v>0.741587511217632</v>
      </c>
      <c r="M371" t="s">
        <v>127</v>
      </c>
      <c r="N371" t="s">
        <v>131</v>
      </c>
      <c r="P371">
        <v>0.5</v>
      </c>
      <c r="Q371">
        <v>1</v>
      </c>
      <c r="R371">
        <v>14.054217338561999</v>
      </c>
      <c r="S371">
        <v>8.0915647787677099</v>
      </c>
      <c r="T371">
        <v>5.96750690040089</v>
      </c>
      <c r="U371">
        <v>2.4497952854450098</v>
      </c>
      <c r="V371">
        <v>0.14340176238172</v>
      </c>
      <c r="W371">
        <v>0</v>
      </c>
      <c r="Z371">
        <v>10.188889185587501</v>
      </c>
      <c r="AA371">
        <v>0</v>
      </c>
    </row>
    <row r="372" spans="1:27" x14ac:dyDescent="0.35">
      <c r="A372">
        <v>371</v>
      </c>
      <c r="B372" t="s">
        <v>403</v>
      </c>
      <c r="C372">
        <v>296</v>
      </c>
      <c r="D372">
        <v>1</v>
      </c>
      <c r="E372" t="s">
        <v>23</v>
      </c>
      <c r="F372" t="s">
        <v>23</v>
      </c>
      <c r="G372" t="e">
        <v>#N/A</v>
      </c>
      <c r="H372" t="e">
        <f>IF(ISNUMBER(SEARCH("/",G372)),"Mixed",G372)</f>
        <v>#N/A</v>
      </c>
      <c r="J372" t="e">
        <v>#N/A</v>
      </c>
      <c r="K372" t="e">
        <f>IF(OR(ISNUMBER(SEARCH("partial",J372)),J372="yes*",J372="yes"),"yes","no")</f>
        <v>#N/A</v>
      </c>
      <c r="L372">
        <v>0.74212409127971501</v>
      </c>
      <c r="M372" t="s">
        <v>127</v>
      </c>
      <c r="N372" t="s">
        <v>131</v>
      </c>
      <c r="O372">
        <v>-0.16662665712730301</v>
      </c>
      <c r="P372">
        <v>0</v>
      </c>
      <c r="Q372">
        <v>1</v>
      </c>
      <c r="R372">
        <v>9.7449569702148402</v>
      </c>
      <c r="S372">
        <v>4.6105303792597701</v>
      </c>
      <c r="T372">
        <v>5.1392809315616601</v>
      </c>
      <c r="U372">
        <v>2.9787668428613401</v>
      </c>
      <c r="V372">
        <v>5.0933212214758099E-2</v>
      </c>
      <c r="W372">
        <v>1</v>
      </c>
      <c r="X372">
        <v>-9.7449569702148402</v>
      </c>
      <c r="Y372">
        <v>-1</v>
      </c>
      <c r="Z372">
        <v>1</v>
      </c>
      <c r="AA372">
        <v>2.8801605490468201</v>
      </c>
    </row>
    <row r="373" spans="1:27" x14ac:dyDescent="0.35">
      <c r="A373">
        <v>372</v>
      </c>
      <c r="B373" t="s">
        <v>404</v>
      </c>
      <c r="C373">
        <v>416</v>
      </c>
      <c r="D373">
        <v>2</v>
      </c>
      <c r="E373" t="s">
        <v>23</v>
      </c>
      <c r="F373" t="s">
        <v>23</v>
      </c>
      <c r="G373" t="s">
        <v>530</v>
      </c>
      <c r="H373" t="str">
        <f>IF(ISNUMBER(SEARCH("/",G373)),"Mixed",G373)</f>
        <v>Live</v>
      </c>
      <c r="I373" t="str">
        <f>IF((H373="Live*"),"Live",H373)</f>
        <v>Live</v>
      </c>
      <c r="J373" t="s">
        <v>22</v>
      </c>
      <c r="K373" t="str">
        <f>IF(OR(ISNUMBER(SEARCH("partial",J373)),J373="yes*",J373="yes"),"yes","no")</f>
        <v>yes</v>
      </c>
      <c r="L373">
        <v>0.743089252870482</v>
      </c>
      <c r="M373" t="s">
        <v>127</v>
      </c>
      <c r="N373" t="s">
        <v>131</v>
      </c>
      <c r="O373">
        <v>-0.38943879655020602</v>
      </c>
      <c r="P373">
        <v>0.5</v>
      </c>
      <c r="Q373">
        <v>0</v>
      </c>
      <c r="R373">
        <v>4.4418716430664</v>
      </c>
      <c r="S373">
        <v>5.6400177989919804</v>
      </c>
      <c r="T373">
        <v>-1.19329181531899</v>
      </c>
      <c r="U373">
        <v>6.1345386506917898E-2</v>
      </c>
      <c r="V373">
        <v>5.3784250007434002E-3</v>
      </c>
      <c r="W373">
        <v>2</v>
      </c>
      <c r="X373">
        <v>-4.4418716430664</v>
      </c>
      <c r="Y373">
        <v>-3.0168058607313299</v>
      </c>
      <c r="Z373">
        <v>2.63800496867856</v>
      </c>
      <c r="AA373">
        <v>1.94235627916775</v>
      </c>
    </row>
    <row r="374" spans="1:27" x14ac:dyDescent="0.35">
      <c r="A374">
        <v>373</v>
      </c>
      <c r="B374" t="s">
        <v>405</v>
      </c>
      <c r="C374">
        <v>6</v>
      </c>
      <c r="D374">
        <v>2</v>
      </c>
      <c r="E374" t="s">
        <v>23</v>
      </c>
      <c r="F374" t="s">
        <v>23</v>
      </c>
      <c r="G374" t="s">
        <v>533</v>
      </c>
      <c r="H374" t="str">
        <f>IF(ISNUMBER(SEARCH("/",G374)),"Mixed",G374)</f>
        <v>Live*</v>
      </c>
      <c r="I374" t="str">
        <f>IF((H374="Live*"),"Live",H374)</f>
        <v>Live</v>
      </c>
      <c r="J374" t="s">
        <v>561</v>
      </c>
      <c r="K374" t="str">
        <f>IF(OR(ISNUMBER(SEARCH("partial",J374)),J374="yes*",J374="yes"),"yes","no")</f>
        <v>yes</v>
      </c>
      <c r="L374">
        <v>0.74796670788285402</v>
      </c>
      <c r="M374" t="s">
        <v>127</v>
      </c>
      <c r="N374" t="s">
        <v>131</v>
      </c>
      <c r="O374">
        <v>0.16575501740819501</v>
      </c>
      <c r="P374">
        <v>0.5</v>
      </c>
      <c r="Q374">
        <v>0.5</v>
      </c>
      <c r="R374">
        <v>8.0556373596191406</v>
      </c>
      <c r="S374">
        <v>6.1763569822989499</v>
      </c>
      <c r="T374">
        <v>1.88413471792678</v>
      </c>
      <c r="U374">
        <v>2.97745251253389</v>
      </c>
      <c r="V374">
        <v>0.136311823319401</v>
      </c>
      <c r="W374">
        <v>2</v>
      </c>
      <c r="X374">
        <v>3.6205787658691402</v>
      </c>
      <c r="Y374">
        <v>6.5</v>
      </c>
      <c r="AA374">
        <v>0</v>
      </c>
    </row>
    <row r="375" spans="1:27" x14ac:dyDescent="0.35">
      <c r="A375">
        <v>374</v>
      </c>
      <c r="B375" t="s">
        <v>406</v>
      </c>
      <c r="C375">
        <v>293</v>
      </c>
      <c r="D375">
        <v>1</v>
      </c>
      <c r="E375" t="s">
        <v>23</v>
      </c>
      <c r="F375" t="s">
        <v>23</v>
      </c>
      <c r="G375" t="e">
        <v>#N/A</v>
      </c>
      <c r="H375" t="e">
        <f>IF(ISNUMBER(SEARCH("/",G375)),"Mixed",G375)</f>
        <v>#N/A</v>
      </c>
      <c r="J375" t="e">
        <v>#N/A</v>
      </c>
      <c r="K375" t="e">
        <f>IF(OR(ISNUMBER(SEARCH("partial",J375)),J375="yes*",J375="yes"),"yes","no")</f>
        <v>#N/A</v>
      </c>
      <c r="L375">
        <v>0.75781380709878499</v>
      </c>
      <c r="M375" t="s">
        <v>127</v>
      </c>
      <c r="N375" t="s">
        <v>131</v>
      </c>
      <c r="P375">
        <v>1</v>
      </c>
      <c r="Q375">
        <v>1</v>
      </c>
      <c r="R375">
        <v>18.9218654632568</v>
      </c>
      <c r="S375">
        <v>7.9399571689701496</v>
      </c>
      <c r="T375">
        <v>10.9867626348932</v>
      </c>
      <c r="U375">
        <v>4.0329423366311499</v>
      </c>
      <c r="V375">
        <v>9.1655992823548305E-2</v>
      </c>
      <c r="W375">
        <v>0</v>
      </c>
      <c r="Z375">
        <v>1.8500003814697199</v>
      </c>
      <c r="AA375">
        <v>1.32694911229125</v>
      </c>
    </row>
    <row r="376" spans="1:27" x14ac:dyDescent="0.35">
      <c r="A376">
        <v>375</v>
      </c>
      <c r="B376" t="s">
        <v>407</v>
      </c>
      <c r="C376">
        <v>248</v>
      </c>
      <c r="D376">
        <v>3</v>
      </c>
      <c r="E376" t="s">
        <v>23</v>
      </c>
      <c r="F376" t="s">
        <v>23</v>
      </c>
      <c r="G376" t="s">
        <v>533</v>
      </c>
      <c r="H376" t="str">
        <f>IF(ISNUMBER(SEARCH("/",G376)),"Mixed",G376)</f>
        <v>Live*</v>
      </c>
      <c r="I376" t="str">
        <f>IF((H376="Live*"),"Live",H376)</f>
        <v>Live</v>
      </c>
      <c r="J376" t="s">
        <v>561</v>
      </c>
      <c r="K376" t="str">
        <f>IF(OR(ISNUMBER(SEARCH("partial",J376)),J376="yes*",J376="yes"),"yes","no")</f>
        <v>yes</v>
      </c>
      <c r="L376">
        <v>0.76145911969602198</v>
      </c>
      <c r="M376" t="s">
        <v>127</v>
      </c>
      <c r="N376" t="s">
        <v>131</v>
      </c>
      <c r="O376">
        <v>-4.2584807070555897E-2</v>
      </c>
      <c r="P376">
        <v>0.66666666666666596</v>
      </c>
      <c r="Q376">
        <v>0.66666666666666596</v>
      </c>
      <c r="R376">
        <v>11.688266118367499</v>
      </c>
      <c r="S376">
        <v>8.4027663263279404</v>
      </c>
      <c r="T376">
        <v>3.2903541326461498</v>
      </c>
      <c r="U376">
        <v>2.95961544981897</v>
      </c>
      <c r="V376">
        <v>0.111201544164238</v>
      </c>
      <c r="W376">
        <v>1</v>
      </c>
      <c r="X376">
        <v>-3.3149986267089799</v>
      </c>
      <c r="Y376">
        <v>-4</v>
      </c>
      <c r="Z376">
        <v>2</v>
      </c>
      <c r="AA376">
        <v>0.79670656849656196</v>
      </c>
    </row>
    <row r="377" spans="1:27" x14ac:dyDescent="0.35">
      <c r="A377">
        <v>376</v>
      </c>
      <c r="B377" t="s">
        <v>408</v>
      </c>
      <c r="C377">
        <v>633</v>
      </c>
      <c r="D377">
        <v>1</v>
      </c>
      <c r="E377" t="s">
        <v>23</v>
      </c>
      <c r="F377" t="s">
        <v>23</v>
      </c>
      <c r="G377" t="e">
        <v>#N/A</v>
      </c>
      <c r="H377" t="e">
        <f>IF(ISNUMBER(SEARCH("/",G377)),"Mixed",G377)</f>
        <v>#N/A</v>
      </c>
      <c r="J377" t="e">
        <v>#N/A</v>
      </c>
      <c r="K377" t="e">
        <f>IF(OR(ISNUMBER(SEARCH("partial",J377)),J377="yes*",J377="yes"),"yes","no")</f>
        <v>#N/A</v>
      </c>
      <c r="L377">
        <v>0.765043655887649</v>
      </c>
      <c r="M377" t="s">
        <v>127</v>
      </c>
      <c r="N377" t="s">
        <v>131</v>
      </c>
      <c r="O377">
        <v>0.34458019858912398</v>
      </c>
      <c r="P377">
        <v>1</v>
      </c>
      <c r="Q377">
        <v>1</v>
      </c>
      <c r="R377">
        <v>6.5470237731933496</v>
      </c>
      <c r="S377">
        <v>3.42361836185867</v>
      </c>
      <c r="T377">
        <v>3.12825975194127</v>
      </c>
      <c r="U377">
        <v>2.9768905945667501</v>
      </c>
      <c r="V377">
        <v>0.156678452345618</v>
      </c>
      <c r="W377">
        <v>1</v>
      </c>
      <c r="X377">
        <v>6.5470237731933496</v>
      </c>
      <c r="Y377">
        <v>2.7495697595739799</v>
      </c>
      <c r="Z377">
        <v>2.7314813401963902</v>
      </c>
      <c r="AA377">
        <v>7.4938867298586204E-2</v>
      </c>
    </row>
    <row r="378" spans="1:27" x14ac:dyDescent="0.35">
      <c r="A378">
        <v>377</v>
      </c>
      <c r="B378" t="s">
        <v>409</v>
      </c>
      <c r="C378">
        <v>216</v>
      </c>
      <c r="D378">
        <v>11</v>
      </c>
      <c r="E378" t="s">
        <v>23</v>
      </c>
      <c r="F378" t="s">
        <v>23</v>
      </c>
      <c r="G378" t="s">
        <v>530</v>
      </c>
      <c r="H378" t="str">
        <f>IF(ISNUMBER(SEARCH("/",G378)),"Mixed",G378)</f>
        <v>Live</v>
      </c>
      <c r="I378" t="str">
        <f>IF((H378="Live*"),"Live",H378)</f>
        <v>Live</v>
      </c>
      <c r="J378" t="s">
        <v>22</v>
      </c>
      <c r="K378" t="str">
        <f>IF(OR(ISNUMBER(SEARCH("partial",J378)),J378="yes*",J378="yes"),"yes","no")</f>
        <v>yes</v>
      </c>
      <c r="L378">
        <v>0.765127034109507</v>
      </c>
      <c r="M378" t="s">
        <v>127</v>
      </c>
      <c r="N378" t="s">
        <v>131</v>
      </c>
      <c r="O378">
        <v>1.98839654121551</v>
      </c>
      <c r="P378">
        <v>0.59090909090909005</v>
      </c>
      <c r="Q378">
        <v>0.36363636363636298</v>
      </c>
      <c r="R378">
        <v>6.6411333951083096</v>
      </c>
      <c r="S378">
        <v>5.6200009955396499</v>
      </c>
      <c r="T378">
        <v>1.0259867401752401</v>
      </c>
      <c r="U378">
        <v>0.82640289912001896</v>
      </c>
      <c r="V378">
        <v>0.26355741537660798</v>
      </c>
      <c r="W378">
        <v>11</v>
      </c>
      <c r="X378">
        <v>6.2347578568891997</v>
      </c>
      <c r="Y378">
        <v>2.4363636363636298</v>
      </c>
      <c r="Z378">
        <v>2.75</v>
      </c>
      <c r="AA378">
        <v>0.55923034470217903</v>
      </c>
    </row>
    <row r="379" spans="1:27" x14ac:dyDescent="0.35">
      <c r="A379">
        <v>378</v>
      </c>
      <c r="B379" t="s">
        <v>410</v>
      </c>
      <c r="C379">
        <v>283</v>
      </c>
      <c r="D379">
        <v>2</v>
      </c>
      <c r="E379" t="s">
        <v>23</v>
      </c>
      <c r="F379" t="s">
        <v>23</v>
      </c>
      <c r="G379" t="e">
        <v>#N/A</v>
      </c>
      <c r="H379" t="e">
        <f>IF(ISNUMBER(SEARCH("/",G379)),"Mixed",G379)</f>
        <v>#N/A</v>
      </c>
      <c r="J379" t="e">
        <v>#N/A</v>
      </c>
      <c r="K379" t="e">
        <f>IF(OR(ISNUMBER(SEARCH("partial",J379)),J379="yes*",J379="yes"),"yes","no")</f>
        <v>#N/A</v>
      </c>
      <c r="L379">
        <v>0.76592663822116802</v>
      </c>
      <c r="M379" t="s">
        <v>127</v>
      </c>
      <c r="N379" t="s">
        <v>131</v>
      </c>
      <c r="P379">
        <v>1</v>
      </c>
      <c r="Q379">
        <v>1</v>
      </c>
      <c r="R379">
        <v>9.3680562973022408</v>
      </c>
      <c r="S379">
        <v>8.5636565563446005</v>
      </c>
      <c r="T379">
        <v>0.80925408156423295</v>
      </c>
      <c r="U379">
        <v>0.83769953027504895</v>
      </c>
      <c r="V379">
        <v>6.4283901722669096E-2</v>
      </c>
      <c r="W379">
        <v>0</v>
      </c>
      <c r="Z379">
        <v>1</v>
      </c>
      <c r="AA379">
        <v>1.59865686850583</v>
      </c>
    </row>
    <row r="380" spans="1:27" x14ac:dyDescent="0.35">
      <c r="A380">
        <v>379</v>
      </c>
      <c r="B380" t="s">
        <v>411</v>
      </c>
      <c r="C380">
        <v>640</v>
      </c>
      <c r="D380">
        <v>2</v>
      </c>
      <c r="E380" t="s">
        <v>23</v>
      </c>
      <c r="F380" t="s">
        <v>23</v>
      </c>
      <c r="G380" t="e">
        <v>#N/A</v>
      </c>
      <c r="H380" t="e">
        <f>IF(ISNUMBER(SEARCH("/",G380)),"Mixed",G380)</f>
        <v>#N/A</v>
      </c>
      <c r="J380" t="e">
        <v>#N/A</v>
      </c>
      <c r="K380" t="e">
        <f>IF(OR(ISNUMBER(SEARCH("partial",J380)),J380="yes*",J380="yes"),"yes","no")</f>
        <v>#N/A</v>
      </c>
      <c r="L380">
        <v>0.76655831607681801</v>
      </c>
      <c r="M380" t="s">
        <v>127</v>
      </c>
      <c r="N380" t="s">
        <v>131</v>
      </c>
      <c r="O380">
        <v>0.235580404565115</v>
      </c>
      <c r="P380">
        <v>1</v>
      </c>
      <c r="Q380">
        <v>0.5</v>
      </c>
      <c r="R380">
        <v>8.0642614364624006</v>
      </c>
      <c r="S380">
        <v>4.6263781203990497</v>
      </c>
      <c r="T380">
        <v>3.4427376566699399</v>
      </c>
      <c r="U380">
        <v>3.3113818004474602</v>
      </c>
      <c r="V380">
        <v>9.6735041437493993E-2</v>
      </c>
      <c r="W380">
        <v>2</v>
      </c>
      <c r="X380">
        <v>8.0642614364624006</v>
      </c>
      <c r="Y380">
        <v>4.7499994277954096</v>
      </c>
      <c r="Z380">
        <v>3.1499986648559499</v>
      </c>
      <c r="AA380">
        <v>1.3922650429262999</v>
      </c>
    </row>
    <row r="381" spans="1:27" x14ac:dyDescent="0.35">
      <c r="A381">
        <v>380</v>
      </c>
      <c r="B381" t="s">
        <v>412</v>
      </c>
      <c r="C381">
        <v>307</v>
      </c>
      <c r="D381">
        <v>2</v>
      </c>
      <c r="E381" t="s">
        <v>23</v>
      </c>
      <c r="F381" t="s">
        <v>23</v>
      </c>
      <c r="G381" t="s">
        <v>532</v>
      </c>
      <c r="H381" t="str">
        <f>IF(ISNUMBER(SEARCH("/",G381)),"Mixed",G381)</f>
        <v>Mixed</v>
      </c>
      <c r="I381" t="str">
        <f>IF((H381="Live*"),"Live",H381)</f>
        <v>Mixed</v>
      </c>
      <c r="J381" t="s">
        <v>560</v>
      </c>
      <c r="K381" t="str">
        <f>IF(OR(ISNUMBER(SEARCH("partial",J381)),J381="yes*",J381="yes"),"yes","no")</f>
        <v>yes</v>
      </c>
      <c r="L381">
        <v>0.76684881688135897</v>
      </c>
      <c r="M381" t="s">
        <v>127</v>
      </c>
      <c r="N381" t="s">
        <v>131</v>
      </c>
      <c r="O381">
        <v>-0.41172604578877298</v>
      </c>
      <c r="P381">
        <v>1</v>
      </c>
      <c r="Q381">
        <v>0</v>
      </c>
      <c r="R381">
        <v>6.1390686035156197</v>
      </c>
      <c r="S381">
        <v>5.4239475016210497</v>
      </c>
      <c r="T381">
        <v>0.71997544250116297</v>
      </c>
      <c r="U381">
        <v>2.6491763942271001</v>
      </c>
      <c r="V381">
        <v>0.17767107550605599</v>
      </c>
      <c r="W381">
        <v>2</v>
      </c>
      <c r="X381">
        <v>-6.1390686035156197</v>
      </c>
      <c r="Y381">
        <v>-6.4249998728434203</v>
      </c>
      <c r="Z381">
        <v>6.5224972160321801</v>
      </c>
      <c r="AA381">
        <v>0</v>
      </c>
    </row>
    <row r="382" spans="1:27" x14ac:dyDescent="0.35">
      <c r="A382">
        <v>381</v>
      </c>
      <c r="B382" t="s">
        <v>413</v>
      </c>
      <c r="C382">
        <v>158</v>
      </c>
      <c r="D382">
        <v>1</v>
      </c>
      <c r="E382" t="s">
        <v>23</v>
      </c>
      <c r="F382" t="s">
        <v>23</v>
      </c>
      <c r="G382" t="s">
        <v>533</v>
      </c>
      <c r="H382" t="str">
        <f>IF(ISNUMBER(SEARCH("/",G382)),"Mixed",G382)</f>
        <v>Live*</v>
      </c>
      <c r="I382" t="str">
        <f>IF((H382="Live*"),"Live",H382)</f>
        <v>Live</v>
      </c>
      <c r="J382" t="s">
        <v>561</v>
      </c>
      <c r="K382" t="str">
        <f>IF(OR(ISNUMBER(SEARCH("partial",J382)),J382="yes*",J382="yes"),"yes","no")</f>
        <v>yes</v>
      </c>
      <c r="L382">
        <v>0.76958541951055504</v>
      </c>
      <c r="M382" t="s">
        <v>127</v>
      </c>
      <c r="N382" t="s">
        <v>131</v>
      </c>
      <c r="O382">
        <v>-0.22536351130433599</v>
      </c>
      <c r="P382">
        <v>1</v>
      </c>
      <c r="Q382">
        <v>1</v>
      </c>
      <c r="R382">
        <v>11.429924011230399</v>
      </c>
      <c r="S382">
        <v>5.3958630446485696</v>
      </c>
      <c r="T382">
        <v>6.0389153071884802</v>
      </c>
      <c r="U382">
        <v>6.6139228886480002</v>
      </c>
      <c r="V382">
        <v>0.13040654375456101</v>
      </c>
      <c r="W382">
        <v>1</v>
      </c>
      <c r="X382">
        <v>-11.429924011230399</v>
      </c>
      <c r="Y382">
        <v>-16.6666666666666</v>
      </c>
      <c r="Z382">
        <v>22</v>
      </c>
      <c r="AA382">
        <v>0</v>
      </c>
    </row>
    <row r="383" spans="1:27" x14ac:dyDescent="0.35">
      <c r="A383">
        <v>382</v>
      </c>
      <c r="B383" t="s">
        <v>414</v>
      </c>
      <c r="C383">
        <v>59</v>
      </c>
      <c r="D383">
        <v>2</v>
      </c>
      <c r="E383" t="s">
        <v>23</v>
      </c>
      <c r="F383" t="s">
        <v>23</v>
      </c>
      <c r="G383" t="s">
        <v>533</v>
      </c>
      <c r="H383" t="str">
        <f>IF(ISNUMBER(SEARCH("/",G383)),"Mixed",G383)</f>
        <v>Live*</v>
      </c>
      <c r="I383" t="str">
        <f>IF((H383="Live*"),"Live",H383)</f>
        <v>Live</v>
      </c>
      <c r="J383" t="s">
        <v>561</v>
      </c>
      <c r="K383" t="str">
        <f>IF(OR(ISNUMBER(SEARCH("partial",J383)),J383="yes*",J383="yes"),"yes","no")</f>
        <v>yes</v>
      </c>
      <c r="L383">
        <v>0.77240761219843901</v>
      </c>
      <c r="M383" t="s">
        <v>127</v>
      </c>
      <c r="N383" t="s">
        <v>131</v>
      </c>
      <c r="O383">
        <v>0.30737987143054502</v>
      </c>
      <c r="P383">
        <v>0.5</v>
      </c>
      <c r="Q383">
        <v>0.5</v>
      </c>
      <c r="R383">
        <v>10.209699630737299</v>
      </c>
      <c r="S383">
        <v>5.5315372504137503</v>
      </c>
      <c r="T383">
        <v>4.6830167209301301</v>
      </c>
      <c r="U383">
        <v>4.2021290549560497</v>
      </c>
      <c r="V383">
        <v>0.12651203613848799</v>
      </c>
      <c r="W383">
        <v>2</v>
      </c>
      <c r="X383">
        <v>10.209699630737299</v>
      </c>
      <c r="Y383">
        <v>10.0555555555555</v>
      </c>
      <c r="Z383">
        <v>4.2999992370605398</v>
      </c>
      <c r="AA383">
        <v>0.58751801638051604</v>
      </c>
    </row>
    <row r="384" spans="1:27" x14ac:dyDescent="0.35">
      <c r="A384">
        <v>383</v>
      </c>
      <c r="B384" t="s">
        <v>415</v>
      </c>
      <c r="C384">
        <v>1</v>
      </c>
      <c r="D384">
        <v>8</v>
      </c>
      <c r="E384" t="s">
        <v>23</v>
      </c>
      <c r="F384" t="s">
        <v>23</v>
      </c>
      <c r="G384" t="s">
        <v>538</v>
      </c>
      <c r="H384" t="str">
        <f>IF(ISNUMBER(SEARCH("/",G384)),"Mixed",G384)</f>
        <v>Mixed</v>
      </c>
      <c r="I384" t="str">
        <f>IF((H384="Live*"),"Live",H384)</f>
        <v>Mixed</v>
      </c>
      <c r="J384" t="s">
        <v>560</v>
      </c>
      <c r="K384" t="str">
        <f>IF(OR(ISNUMBER(SEARCH("partial",J384)),J384="yes*",J384="yes"),"yes","no")</f>
        <v>yes</v>
      </c>
      <c r="L384">
        <v>0.77267100924885801</v>
      </c>
      <c r="M384" t="s">
        <v>127</v>
      </c>
      <c r="N384" t="s">
        <v>131</v>
      </c>
      <c r="O384">
        <v>0.51945011763093496</v>
      </c>
      <c r="P384">
        <v>0.625</v>
      </c>
      <c r="Q384">
        <v>0.25</v>
      </c>
      <c r="R384">
        <v>10.152726411819399</v>
      </c>
      <c r="S384">
        <v>6.1852464286506104</v>
      </c>
      <c r="T384">
        <v>3.9723343237754301</v>
      </c>
      <c r="U384">
        <v>1.54964468511572</v>
      </c>
      <c r="V384">
        <v>0.35369575711766899</v>
      </c>
      <c r="W384">
        <v>5</v>
      </c>
      <c r="X384">
        <v>2.93757553100586</v>
      </c>
      <c r="Y384">
        <v>3.1792705825396901</v>
      </c>
      <c r="Z384">
        <v>6.8875265432348298</v>
      </c>
      <c r="AA384">
        <v>0</v>
      </c>
    </row>
    <row r="385" spans="1:27" x14ac:dyDescent="0.35">
      <c r="A385">
        <v>384</v>
      </c>
      <c r="B385" t="s">
        <v>416</v>
      </c>
      <c r="C385">
        <v>389</v>
      </c>
      <c r="D385">
        <v>8</v>
      </c>
      <c r="E385" t="s">
        <v>23</v>
      </c>
      <c r="F385" t="s">
        <v>23</v>
      </c>
      <c r="G385" t="s">
        <v>532</v>
      </c>
      <c r="H385" t="str">
        <f>IF(ISNUMBER(SEARCH("/",G385)),"Mixed",G385)</f>
        <v>Mixed</v>
      </c>
      <c r="I385" t="str">
        <f>IF((H385="Live*"),"Live",H385)</f>
        <v>Mixed</v>
      </c>
      <c r="J385" t="s">
        <v>560</v>
      </c>
      <c r="K385" t="str">
        <f>IF(OR(ISNUMBER(SEARCH("partial",J385)),J385="yes*",J385="yes"),"yes","no")</f>
        <v>yes</v>
      </c>
      <c r="L385">
        <v>0.77431435807816795</v>
      </c>
      <c r="M385" t="s">
        <v>127</v>
      </c>
      <c r="N385" t="s">
        <v>131</v>
      </c>
      <c r="O385">
        <v>1.3495878696524399</v>
      </c>
      <c r="P385">
        <v>1</v>
      </c>
      <c r="Q385">
        <v>0.5</v>
      </c>
      <c r="R385">
        <v>8.0455131530761701</v>
      </c>
      <c r="S385">
        <v>5.2023969654920501</v>
      </c>
      <c r="T385">
        <v>2.8479705281907002</v>
      </c>
      <c r="U385">
        <v>1.1076339165724201</v>
      </c>
      <c r="V385">
        <v>0.31449852992822702</v>
      </c>
      <c r="W385">
        <v>7</v>
      </c>
      <c r="X385">
        <v>5.0885031563894998</v>
      </c>
      <c r="Y385">
        <v>-2.62575089730622</v>
      </c>
      <c r="Z385">
        <v>4.4469782195678604</v>
      </c>
      <c r="AA385">
        <v>0.35097038236493699</v>
      </c>
    </row>
    <row r="386" spans="1:27" x14ac:dyDescent="0.35">
      <c r="A386">
        <v>385</v>
      </c>
      <c r="B386" t="s">
        <v>417</v>
      </c>
      <c r="C386">
        <v>393</v>
      </c>
      <c r="D386">
        <v>4</v>
      </c>
      <c r="E386" t="s">
        <v>23</v>
      </c>
      <c r="F386" t="s">
        <v>23</v>
      </c>
      <c r="G386" t="s">
        <v>545</v>
      </c>
      <c r="H386" t="str">
        <f>IF(ISNUMBER(SEARCH("/",G386)),"Mixed",G386)</f>
        <v>IVR</v>
      </c>
      <c r="I386" t="str">
        <f>IF((H386="Live*"),"Live",H386)</f>
        <v>IVR</v>
      </c>
      <c r="J386" t="s">
        <v>23</v>
      </c>
      <c r="K386" t="str">
        <f>IF(OR(ISNUMBER(SEARCH("partial",J386)),J386="yes*",J386="yes"),"yes","no")</f>
        <v>no</v>
      </c>
      <c r="L386">
        <v>0.77863913549701402</v>
      </c>
      <c r="M386" t="s">
        <v>127</v>
      </c>
      <c r="N386" t="s">
        <v>131</v>
      </c>
      <c r="O386">
        <v>-0.83036787438337401</v>
      </c>
      <c r="P386">
        <v>0.75</v>
      </c>
      <c r="Q386">
        <v>0.5</v>
      </c>
      <c r="R386">
        <v>5.35573005676269</v>
      </c>
      <c r="S386">
        <v>3.5737494359839101</v>
      </c>
      <c r="T386">
        <v>1.78683496138536</v>
      </c>
      <c r="U386">
        <v>1.82120203092098</v>
      </c>
      <c r="V386">
        <v>0.28236442897808101</v>
      </c>
      <c r="W386">
        <v>4</v>
      </c>
      <c r="X386">
        <v>-5.35573005676269</v>
      </c>
      <c r="Y386">
        <v>-5.3321249961852999</v>
      </c>
      <c r="Z386">
        <v>5.8591229182759204</v>
      </c>
      <c r="AA386">
        <v>0</v>
      </c>
    </row>
    <row r="387" spans="1:27" x14ac:dyDescent="0.35">
      <c r="A387">
        <v>386</v>
      </c>
      <c r="B387" t="s">
        <v>418</v>
      </c>
      <c r="C387">
        <v>49</v>
      </c>
      <c r="D387">
        <v>5</v>
      </c>
      <c r="E387" t="s">
        <v>23</v>
      </c>
      <c r="F387" t="s">
        <v>23</v>
      </c>
      <c r="G387" t="s">
        <v>530</v>
      </c>
      <c r="H387" t="str">
        <f>IF(ISNUMBER(SEARCH("/",G387)),"Mixed",G387)</f>
        <v>Live</v>
      </c>
      <c r="I387" t="str">
        <f>IF((H387="Live*"),"Live",H387)</f>
        <v>Live</v>
      </c>
      <c r="J387" t="s">
        <v>22</v>
      </c>
      <c r="K387" t="str">
        <f>IF(OR(ISNUMBER(SEARCH("partial",J387)),J387="yes*",J387="yes"),"yes","no")</f>
        <v>yes</v>
      </c>
      <c r="L387">
        <v>0.78010766239981</v>
      </c>
      <c r="M387" t="s">
        <v>127</v>
      </c>
      <c r="N387" t="s">
        <v>131</v>
      </c>
      <c r="O387">
        <v>-0.46994812948186598</v>
      </c>
      <c r="P387">
        <v>0.5</v>
      </c>
      <c r="Q387">
        <v>0.2</v>
      </c>
      <c r="R387">
        <v>7.5763172149658198</v>
      </c>
      <c r="S387">
        <v>6.2380622461157396</v>
      </c>
      <c r="T387">
        <v>1.34310930945666</v>
      </c>
      <c r="U387">
        <v>1.7950947359838501</v>
      </c>
      <c r="V387">
        <v>0.29171447451620802</v>
      </c>
      <c r="W387">
        <v>4</v>
      </c>
      <c r="X387">
        <v>-3.2534656524658199</v>
      </c>
      <c r="Y387">
        <v>-3.9288650953377</v>
      </c>
      <c r="Z387">
        <v>11.693487121391801</v>
      </c>
      <c r="AA387">
        <v>0</v>
      </c>
    </row>
    <row r="388" spans="1:27" x14ac:dyDescent="0.35">
      <c r="A388">
        <v>387</v>
      </c>
      <c r="B388" t="s">
        <v>419</v>
      </c>
      <c r="C388">
        <v>120</v>
      </c>
      <c r="D388">
        <v>1</v>
      </c>
      <c r="E388" t="s">
        <v>23</v>
      </c>
      <c r="F388" t="s">
        <v>23</v>
      </c>
      <c r="G388" t="s">
        <v>530</v>
      </c>
      <c r="H388" t="str">
        <f>IF(ISNUMBER(SEARCH("/",G388)),"Mixed",G388)</f>
        <v>Live</v>
      </c>
      <c r="I388" t="str">
        <f>IF((H388="Live*"),"Live",H388)</f>
        <v>Live</v>
      </c>
      <c r="J388" t="s">
        <v>22</v>
      </c>
      <c r="K388" t="str">
        <f>IF(OR(ISNUMBER(SEARCH("partial",J388)),J388="yes*",J388="yes"),"yes","no")</f>
        <v>yes</v>
      </c>
      <c r="L388">
        <v>0.78027820133375503</v>
      </c>
      <c r="M388" t="s">
        <v>127</v>
      </c>
      <c r="N388" t="s">
        <v>131</v>
      </c>
      <c r="O388">
        <v>-0.34259711665299902</v>
      </c>
      <c r="P388">
        <v>0</v>
      </c>
      <c r="Q388">
        <v>1</v>
      </c>
      <c r="R388">
        <v>11.362876892089799</v>
      </c>
      <c r="S388">
        <v>6.5207528917776596</v>
      </c>
      <c r="T388">
        <v>4.8469783409187697</v>
      </c>
      <c r="U388">
        <v>5.0452524721441998</v>
      </c>
      <c r="V388">
        <v>0.15211719410128299</v>
      </c>
      <c r="W388">
        <v>1</v>
      </c>
      <c r="X388">
        <v>-11.362876892089799</v>
      </c>
      <c r="Y388">
        <v>-7.25</v>
      </c>
      <c r="AA388">
        <v>0</v>
      </c>
    </row>
    <row r="389" spans="1:27" x14ac:dyDescent="0.35">
      <c r="A389">
        <v>388</v>
      </c>
      <c r="B389" t="s">
        <v>420</v>
      </c>
      <c r="C389">
        <v>25</v>
      </c>
      <c r="D389">
        <v>6</v>
      </c>
      <c r="E389" t="s">
        <v>23</v>
      </c>
      <c r="F389" t="s">
        <v>23</v>
      </c>
      <c r="G389" t="s">
        <v>545</v>
      </c>
      <c r="H389" t="str">
        <f>IF(ISNUMBER(SEARCH("/",G389)),"Mixed",G389)</f>
        <v>IVR</v>
      </c>
      <c r="I389" t="str">
        <f>IF((H389="Live*"),"Live",H389)</f>
        <v>IVR</v>
      </c>
      <c r="J389" t="s">
        <v>23</v>
      </c>
      <c r="K389" t="str">
        <f>IF(OR(ISNUMBER(SEARCH("partial",J389)),J389="yes*",J389="yes"),"yes","no")</f>
        <v>no</v>
      </c>
      <c r="L389">
        <v>0.78119257078647697</v>
      </c>
      <c r="M389" t="s">
        <v>127</v>
      </c>
      <c r="N389" t="s">
        <v>131</v>
      </c>
      <c r="O389">
        <v>-0.96943673731491398</v>
      </c>
      <c r="P389">
        <v>0.83333333333333304</v>
      </c>
      <c r="Q389">
        <v>0.66666666666666596</v>
      </c>
      <c r="R389">
        <v>6.8435834248860603</v>
      </c>
      <c r="S389">
        <v>5.37689724951146</v>
      </c>
      <c r="T389">
        <v>1.4715405159811901</v>
      </c>
      <c r="U389">
        <v>1.8269236844141099</v>
      </c>
      <c r="V389">
        <v>0.28720038367107198</v>
      </c>
      <c r="W389">
        <v>4</v>
      </c>
      <c r="X389">
        <v>-8.7653751373290998</v>
      </c>
      <c r="Y389">
        <v>-6.8055562216138004</v>
      </c>
      <c r="Z389">
        <v>8.0046082458869101</v>
      </c>
      <c r="AA389">
        <v>0</v>
      </c>
    </row>
    <row r="390" spans="1:27" x14ac:dyDescent="0.35">
      <c r="A390">
        <v>389</v>
      </c>
      <c r="B390" t="s">
        <v>421</v>
      </c>
      <c r="C390">
        <v>226</v>
      </c>
      <c r="D390">
        <v>1</v>
      </c>
      <c r="E390" t="s">
        <v>23</v>
      </c>
      <c r="F390" t="s">
        <v>23</v>
      </c>
      <c r="G390" t="s">
        <v>533</v>
      </c>
      <c r="H390" t="str">
        <f>IF(ISNUMBER(SEARCH("/",G390)),"Mixed",G390)</f>
        <v>Live*</v>
      </c>
      <c r="I390" t="str">
        <f>IF((H390="Live*"),"Live",H390)</f>
        <v>Live</v>
      </c>
      <c r="J390" t="s">
        <v>561</v>
      </c>
      <c r="K390" t="str">
        <f>IF(OR(ISNUMBER(SEARCH("partial",J390)),J390="yes*",J390="yes"),"yes","no")</f>
        <v>yes</v>
      </c>
      <c r="L390">
        <v>0.78459761540952699</v>
      </c>
      <c r="M390" t="s">
        <v>127</v>
      </c>
      <c r="N390" t="s">
        <v>131</v>
      </c>
      <c r="O390">
        <v>-0.19026729012246299</v>
      </c>
      <c r="P390">
        <v>1</v>
      </c>
      <c r="Q390">
        <v>1</v>
      </c>
      <c r="R390">
        <v>17.095134735107401</v>
      </c>
      <c r="S390">
        <v>5.3358499667027903</v>
      </c>
      <c r="T390">
        <v>11.7641391090112</v>
      </c>
      <c r="U390">
        <v>12.2508460596038</v>
      </c>
      <c r="V390">
        <v>0.136350799077433</v>
      </c>
      <c r="W390">
        <v>1</v>
      </c>
      <c r="X390">
        <v>-17.095134735107401</v>
      </c>
      <c r="Y390">
        <v>-14</v>
      </c>
      <c r="Z390">
        <v>13</v>
      </c>
      <c r="AA390">
        <v>0</v>
      </c>
    </row>
    <row r="391" spans="1:27" x14ac:dyDescent="0.35">
      <c r="A391">
        <v>390</v>
      </c>
      <c r="B391" t="s">
        <v>422</v>
      </c>
      <c r="C391">
        <v>501</v>
      </c>
      <c r="D391">
        <v>1</v>
      </c>
      <c r="E391" t="s">
        <v>23</v>
      </c>
      <c r="F391" t="s">
        <v>23</v>
      </c>
      <c r="G391" t="e">
        <v>#N/A</v>
      </c>
      <c r="H391" t="e">
        <f>IF(ISNUMBER(SEARCH("/",G391)),"Mixed",G391)</f>
        <v>#N/A</v>
      </c>
      <c r="J391" t="e">
        <v>#N/A</v>
      </c>
      <c r="K391" t="e">
        <f>IF(OR(ISNUMBER(SEARCH("partial",J391)),J391="yes*",J391="yes"),"yes","no")</f>
        <v>#N/A</v>
      </c>
      <c r="L391">
        <v>0.78472940629134103</v>
      </c>
      <c r="M391" t="s">
        <v>127</v>
      </c>
      <c r="N391" t="s">
        <v>131</v>
      </c>
      <c r="O391">
        <v>0.41405988994397602</v>
      </c>
      <c r="P391">
        <v>1</v>
      </c>
      <c r="Q391">
        <v>1</v>
      </c>
      <c r="R391">
        <v>7.8671379089355398</v>
      </c>
      <c r="S391">
        <v>4.7132831310696197</v>
      </c>
      <c r="T391">
        <v>3.15870911847251</v>
      </c>
      <c r="U391">
        <v>0.87943589614866902</v>
      </c>
      <c r="V391">
        <v>4.6286099797298398E-2</v>
      </c>
      <c r="W391">
        <v>1</v>
      </c>
      <c r="X391">
        <v>7.8671379089355398</v>
      </c>
      <c r="Y391">
        <v>0.73000030517578096</v>
      </c>
      <c r="Z391">
        <v>0.43000030517578097</v>
      </c>
      <c r="AA391">
        <v>2.54642282338681</v>
      </c>
    </row>
    <row r="392" spans="1:27" x14ac:dyDescent="0.35">
      <c r="A392">
        <v>391</v>
      </c>
      <c r="B392" t="s">
        <v>423</v>
      </c>
      <c r="C392">
        <v>55</v>
      </c>
      <c r="D392">
        <v>16</v>
      </c>
      <c r="E392" t="s">
        <v>23</v>
      </c>
      <c r="F392" t="s">
        <v>23</v>
      </c>
      <c r="G392" t="s">
        <v>530</v>
      </c>
      <c r="H392" t="str">
        <f>IF(ISNUMBER(SEARCH("/",G392)),"Mixed",G392)</f>
        <v>Live</v>
      </c>
      <c r="I392" t="str">
        <f>IF((H392="Live*"),"Live",H392)</f>
        <v>Live</v>
      </c>
      <c r="J392" t="s">
        <v>22</v>
      </c>
      <c r="K392" t="str">
        <f>IF(OR(ISNUMBER(SEARCH("partial",J392)),J392="yes*",J392="yes"),"yes","no")</f>
        <v>yes</v>
      </c>
      <c r="L392">
        <v>0.78528686152268901</v>
      </c>
      <c r="M392" t="s">
        <v>127</v>
      </c>
      <c r="N392" t="s">
        <v>131</v>
      </c>
      <c r="O392">
        <v>-1.90388360207789</v>
      </c>
      <c r="P392">
        <v>0.5625</v>
      </c>
      <c r="Q392">
        <v>0.4375</v>
      </c>
      <c r="R392">
        <v>6.7541450262069702</v>
      </c>
      <c r="S392">
        <v>5.1658779093600398</v>
      </c>
      <c r="T392">
        <v>1.59312145745352</v>
      </c>
      <c r="U392">
        <v>1.40784346175717</v>
      </c>
      <c r="V392">
        <v>0.50131466976221795</v>
      </c>
      <c r="W392">
        <v>15</v>
      </c>
      <c r="X392">
        <v>-5.6973578135172502</v>
      </c>
      <c r="Y392">
        <v>-4.6062801115897498</v>
      </c>
      <c r="Z392">
        <v>5.2372594136433799</v>
      </c>
      <c r="AA392">
        <v>0</v>
      </c>
    </row>
    <row r="393" spans="1:27" x14ac:dyDescent="0.35">
      <c r="A393">
        <v>392</v>
      </c>
      <c r="B393" t="s">
        <v>424</v>
      </c>
      <c r="C393">
        <v>558</v>
      </c>
      <c r="D393">
        <v>2</v>
      </c>
      <c r="E393" t="s">
        <v>23</v>
      </c>
      <c r="F393" t="s">
        <v>23</v>
      </c>
      <c r="G393" t="e">
        <v>#N/A</v>
      </c>
      <c r="H393" t="e">
        <f>IF(ISNUMBER(SEARCH("/",G393)),"Mixed",G393)</f>
        <v>#N/A</v>
      </c>
      <c r="J393" t="e">
        <v>#N/A</v>
      </c>
      <c r="K393" t="e">
        <f>IF(OR(ISNUMBER(SEARCH("partial",J393)),J393="yes*",J393="yes"),"yes","no")</f>
        <v>#N/A</v>
      </c>
      <c r="L393">
        <v>0.78838602267427005</v>
      </c>
      <c r="M393" t="s">
        <v>127</v>
      </c>
      <c r="N393" t="s">
        <v>131</v>
      </c>
      <c r="O393">
        <v>0.64382114410400304</v>
      </c>
      <c r="P393">
        <v>1</v>
      </c>
      <c r="Q393">
        <v>1</v>
      </c>
      <c r="R393">
        <v>6.4382114410400302</v>
      </c>
      <c r="S393">
        <v>4.4407585819766897</v>
      </c>
      <c r="T393">
        <v>2.00230719966993</v>
      </c>
      <c r="U393">
        <v>2.1995822560289202</v>
      </c>
      <c r="V393">
        <v>0.21995822560289199</v>
      </c>
      <c r="W393">
        <v>2</v>
      </c>
      <c r="X393">
        <v>6.4382114410400302</v>
      </c>
      <c r="Y393">
        <v>2.2367509525166902</v>
      </c>
      <c r="Z393">
        <v>2.5283082642821801</v>
      </c>
      <c r="AA393">
        <v>0.14027797071377701</v>
      </c>
    </row>
    <row r="394" spans="1:27" x14ac:dyDescent="0.35">
      <c r="A394">
        <v>393</v>
      </c>
      <c r="B394" t="s">
        <v>425</v>
      </c>
      <c r="C394">
        <v>631</v>
      </c>
      <c r="D394">
        <v>1</v>
      </c>
      <c r="E394" t="s">
        <v>23</v>
      </c>
      <c r="F394" t="s">
        <v>23</v>
      </c>
      <c r="G394" t="e">
        <v>#N/A</v>
      </c>
      <c r="H394" t="e">
        <f>IF(ISNUMBER(SEARCH("/",G394)),"Mixed",G394)</f>
        <v>#N/A</v>
      </c>
      <c r="J394" t="e">
        <v>#N/A</v>
      </c>
      <c r="K394" t="e">
        <f>IF(OR(ISNUMBER(SEARCH("partial",J394)),J394="yes*",J394="yes"),"yes","no")</f>
        <v>#N/A</v>
      </c>
      <c r="L394">
        <v>0.78842812267541396</v>
      </c>
      <c r="M394" t="s">
        <v>127</v>
      </c>
      <c r="N394" t="s">
        <v>131</v>
      </c>
      <c r="O394">
        <v>0.39721177753649201</v>
      </c>
      <c r="P394">
        <v>1</v>
      </c>
      <c r="Q394">
        <v>1</v>
      </c>
      <c r="R394">
        <v>7.5470237731933496</v>
      </c>
      <c r="S394">
        <v>3.8750897071938599</v>
      </c>
      <c r="T394">
        <v>3.6767884066060801</v>
      </c>
      <c r="U394">
        <v>3.4961343308328798</v>
      </c>
      <c r="V394">
        <v>0.18400707004383501</v>
      </c>
      <c r="W394">
        <v>1</v>
      </c>
      <c r="X394">
        <v>7.5470237731933496</v>
      </c>
      <c r="Y394">
        <v>3.76032244774603</v>
      </c>
      <c r="Z394">
        <v>3.3531248569488499</v>
      </c>
      <c r="AA394">
        <v>0</v>
      </c>
    </row>
    <row r="395" spans="1:27" x14ac:dyDescent="0.35">
      <c r="A395">
        <v>394</v>
      </c>
      <c r="B395" t="s">
        <v>426</v>
      </c>
      <c r="C395">
        <v>276</v>
      </c>
      <c r="D395">
        <v>1</v>
      </c>
      <c r="E395" t="s">
        <v>23</v>
      </c>
      <c r="F395" t="s">
        <v>23</v>
      </c>
      <c r="G395" t="s">
        <v>533</v>
      </c>
      <c r="H395" t="str">
        <f>IF(ISNUMBER(SEARCH("/",G395)),"Mixed",G395)</f>
        <v>Live*</v>
      </c>
      <c r="I395" t="str">
        <f>IF((H395="Live*"),"Live",H395)</f>
        <v>Live</v>
      </c>
      <c r="J395" t="s">
        <v>561</v>
      </c>
      <c r="K395" t="str">
        <f>IF(OR(ISNUMBER(SEARCH("partial",J395)),J395="yes*",J395="yes"),"yes","no")</f>
        <v>yes</v>
      </c>
      <c r="L395">
        <v>0.79273073621173296</v>
      </c>
      <c r="M395" t="s">
        <v>127</v>
      </c>
      <c r="N395" t="s">
        <v>131</v>
      </c>
      <c r="O395">
        <v>0.27546258700771298</v>
      </c>
      <c r="P395">
        <v>1</v>
      </c>
      <c r="Q395">
        <v>1</v>
      </c>
      <c r="R395">
        <v>12.1205902099609</v>
      </c>
      <c r="S395">
        <v>4.9097130115574101</v>
      </c>
      <c r="T395">
        <v>7.2157315390101102</v>
      </c>
      <c r="U395">
        <v>6.8962662930185799</v>
      </c>
      <c r="V395">
        <v>0.156730268152108</v>
      </c>
      <c r="W395">
        <v>1</v>
      </c>
      <c r="X395">
        <v>12.1205902099609</v>
      </c>
      <c r="Y395">
        <v>7.75</v>
      </c>
      <c r="AA395">
        <v>0</v>
      </c>
    </row>
    <row r="396" spans="1:27" x14ac:dyDescent="0.35">
      <c r="A396">
        <v>395</v>
      </c>
      <c r="B396" t="s">
        <v>427</v>
      </c>
      <c r="C396">
        <v>75</v>
      </c>
      <c r="D396">
        <v>8</v>
      </c>
      <c r="E396" t="s">
        <v>23</v>
      </c>
      <c r="F396" t="s">
        <v>23</v>
      </c>
      <c r="G396" t="e">
        <v>#N/A</v>
      </c>
      <c r="H396" t="e">
        <f>IF(ISNUMBER(SEARCH("/",G396)),"Mixed",G396)</f>
        <v>#N/A</v>
      </c>
      <c r="J396" t="e">
        <v>#N/A</v>
      </c>
      <c r="K396" t="e">
        <f>IF(OR(ISNUMBER(SEARCH("partial",J396)),J396="yes*",J396="yes"),"yes","no")</f>
        <v>#N/A</v>
      </c>
      <c r="L396">
        <v>0.79561168935569704</v>
      </c>
      <c r="M396" t="s">
        <v>127</v>
      </c>
      <c r="N396" t="s">
        <v>131</v>
      </c>
      <c r="O396">
        <v>-0.27133366556612698</v>
      </c>
      <c r="P396">
        <v>0.6875</v>
      </c>
      <c r="Q396">
        <v>0.375</v>
      </c>
      <c r="R396">
        <v>6.2916762828826904</v>
      </c>
      <c r="S396">
        <v>5.7349102444442499</v>
      </c>
      <c r="T396">
        <v>0.56162037904502704</v>
      </c>
      <c r="U396">
        <v>1.9432638571991501</v>
      </c>
      <c r="V396">
        <v>0.29701344464828699</v>
      </c>
      <c r="W396">
        <v>5</v>
      </c>
      <c r="X396">
        <v>-2.7787284851074201</v>
      </c>
      <c r="Y396">
        <v>-3.3006896584609402</v>
      </c>
      <c r="Z396">
        <v>5.8416903389342698</v>
      </c>
      <c r="AA396">
        <v>0</v>
      </c>
    </row>
    <row r="397" spans="1:27" x14ac:dyDescent="0.35">
      <c r="A397">
        <v>396</v>
      </c>
      <c r="B397" t="s">
        <v>428</v>
      </c>
      <c r="C397">
        <v>629</v>
      </c>
      <c r="D397">
        <v>2</v>
      </c>
      <c r="E397" t="s">
        <v>23</v>
      </c>
      <c r="F397" t="s">
        <v>23</v>
      </c>
      <c r="G397" t="e">
        <v>#N/A</v>
      </c>
      <c r="H397" t="e">
        <f>IF(ISNUMBER(SEARCH("/",G397)),"Mixed",G397)</f>
        <v>#N/A</v>
      </c>
      <c r="J397" t="e">
        <v>#N/A</v>
      </c>
      <c r="K397" t="e">
        <f>IF(OR(ISNUMBER(SEARCH("partial",J397)),J397="yes*",J397="yes"),"yes","no")</f>
        <v>#N/A</v>
      </c>
      <c r="L397">
        <v>0.79779441103531301</v>
      </c>
      <c r="M397" t="s">
        <v>127</v>
      </c>
      <c r="N397" t="s">
        <v>131</v>
      </c>
      <c r="O397">
        <v>-0.565237808227539</v>
      </c>
      <c r="P397">
        <v>0</v>
      </c>
      <c r="Q397">
        <v>1</v>
      </c>
      <c r="R397">
        <v>5.6523780822753897</v>
      </c>
      <c r="S397">
        <v>4.8891920544732299</v>
      </c>
      <c r="T397">
        <v>0.76804036840874301</v>
      </c>
      <c r="U397">
        <v>2.4339441103531301</v>
      </c>
      <c r="V397">
        <v>0.24339441103531301</v>
      </c>
      <c r="W397">
        <v>2</v>
      </c>
      <c r="X397">
        <v>-5.6523780822753897</v>
      </c>
      <c r="Y397">
        <v>-5.4656246900558401</v>
      </c>
      <c r="Z397">
        <v>5.2666664123535103</v>
      </c>
      <c r="AA397">
        <v>0</v>
      </c>
    </row>
    <row r="398" spans="1:27" x14ac:dyDescent="0.35">
      <c r="A398">
        <v>397</v>
      </c>
      <c r="B398" t="s">
        <v>429</v>
      </c>
      <c r="C398">
        <v>167</v>
      </c>
      <c r="D398">
        <v>1</v>
      </c>
      <c r="E398" t="s">
        <v>23</v>
      </c>
      <c r="F398" t="s">
        <v>23</v>
      </c>
      <c r="G398" t="s">
        <v>530</v>
      </c>
      <c r="H398" t="str">
        <f>IF(ISNUMBER(SEARCH("/",G398)),"Mixed",G398)</f>
        <v>Live</v>
      </c>
      <c r="I398" t="str">
        <f>IF((H398="Live*"),"Live",H398)</f>
        <v>Live</v>
      </c>
      <c r="J398" t="s">
        <v>22</v>
      </c>
      <c r="K398" t="str">
        <f>IF(OR(ISNUMBER(SEARCH("partial",J398)),J398="yes*",J398="yes"),"yes","no")</f>
        <v>yes</v>
      </c>
      <c r="L398">
        <v>0.80056479414077897</v>
      </c>
      <c r="M398" t="s">
        <v>127</v>
      </c>
      <c r="N398" t="s">
        <v>131</v>
      </c>
      <c r="O398">
        <v>0.27232460359393101</v>
      </c>
      <c r="P398">
        <v>0</v>
      </c>
      <c r="Q398">
        <v>1</v>
      </c>
      <c r="R398">
        <v>13.811683654785099</v>
      </c>
      <c r="S398">
        <v>6.00419220318844</v>
      </c>
      <c r="T398">
        <v>7.8123457922032902</v>
      </c>
      <c r="U398">
        <v>8.1851262120677095</v>
      </c>
      <c r="V398">
        <v>0.161385918384785</v>
      </c>
      <c r="W398">
        <v>1</v>
      </c>
      <c r="X398">
        <v>13.811683654785099</v>
      </c>
      <c r="Y398">
        <v>17</v>
      </c>
      <c r="AA398">
        <v>0</v>
      </c>
    </row>
    <row r="399" spans="1:27" x14ac:dyDescent="0.35">
      <c r="A399">
        <v>398</v>
      </c>
      <c r="B399" t="s">
        <v>430</v>
      </c>
      <c r="C399">
        <v>176</v>
      </c>
      <c r="D399">
        <v>3</v>
      </c>
      <c r="E399" t="s">
        <v>23</v>
      </c>
      <c r="F399" t="s">
        <v>23</v>
      </c>
      <c r="G399" t="s">
        <v>533</v>
      </c>
      <c r="H399" t="str">
        <f>IF(ISNUMBER(SEARCH("/",G399)),"Mixed",G399)</f>
        <v>Live*</v>
      </c>
      <c r="I399" t="str">
        <f>IF((H399="Live*"),"Live",H399)</f>
        <v>Live</v>
      </c>
      <c r="J399" t="s">
        <v>561</v>
      </c>
      <c r="K399" t="str">
        <f>IF(OR(ISNUMBER(SEARCH("partial",J399)),J399="yes*",J399="yes"),"yes","no")</f>
        <v>yes</v>
      </c>
      <c r="L399">
        <v>0.80129996855126195</v>
      </c>
      <c r="M399" t="s">
        <v>127</v>
      </c>
      <c r="N399" t="s">
        <v>131</v>
      </c>
      <c r="O399">
        <v>0.483332868668641</v>
      </c>
      <c r="P399">
        <v>0.66666666666666596</v>
      </c>
      <c r="Q399">
        <v>0.33333333333333298</v>
      </c>
      <c r="R399">
        <v>7.2680638631184804</v>
      </c>
      <c r="S399">
        <v>6.0834285786085101</v>
      </c>
      <c r="T399">
        <v>1.1894896251165601</v>
      </c>
      <c r="U399">
        <v>2.0262171600996401</v>
      </c>
      <c r="V399">
        <v>0.134745287187995</v>
      </c>
      <c r="W399">
        <v>3</v>
      </c>
      <c r="X399">
        <v>7.2680638631184804</v>
      </c>
      <c r="Y399">
        <v>5.6666666666666599</v>
      </c>
      <c r="Z399">
        <v>4.96212747468525</v>
      </c>
      <c r="AA399">
        <v>1.1545652866560601</v>
      </c>
    </row>
    <row r="400" spans="1:27" x14ac:dyDescent="0.35">
      <c r="A400">
        <v>399</v>
      </c>
      <c r="B400" t="s">
        <v>431</v>
      </c>
      <c r="C400">
        <v>545</v>
      </c>
      <c r="D400">
        <v>3</v>
      </c>
      <c r="E400" t="s">
        <v>23</v>
      </c>
      <c r="F400" t="s">
        <v>23</v>
      </c>
      <c r="G400" t="s">
        <v>532</v>
      </c>
      <c r="H400" t="str">
        <f>IF(ISNUMBER(SEARCH("/",G400)),"Mixed",G400)</f>
        <v>Mixed</v>
      </c>
      <c r="I400" t="str">
        <f>IF((H400="Live*"),"Live",H400)</f>
        <v>Mixed</v>
      </c>
      <c r="J400" t="s">
        <v>560</v>
      </c>
      <c r="K400" t="str">
        <f>IF(OR(ISNUMBER(SEARCH("partial",J400)),J400="yes*",J400="yes"),"yes","no")</f>
        <v>yes</v>
      </c>
      <c r="L400">
        <v>0.80246840990941903</v>
      </c>
      <c r="M400" t="s">
        <v>127</v>
      </c>
      <c r="N400" t="s">
        <v>131</v>
      </c>
      <c r="P400">
        <v>1</v>
      </c>
      <c r="Q400">
        <v>0.66666666666666596</v>
      </c>
      <c r="R400">
        <v>7.9712403615315699</v>
      </c>
      <c r="S400">
        <v>6.5461032510475796</v>
      </c>
      <c r="T400">
        <v>1.42999145109058</v>
      </c>
      <c r="U400">
        <v>2.0532788693659301</v>
      </c>
      <c r="V400">
        <v>0.29332555276656203</v>
      </c>
      <c r="W400">
        <v>0</v>
      </c>
      <c r="AA400">
        <v>0</v>
      </c>
    </row>
    <row r="401" spans="1:27" x14ac:dyDescent="0.35">
      <c r="A401">
        <v>400</v>
      </c>
      <c r="B401" t="s">
        <v>432</v>
      </c>
      <c r="C401">
        <v>344</v>
      </c>
      <c r="D401">
        <v>2</v>
      </c>
      <c r="E401" t="s">
        <v>23</v>
      </c>
      <c r="F401" t="s">
        <v>23</v>
      </c>
      <c r="G401" t="s">
        <v>533</v>
      </c>
      <c r="H401" t="str">
        <f>IF(ISNUMBER(SEARCH("/",G401)),"Mixed",G401)</f>
        <v>Live*</v>
      </c>
      <c r="I401" t="str">
        <f>IF((H401="Live*"),"Live",H401)</f>
        <v>Live</v>
      </c>
      <c r="J401" t="s">
        <v>561</v>
      </c>
      <c r="K401" t="str">
        <f>IF(OR(ISNUMBER(SEARCH("partial",J401)),J401="yes*",J401="yes"),"yes","no")</f>
        <v>yes</v>
      </c>
      <c r="L401">
        <v>0.81041417120192605</v>
      </c>
      <c r="M401" t="s">
        <v>127</v>
      </c>
      <c r="N401" t="s">
        <v>131</v>
      </c>
      <c r="O401">
        <v>-0.35088228617605199</v>
      </c>
      <c r="P401">
        <v>1</v>
      </c>
      <c r="Q401">
        <v>1</v>
      </c>
      <c r="R401">
        <v>12.011213302612299</v>
      </c>
      <c r="S401">
        <v>4.9405638817245796</v>
      </c>
      <c r="T401">
        <v>7.0755037614943097</v>
      </c>
      <c r="U401">
        <v>6.2048968386836902</v>
      </c>
      <c r="V401">
        <v>0.18126298596082499</v>
      </c>
      <c r="W401">
        <v>2</v>
      </c>
      <c r="X401">
        <v>-12.011213302612299</v>
      </c>
      <c r="Y401">
        <v>-6</v>
      </c>
      <c r="Z401">
        <v>6.2679491924311197</v>
      </c>
      <c r="AA401">
        <v>0</v>
      </c>
    </row>
    <row r="402" spans="1:27" x14ac:dyDescent="0.35">
      <c r="A402">
        <v>401</v>
      </c>
      <c r="B402" t="s">
        <v>433</v>
      </c>
      <c r="C402">
        <v>298</v>
      </c>
      <c r="D402">
        <v>2</v>
      </c>
      <c r="E402" t="s">
        <v>23</v>
      </c>
      <c r="F402" t="s">
        <v>23</v>
      </c>
      <c r="G402" t="s">
        <v>536</v>
      </c>
      <c r="H402" t="str">
        <f>IF(ISNUMBER(SEARCH("/",G402)),"Mixed",G402)</f>
        <v>Online</v>
      </c>
      <c r="I402" t="str">
        <f>IF((H402="Live*"),"Live",H402)</f>
        <v>Online</v>
      </c>
      <c r="J402" t="s">
        <v>23</v>
      </c>
      <c r="K402" t="str">
        <f>IF(OR(ISNUMBER(SEARCH("partial",J402)),J402="yes*",J402="yes"),"yes","no")</f>
        <v>no</v>
      </c>
      <c r="L402">
        <v>0.81062186724367102</v>
      </c>
      <c r="M402" t="s">
        <v>127</v>
      </c>
      <c r="N402" t="s">
        <v>131</v>
      </c>
      <c r="O402">
        <v>0.38718539849564299</v>
      </c>
      <c r="P402">
        <v>0</v>
      </c>
      <c r="Q402">
        <v>1</v>
      </c>
      <c r="R402">
        <v>5.0455093383789</v>
      </c>
      <c r="S402">
        <v>3.75495142649909</v>
      </c>
      <c r="T402">
        <v>1.2954122524864</v>
      </c>
      <c r="U402">
        <v>2.1258025521849202</v>
      </c>
      <c r="V402">
        <v>0.16313114357553199</v>
      </c>
      <c r="W402">
        <v>2</v>
      </c>
      <c r="X402">
        <v>5.0455093383789</v>
      </c>
      <c r="Y402">
        <v>3.9666666666666601</v>
      </c>
      <c r="Z402">
        <v>2.4444444444444402</v>
      </c>
      <c r="AA402">
        <v>0.89298850526390305</v>
      </c>
    </row>
    <row r="403" spans="1:27" x14ac:dyDescent="0.35">
      <c r="A403">
        <v>402</v>
      </c>
      <c r="B403" t="s">
        <v>434</v>
      </c>
      <c r="C403">
        <v>85</v>
      </c>
      <c r="D403">
        <v>10</v>
      </c>
      <c r="E403" t="s">
        <v>23</v>
      </c>
      <c r="F403" t="s">
        <v>23</v>
      </c>
      <c r="G403" t="s">
        <v>533</v>
      </c>
      <c r="H403" t="str">
        <f>IF(ISNUMBER(SEARCH("/",G403)),"Mixed",G403)</f>
        <v>Live*</v>
      </c>
      <c r="I403" t="str">
        <f>IF((H403="Live*"),"Live",H403)</f>
        <v>Live</v>
      </c>
      <c r="J403" t="s">
        <v>561</v>
      </c>
      <c r="K403" t="str">
        <f>IF(OR(ISNUMBER(SEARCH("partial",J403)),J403="yes*",J403="yes"),"yes","no")</f>
        <v>yes</v>
      </c>
      <c r="L403">
        <v>0.81098827033917698</v>
      </c>
      <c r="M403" t="s">
        <v>127</v>
      </c>
      <c r="N403" t="s">
        <v>131</v>
      </c>
      <c r="O403">
        <v>0.89571299708208096</v>
      </c>
      <c r="P403">
        <v>0.8</v>
      </c>
      <c r="Q403">
        <v>0.4</v>
      </c>
      <c r="R403">
        <v>7.8553329467773398</v>
      </c>
      <c r="S403">
        <v>5.1398215825189801</v>
      </c>
      <c r="T403">
        <v>2.7203657048649501</v>
      </c>
      <c r="U403">
        <v>1.99612039794576</v>
      </c>
      <c r="V403">
        <v>0.32058741298789301</v>
      </c>
      <c r="W403">
        <v>9</v>
      </c>
      <c r="X403">
        <v>6.17525821261935</v>
      </c>
      <c r="Y403">
        <v>4.3396296418743301</v>
      </c>
      <c r="Z403">
        <v>6.0514107439832596</v>
      </c>
      <c r="AA403">
        <v>0</v>
      </c>
    </row>
    <row r="404" spans="1:27" x14ac:dyDescent="0.35">
      <c r="A404">
        <v>403</v>
      </c>
      <c r="B404" t="s">
        <v>435</v>
      </c>
      <c r="C404">
        <v>383</v>
      </c>
      <c r="D404">
        <v>17</v>
      </c>
      <c r="E404" t="s">
        <v>23</v>
      </c>
      <c r="F404" t="s">
        <v>23</v>
      </c>
      <c r="G404" t="s">
        <v>531</v>
      </c>
      <c r="H404" t="str">
        <f>IF(ISNUMBER(SEARCH("/",G404)),"Mixed",G404)</f>
        <v>Mixed</v>
      </c>
      <c r="I404" t="str">
        <f>IF((H404="Live*"),"Live",H404)</f>
        <v>Mixed</v>
      </c>
      <c r="J404" t="s">
        <v>560</v>
      </c>
      <c r="K404" t="str">
        <f>IF(OR(ISNUMBER(SEARCH("partial",J404)),J404="yes*",J404="yes"),"yes","no")</f>
        <v>yes</v>
      </c>
      <c r="L404">
        <v>0.81366378548973795</v>
      </c>
      <c r="M404" t="s">
        <v>127</v>
      </c>
      <c r="N404" t="s">
        <v>131</v>
      </c>
      <c r="O404">
        <v>-0.67876996465654704</v>
      </c>
      <c r="P404">
        <v>0.67647058823529405</v>
      </c>
      <c r="Q404">
        <v>0.47058823529411697</v>
      </c>
      <c r="R404">
        <v>7.4923680249382398</v>
      </c>
      <c r="S404">
        <v>5.9856150773527697</v>
      </c>
      <c r="T404">
        <v>1.5116072881920499</v>
      </c>
      <c r="U404">
        <v>1.466481683484</v>
      </c>
      <c r="V404">
        <v>0.54897730130824896</v>
      </c>
      <c r="W404">
        <v>15</v>
      </c>
      <c r="X404">
        <v>-2.0792673746744699</v>
      </c>
      <c r="Y404">
        <v>-4.8199834961226999</v>
      </c>
      <c r="Z404">
        <v>10.0704988063295</v>
      </c>
      <c r="AA404">
        <v>0</v>
      </c>
    </row>
    <row r="405" spans="1:27" x14ac:dyDescent="0.35">
      <c r="A405">
        <v>404</v>
      </c>
      <c r="B405" t="s">
        <v>436</v>
      </c>
      <c r="C405">
        <v>580</v>
      </c>
      <c r="D405">
        <v>2</v>
      </c>
      <c r="E405" t="s">
        <v>23</v>
      </c>
      <c r="F405" t="s">
        <v>23</v>
      </c>
      <c r="G405" t="s">
        <v>536</v>
      </c>
      <c r="H405" t="str">
        <f>IF(ISNUMBER(SEARCH("/",G405)),"Mixed",G405)</f>
        <v>Online</v>
      </c>
      <c r="I405" t="str">
        <f>IF((H405="Live*"),"Live",H405)</f>
        <v>Online</v>
      </c>
      <c r="J405" t="s">
        <v>23</v>
      </c>
      <c r="K405" t="str">
        <f>IF(OR(ISNUMBER(SEARCH("partial",J405)),J405="yes*",J405="yes"),"yes","no")</f>
        <v>no</v>
      </c>
      <c r="L405">
        <v>0.81443579599697602</v>
      </c>
      <c r="M405" t="s">
        <v>127</v>
      </c>
      <c r="N405" t="s">
        <v>131</v>
      </c>
      <c r="O405">
        <v>0.51527785620594901</v>
      </c>
      <c r="P405">
        <v>1</v>
      </c>
      <c r="Q405">
        <v>0.5</v>
      </c>
      <c r="R405">
        <v>6.7147140502929599</v>
      </c>
      <c r="S405">
        <v>4.8826113917346099</v>
      </c>
      <c r="T405">
        <v>1.8369569991649399</v>
      </c>
      <c r="U405">
        <v>3.0684913127153801</v>
      </c>
      <c r="V405">
        <v>0.23547177341581199</v>
      </c>
      <c r="W405">
        <v>2</v>
      </c>
      <c r="X405">
        <v>6.7147140502929599</v>
      </c>
      <c r="Y405">
        <v>7.3075556013319201</v>
      </c>
      <c r="AA405">
        <v>0</v>
      </c>
    </row>
    <row r="406" spans="1:27" x14ac:dyDescent="0.35">
      <c r="A406">
        <v>405</v>
      </c>
      <c r="B406" t="s">
        <v>437</v>
      </c>
      <c r="C406">
        <v>490</v>
      </c>
      <c r="D406">
        <v>2</v>
      </c>
      <c r="E406" t="s">
        <v>23</v>
      </c>
      <c r="F406" t="s">
        <v>23</v>
      </c>
      <c r="G406" t="e">
        <v>#N/A</v>
      </c>
      <c r="H406" t="e">
        <f>IF(ISNUMBER(SEARCH("/",G406)),"Mixed",G406)</f>
        <v>#N/A</v>
      </c>
      <c r="J406" t="e">
        <v>#N/A</v>
      </c>
      <c r="K406" t="e">
        <f>IF(OR(ISNUMBER(SEARCH("partial",J406)),J406="yes*",J406="yes"),"yes","no")</f>
        <v>#N/A</v>
      </c>
      <c r="L406">
        <v>0.81709639825760605</v>
      </c>
      <c r="M406" t="s">
        <v>127</v>
      </c>
      <c r="N406" t="s">
        <v>131</v>
      </c>
      <c r="O406">
        <v>0.56713008880615201</v>
      </c>
      <c r="P406">
        <v>1</v>
      </c>
      <c r="Q406">
        <v>0</v>
      </c>
      <c r="R406">
        <v>5.6713008880615199</v>
      </c>
      <c r="S406">
        <v>4.7625117952750502</v>
      </c>
      <c r="T406">
        <v>0.91364343339305598</v>
      </c>
      <c r="U406">
        <v>1.89853793739659</v>
      </c>
      <c r="V406">
        <v>0.18985379373965899</v>
      </c>
      <c r="W406">
        <v>2</v>
      </c>
      <c r="X406">
        <v>5.6713008880615199</v>
      </c>
      <c r="Y406">
        <v>2.5192308719341501</v>
      </c>
      <c r="Z406">
        <v>3.3812503814697199</v>
      </c>
      <c r="AA406">
        <v>0.72842604517946696</v>
      </c>
    </row>
    <row r="407" spans="1:27" x14ac:dyDescent="0.35">
      <c r="A407">
        <v>406</v>
      </c>
      <c r="B407" t="s">
        <v>438</v>
      </c>
      <c r="C407">
        <v>451</v>
      </c>
      <c r="D407">
        <v>1</v>
      </c>
      <c r="E407" t="s">
        <v>23</v>
      </c>
      <c r="F407" t="s">
        <v>23</v>
      </c>
      <c r="G407" t="s">
        <v>540</v>
      </c>
      <c r="H407" t="str">
        <f>IF(ISNUMBER(SEARCH("/",G407)),"Mixed",G407)</f>
        <v>Mixed</v>
      </c>
      <c r="I407" t="str">
        <f>IF((H407="Live*"),"Live",H407)</f>
        <v>Mixed</v>
      </c>
      <c r="J407" t="s">
        <v>23</v>
      </c>
      <c r="K407" t="str">
        <f>IF(OR(ISNUMBER(SEARCH("partial",J407)),J407="yes*",J407="yes"),"yes","no")</f>
        <v>no</v>
      </c>
      <c r="L407">
        <v>0.81908001677206899</v>
      </c>
      <c r="M407" t="s">
        <v>127</v>
      </c>
      <c r="N407" t="s">
        <v>131</v>
      </c>
      <c r="O407">
        <v>0.42572587346605201</v>
      </c>
      <c r="P407">
        <v>1</v>
      </c>
      <c r="Q407">
        <v>1</v>
      </c>
      <c r="R407">
        <v>9.2857856750488192</v>
      </c>
      <c r="S407">
        <v>5.1354336056554297</v>
      </c>
      <c r="T407">
        <v>4.1552064099999804</v>
      </c>
      <c r="U407">
        <v>4.5257983679077398</v>
      </c>
      <c r="V407">
        <v>0.207494500813861</v>
      </c>
      <c r="W407">
        <v>1</v>
      </c>
      <c r="X407">
        <v>9.2857856750488192</v>
      </c>
      <c r="Y407">
        <v>9</v>
      </c>
      <c r="Z407">
        <v>9</v>
      </c>
      <c r="AA407">
        <v>0</v>
      </c>
    </row>
    <row r="408" spans="1:27" x14ac:dyDescent="0.35">
      <c r="A408">
        <v>407</v>
      </c>
      <c r="B408" t="s">
        <v>439</v>
      </c>
      <c r="C408">
        <v>401</v>
      </c>
      <c r="D408">
        <v>2</v>
      </c>
      <c r="E408" t="s">
        <v>23</v>
      </c>
      <c r="F408" t="s">
        <v>23</v>
      </c>
      <c r="G408" t="s">
        <v>536</v>
      </c>
      <c r="H408" t="str">
        <f>IF(ISNUMBER(SEARCH("/",G408)),"Mixed",G408)</f>
        <v>Online</v>
      </c>
      <c r="I408" t="str">
        <f>IF((H408="Live*"),"Live",H408)</f>
        <v>Online</v>
      </c>
      <c r="J408" t="s">
        <v>23</v>
      </c>
      <c r="K408" t="str">
        <f>IF(OR(ISNUMBER(SEARCH("partial",J408)),J408="yes*",J408="yes"),"yes","no")</f>
        <v>no</v>
      </c>
      <c r="L408">
        <v>0.82025061880482797</v>
      </c>
      <c r="M408" t="s">
        <v>127</v>
      </c>
      <c r="N408" t="s">
        <v>131</v>
      </c>
      <c r="O408">
        <v>0.72805716962930001</v>
      </c>
      <c r="P408">
        <v>0.5</v>
      </c>
      <c r="Q408">
        <v>0.5</v>
      </c>
      <c r="R408">
        <v>8.30409431457519</v>
      </c>
      <c r="S408">
        <v>5.07153673726802</v>
      </c>
      <c r="T408">
        <v>3.2374119179137502</v>
      </c>
      <c r="U408">
        <v>2.8837908769195799</v>
      </c>
      <c r="V408">
        <v>0.25283487206639199</v>
      </c>
      <c r="W408">
        <v>2</v>
      </c>
      <c r="X408">
        <v>8.30409431457519</v>
      </c>
      <c r="Y408">
        <v>3.54666678110758</v>
      </c>
      <c r="AA408">
        <v>0</v>
      </c>
    </row>
    <row r="409" spans="1:27" x14ac:dyDescent="0.35">
      <c r="A409">
        <v>408</v>
      </c>
      <c r="B409" t="s">
        <v>440</v>
      </c>
      <c r="C409">
        <v>516</v>
      </c>
      <c r="D409">
        <v>7</v>
      </c>
      <c r="E409" t="s">
        <v>23</v>
      </c>
      <c r="F409" t="s">
        <v>23</v>
      </c>
      <c r="G409" t="e">
        <v>#N/A</v>
      </c>
      <c r="H409" t="e">
        <f>IF(ISNUMBER(SEARCH("/",G409)),"Mixed",G409)</f>
        <v>#N/A</v>
      </c>
      <c r="J409" t="e">
        <v>#N/A</v>
      </c>
      <c r="K409" t="e">
        <f>IF(OR(ISNUMBER(SEARCH("partial",J409)),J409="yes*",J409="yes"),"yes","no")</f>
        <v>#N/A</v>
      </c>
      <c r="L409">
        <v>0.828266064747611</v>
      </c>
      <c r="M409" t="s">
        <v>127</v>
      </c>
      <c r="N409" t="s">
        <v>131</v>
      </c>
      <c r="O409">
        <v>1.32308673858642</v>
      </c>
      <c r="P409">
        <v>0.71428571428571397</v>
      </c>
      <c r="Q409">
        <v>0.28571428571428498</v>
      </c>
      <c r="R409">
        <v>6.0702225821358802</v>
      </c>
      <c r="S409">
        <v>5.2305656774064602</v>
      </c>
      <c r="T409">
        <v>0.84451124533600397</v>
      </c>
      <c r="U409">
        <v>0.78317969323611603</v>
      </c>
      <c r="V409">
        <v>0.21929031410611199</v>
      </c>
      <c r="W409">
        <v>6</v>
      </c>
      <c r="X409">
        <v>5.2923469543456996</v>
      </c>
      <c r="Y409">
        <v>1.3118744869052701</v>
      </c>
      <c r="Z409">
        <v>2.8748913630236399</v>
      </c>
      <c r="AA409">
        <v>0.87377053800535198</v>
      </c>
    </row>
    <row r="410" spans="1:27" x14ac:dyDescent="0.35">
      <c r="A410">
        <v>409</v>
      </c>
      <c r="B410" t="s">
        <v>441</v>
      </c>
      <c r="C410">
        <v>273</v>
      </c>
      <c r="D410">
        <v>3</v>
      </c>
      <c r="E410" t="s">
        <v>23</v>
      </c>
      <c r="F410" t="s">
        <v>23</v>
      </c>
      <c r="G410" t="s">
        <v>533</v>
      </c>
      <c r="H410" t="str">
        <f>IF(ISNUMBER(SEARCH("/",G410)),"Mixed",G410)</f>
        <v>Live*</v>
      </c>
      <c r="I410" t="str">
        <f>IF((H410="Live*"),"Live",H410)</f>
        <v>Live</v>
      </c>
      <c r="J410" t="s">
        <v>561</v>
      </c>
      <c r="K410" t="str">
        <f>IF(OR(ISNUMBER(SEARCH("partial",J410)),J410="yes*",J410="yes"),"yes","no")</f>
        <v>yes</v>
      </c>
      <c r="L410">
        <v>0.82924713307113296</v>
      </c>
      <c r="M410" t="s">
        <v>127</v>
      </c>
      <c r="N410" t="s">
        <v>131</v>
      </c>
      <c r="O410">
        <v>0.334572142583692</v>
      </c>
      <c r="P410">
        <v>1</v>
      </c>
      <c r="Q410">
        <v>0.33333333333333298</v>
      </c>
      <c r="R410">
        <v>11.1229044596354</v>
      </c>
      <c r="S410">
        <v>5.4182142204141197</v>
      </c>
      <c r="T410">
        <v>5.7095445798278801</v>
      </c>
      <c r="U410">
        <v>4.90318434670586</v>
      </c>
      <c r="V410">
        <v>0.20348274527799101</v>
      </c>
      <c r="W410">
        <v>3</v>
      </c>
      <c r="X410">
        <v>8.0619557698567696</v>
      </c>
      <c r="Y410">
        <v>-5.8</v>
      </c>
      <c r="Z410">
        <v>4</v>
      </c>
      <c r="AA410">
        <v>0.231047900777865</v>
      </c>
    </row>
    <row r="411" spans="1:27" x14ac:dyDescent="0.35">
      <c r="A411">
        <v>410</v>
      </c>
      <c r="B411" t="s">
        <v>442</v>
      </c>
      <c r="C411">
        <v>74</v>
      </c>
      <c r="D411">
        <v>2</v>
      </c>
      <c r="E411" t="s">
        <v>23</v>
      </c>
      <c r="F411" t="s">
        <v>23</v>
      </c>
      <c r="G411" t="s">
        <v>533</v>
      </c>
      <c r="H411" t="str">
        <f>IF(ISNUMBER(SEARCH("/",G411)),"Mixed",G411)</f>
        <v>Live*</v>
      </c>
      <c r="I411" t="str">
        <f>IF((H411="Live*"),"Live",H411)</f>
        <v>Live</v>
      </c>
      <c r="J411" t="s">
        <v>561</v>
      </c>
      <c r="K411" t="str">
        <f>IF(OR(ISNUMBER(SEARCH("partial",J411)),J411="yes*",J411="yes"),"yes","no")</f>
        <v>yes</v>
      </c>
      <c r="L411">
        <v>0.83146422579077395</v>
      </c>
      <c r="M411" t="s">
        <v>127</v>
      </c>
      <c r="N411" t="s">
        <v>131</v>
      </c>
      <c r="O411">
        <v>0.38256877582082599</v>
      </c>
      <c r="P411">
        <v>0.5</v>
      </c>
      <c r="Q411">
        <v>1</v>
      </c>
      <c r="R411">
        <v>13.095888137817299</v>
      </c>
      <c r="S411">
        <v>6.15627480076897</v>
      </c>
      <c r="T411">
        <v>6.9444676776549903</v>
      </c>
      <c r="U411">
        <v>6.9254709618567798</v>
      </c>
      <c r="V411">
        <v>0.202313040549673</v>
      </c>
      <c r="W411">
        <v>2</v>
      </c>
      <c r="X411">
        <v>13.095888137817299</v>
      </c>
      <c r="Y411">
        <v>7.5</v>
      </c>
      <c r="AA411">
        <v>0</v>
      </c>
    </row>
    <row r="412" spans="1:27" x14ac:dyDescent="0.35">
      <c r="A412">
        <v>411</v>
      </c>
      <c r="B412" t="s">
        <v>443</v>
      </c>
      <c r="C412">
        <v>136</v>
      </c>
      <c r="D412">
        <v>9</v>
      </c>
      <c r="E412" t="s">
        <v>23</v>
      </c>
      <c r="F412" t="s">
        <v>23</v>
      </c>
      <c r="G412" t="s">
        <v>530</v>
      </c>
      <c r="H412" t="str">
        <f>IF(ISNUMBER(SEARCH("/",G412)),"Mixed",G412)</f>
        <v>Live</v>
      </c>
      <c r="I412" t="str">
        <f>IF((H412="Live*"),"Live",H412)</f>
        <v>Live</v>
      </c>
      <c r="J412" t="s">
        <v>22</v>
      </c>
      <c r="K412" t="str">
        <f>IF(OR(ISNUMBER(SEARCH("partial",J412)),J412="yes*",J412="yes"),"yes","no")</f>
        <v>yes</v>
      </c>
      <c r="L412">
        <v>0.83183800790023499</v>
      </c>
      <c r="M412" t="s">
        <v>127</v>
      </c>
      <c r="N412" t="s">
        <v>131</v>
      </c>
      <c r="O412">
        <v>0.97769263354905001</v>
      </c>
      <c r="P412">
        <v>0.77777777777777701</v>
      </c>
      <c r="Q412">
        <v>0.44444444444444398</v>
      </c>
      <c r="R412">
        <v>8.0306097666422502</v>
      </c>
      <c r="S412">
        <v>5.1941337505457499</v>
      </c>
      <c r="T412">
        <v>2.8413303567030801</v>
      </c>
      <c r="U412">
        <v>2.0080951756564001</v>
      </c>
      <c r="V412">
        <v>0.36242918090722298</v>
      </c>
      <c r="W412">
        <v>5</v>
      </c>
      <c r="X412">
        <v>10.6968002319335</v>
      </c>
      <c r="Y412">
        <v>4.1253973340231198</v>
      </c>
      <c r="Z412">
        <v>7.3492135508436798</v>
      </c>
      <c r="AA412">
        <v>0</v>
      </c>
    </row>
    <row r="413" spans="1:27" x14ac:dyDescent="0.35">
      <c r="A413">
        <v>412</v>
      </c>
      <c r="B413" t="s">
        <v>444</v>
      </c>
      <c r="C413">
        <v>564</v>
      </c>
      <c r="D413">
        <v>1</v>
      </c>
      <c r="E413" t="s">
        <v>23</v>
      </c>
      <c r="F413" t="s">
        <v>23</v>
      </c>
      <c r="G413" t="e">
        <v>#N/A</v>
      </c>
      <c r="H413" t="e">
        <f>IF(ISNUMBER(SEARCH("/",G413)),"Mixed",G413)</f>
        <v>#N/A</v>
      </c>
      <c r="J413" t="e">
        <v>#N/A</v>
      </c>
      <c r="K413" t="e">
        <f>IF(OR(ISNUMBER(SEARCH("partial",J413)),J413="yes*",J413="yes"),"yes","no")</f>
        <v>#N/A</v>
      </c>
      <c r="L413">
        <v>0.83223881674714095</v>
      </c>
      <c r="M413" t="s">
        <v>127</v>
      </c>
      <c r="N413" t="s">
        <v>131</v>
      </c>
      <c r="O413">
        <v>0.645805760433799</v>
      </c>
      <c r="P413">
        <v>0</v>
      </c>
      <c r="Q413">
        <v>1</v>
      </c>
      <c r="R413">
        <v>12.2703094482421</v>
      </c>
      <c r="S413">
        <v>5.8831136185822004</v>
      </c>
      <c r="T413">
        <v>6.39205017026657</v>
      </c>
      <c r="U413">
        <v>4.3285375181956702</v>
      </c>
      <c r="V413">
        <v>0.22781776411556201</v>
      </c>
      <c r="W413">
        <v>1</v>
      </c>
      <c r="X413">
        <v>12.2703094482421</v>
      </c>
      <c r="Y413">
        <v>4.2925000190734801</v>
      </c>
      <c r="AA413">
        <v>0</v>
      </c>
    </row>
    <row r="414" spans="1:27" x14ac:dyDescent="0.35">
      <c r="A414">
        <v>413</v>
      </c>
      <c r="B414" t="s">
        <v>445</v>
      </c>
      <c r="C414">
        <v>232</v>
      </c>
      <c r="D414">
        <v>12</v>
      </c>
      <c r="E414" t="s">
        <v>23</v>
      </c>
      <c r="F414" t="s">
        <v>23</v>
      </c>
      <c r="G414" t="s">
        <v>532</v>
      </c>
      <c r="H414" t="str">
        <f>IF(ISNUMBER(SEARCH("/",G414)),"Mixed",G414)</f>
        <v>Mixed</v>
      </c>
      <c r="I414" t="str">
        <f>IF((H414="Live*"),"Live",H414)</f>
        <v>Mixed</v>
      </c>
      <c r="J414" t="s">
        <v>560</v>
      </c>
      <c r="K414" t="str">
        <f>IF(OR(ISNUMBER(SEARCH("partial",J414)),J414="yes*",J414="yes"),"yes","no")</f>
        <v>yes</v>
      </c>
      <c r="L414">
        <v>0.83449913753501903</v>
      </c>
      <c r="M414" t="s">
        <v>127</v>
      </c>
      <c r="N414" t="s">
        <v>131</v>
      </c>
      <c r="O414">
        <v>0.86103925463126696</v>
      </c>
      <c r="P414">
        <v>0.58333333333333304</v>
      </c>
      <c r="Q414">
        <v>0.5</v>
      </c>
      <c r="R414">
        <v>7.5534515380859304</v>
      </c>
      <c r="S414">
        <v>6.1107635514928296</v>
      </c>
      <c r="T414">
        <v>1.4475423271996899</v>
      </c>
      <c r="U414">
        <v>1.61840621113298</v>
      </c>
      <c r="V414">
        <v>0.426853956976388</v>
      </c>
      <c r="W414">
        <v>12</v>
      </c>
      <c r="X414">
        <v>3.26460901896158</v>
      </c>
      <c r="Y414">
        <v>3.5766534603462001</v>
      </c>
      <c r="Z414">
        <v>3</v>
      </c>
      <c r="AA414">
        <v>9.9202949115809805E-2</v>
      </c>
    </row>
    <row r="415" spans="1:27" x14ac:dyDescent="0.35">
      <c r="A415">
        <v>414</v>
      </c>
      <c r="B415" t="s">
        <v>446</v>
      </c>
      <c r="C415">
        <v>373</v>
      </c>
      <c r="D415">
        <v>2</v>
      </c>
      <c r="E415" t="s">
        <v>23</v>
      </c>
      <c r="F415" t="s">
        <v>23</v>
      </c>
      <c r="G415" t="s">
        <v>533</v>
      </c>
      <c r="H415" t="str">
        <f>IF(ISNUMBER(SEARCH("/",G415)),"Mixed",G415)</f>
        <v>Live*</v>
      </c>
      <c r="I415" t="str">
        <f>IF((H415="Live*"),"Live",H415)</f>
        <v>Live</v>
      </c>
      <c r="J415" t="s">
        <v>561</v>
      </c>
      <c r="K415" t="str">
        <f>IF(OR(ISNUMBER(SEARCH("partial",J415)),J415="yes*",J415="yes"),"yes","no")</f>
        <v>yes</v>
      </c>
      <c r="L415">
        <v>0.83737078242301399</v>
      </c>
      <c r="M415" t="s">
        <v>127</v>
      </c>
      <c r="N415" t="s">
        <v>131</v>
      </c>
      <c r="O415">
        <v>-0.402067463187881</v>
      </c>
      <c r="P415">
        <v>1</v>
      </c>
      <c r="Q415">
        <v>1</v>
      </c>
      <c r="R415">
        <v>18.263511657714801</v>
      </c>
      <c r="S415">
        <v>6.08530470508253</v>
      </c>
      <c r="T415">
        <v>12.1830612932389</v>
      </c>
      <c r="U415">
        <v>9.1128900722189901</v>
      </c>
      <c r="V415">
        <v>0.200618405831026</v>
      </c>
      <c r="W415">
        <v>2</v>
      </c>
      <c r="X415">
        <v>-18.263511657714801</v>
      </c>
      <c r="Y415">
        <v>-8.76984126984126</v>
      </c>
      <c r="AA415">
        <v>0</v>
      </c>
    </row>
    <row r="416" spans="1:27" x14ac:dyDescent="0.35">
      <c r="A416">
        <v>415</v>
      </c>
      <c r="B416" t="s">
        <v>447</v>
      </c>
      <c r="C416">
        <v>185</v>
      </c>
      <c r="D416">
        <v>19</v>
      </c>
      <c r="E416" t="s">
        <v>23</v>
      </c>
      <c r="F416" t="s">
        <v>23</v>
      </c>
      <c r="G416" t="s">
        <v>530</v>
      </c>
      <c r="H416" t="str">
        <f>IF(ISNUMBER(SEARCH("/",G416)),"Mixed",G416)</f>
        <v>Live</v>
      </c>
      <c r="I416" t="str">
        <f>IF((H416="Live*"),"Live",H416)</f>
        <v>Live</v>
      </c>
      <c r="J416" t="s">
        <v>22</v>
      </c>
      <c r="K416" t="str">
        <f>IF(OR(ISNUMBER(SEARCH("partial",J416)),J416="yes*",J416="yes"),"yes","no")</f>
        <v>yes</v>
      </c>
      <c r="L416">
        <v>0.83892356688248404</v>
      </c>
      <c r="M416" t="s">
        <v>127</v>
      </c>
      <c r="N416" t="s">
        <v>131</v>
      </c>
      <c r="O416">
        <v>-0.24205827523429899</v>
      </c>
      <c r="P416">
        <v>0.94736842105263097</v>
      </c>
      <c r="Q416">
        <v>0.63157894736842102</v>
      </c>
      <c r="R416">
        <v>7.2365888294420699</v>
      </c>
      <c r="S416">
        <v>4.9787814435268096</v>
      </c>
      <c r="T416">
        <v>2.2626617265218498</v>
      </c>
      <c r="U416">
        <v>1.50523458370087</v>
      </c>
      <c r="V416">
        <v>0.59951292817197799</v>
      </c>
      <c r="W416">
        <v>19</v>
      </c>
      <c r="X416">
        <v>-0.60775084244577504</v>
      </c>
      <c r="Y416">
        <v>1.03825415866278</v>
      </c>
      <c r="Z416">
        <v>7.4525897161164698</v>
      </c>
      <c r="AA416">
        <v>0</v>
      </c>
    </row>
    <row r="417" spans="1:27" x14ac:dyDescent="0.35">
      <c r="A417">
        <v>416</v>
      </c>
      <c r="B417" t="s">
        <v>448</v>
      </c>
      <c r="C417">
        <v>588</v>
      </c>
      <c r="D417">
        <v>2</v>
      </c>
      <c r="E417" t="s">
        <v>23</v>
      </c>
      <c r="F417" t="s">
        <v>23</v>
      </c>
      <c r="G417" t="e">
        <v>#N/A</v>
      </c>
      <c r="H417" t="e">
        <f>IF(ISNUMBER(SEARCH("/",G417)),"Mixed",G417)</f>
        <v>#N/A</v>
      </c>
      <c r="J417" t="e">
        <v>#N/A</v>
      </c>
      <c r="K417" t="e">
        <f>IF(OR(ISNUMBER(SEARCH("partial",J417)),J417="yes*",J417="yes"),"yes","no")</f>
        <v>#N/A</v>
      </c>
      <c r="L417">
        <v>0.84932997497227802</v>
      </c>
      <c r="M417" t="s">
        <v>127</v>
      </c>
      <c r="N417" t="s">
        <v>131</v>
      </c>
      <c r="O417">
        <v>0.78601760864257797</v>
      </c>
      <c r="P417">
        <v>1</v>
      </c>
      <c r="Q417">
        <v>0.5</v>
      </c>
      <c r="R417">
        <v>7.8601760864257804</v>
      </c>
      <c r="S417">
        <v>4.4285740952087496</v>
      </c>
      <c r="T417">
        <v>3.4364563318236101</v>
      </c>
      <c r="U417">
        <v>2.0370319560093701</v>
      </c>
      <c r="V417">
        <v>0.203703195600937</v>
      </c>
      <c r="W417">
        <v>2</v>
      </c>
      <c r="X417">
        <v>7.8601760864257804</v>
      </c>
      <c r="Y417">
        <v>0.24428852626255601</v>
      </c>
      <c r="Z417">
        <v>2.7000045776367099</v>
      </c>
      <c r="AA417">
        <v>0.91226779371340605</v>
      </c>
    </row>
    <row r="418" spans="1:27" x14ac:dyDescent="0.35">
      <c r="A418">
        <v>417</v>
      </c>
      <c r="B418" t="s">
        <v>449</v>
      </c>
      <c r="C418">
        <v>648</v>
      </c>
      <c r="D418">
        <v>1</v>
      </c>
      <c r="E418" t="s">
        <v>23</v>
      </c>
      <c r="F418" t="s">
        <v>23</v>
      </c>
      <c r="G418" t="e">
        <v>#N/A</v>
      </c>
      <c r="H418" t="e">
        <f>IF(ISNUMBER(SEARCH("/",G418)),"Mixed",G418)</f>
        <v>#N/A</v>
      </c>
      <c r="J418" t="e">
        <v>#N/A</v>
      </c>
      <c r="K418" t="e">
        <f>IF(OR(ISNUMBER(SEARCH("partial",J418)),J418="yes*",J418="yes"),"yes","no")</f>
        <v>#N/A</v>
      </c>
      <c r="L418">
        <v>0.85111973014526199</v>
      </c>
      <c r="M418" t="s">
        <v>127</v>
      </c>
      <c r="N418" t="s">
        <v>131</v>
      </c>
      <c r="O418">
        <v>0.412461732563219</v>
      </c>
      <c r="P418">
        <v>1</v>
      </c>
      <c r="Q418">
        <v>1</v>
      </c>
      <c r="R418">
        <v>7.8367729187011701</v>
      </c>
      <c r="S418">
        <v>3.3950583190874299</v>
      </c>
      <c r="T418">
        <v>4.4465689402203301</v>
      </c>
      <c r="U418">
        <v>4.68727487275999</v>
      </c>
      <c r="V418">
        <v>0.24669867751368299</v>
      </c>
      <c r="W418">
        <v>1</v>
      </c>
      <c r="X418">
        <v>7.8367729187011701</v>
      </c>
      <c r="Y418">
        <v>7.8599998474120998</v>
      </c>
      <c r="Z418">
        <v>7.4333330790201799</v>
      </c>
      <c r="AA418">
        <v>0</v>
      </c>
    </row>
    <row r="419" spans="1:27" x14ac:dyDescent="0.35">
      <c r="A419">
        <v>418</v>
      </c>
      <c r="B419" t="s">
        <v>450</v>
      </c>
      <c r="C419">
        <v>415</v>
      </c>
      <c r="D419">
        <v>1</v>
      </c>
      <c r="E419" t="s">
        <v>23</v>
      </c>
      <c r="F419" t="s">
        <v>23</v>
      </c>
      <c r="G419" t="s">
        <v>530</v>
      </c>
      <c r="H419" t="str">
        <f>IF(ISNUMBER(SEARCH("/",G419)),"Mixed",G419)</f>
        <v>Live</v>
      </c>
      <c r="I419" t="str">
        <f>IF((H419="Live*"),"Live",H419)</f>
        <v>Live</v>
      </c>
      <c r="J419" t="s">
        <v>22</v>
      </c>
      <c r="K419" t="str">
        <f>IF(OR(ISNUMBER(SEARCH("partial",J419)),J419="yes*",J419="yes"),"yes","no")</f>
        <v>yes</v>
      </c>
      <c r="L419">
        <v>0.85875847804642902</v>
      </c>
      <c r="M419" t="s">
        <v>127</v>
      </c>
      <c r="N419" t="s">
        <v>131</v>
      </c>
      <c r="O419">
        <v>0.44649928194218302</v>
      </c>
      <c r="P419">
        <v>0</v>
      </c>
      <c r="Q419">
        <v>1</v>
      </c>
      <c r="R419">
        <v>9.0884208679199201</v>
      </c>
      <c r="S419">
        <v>5.9569723951299798</v>
      </c>
      <c r="T419">
        <v>3.1363028133965201</v>
      </c>
      <c r="U419">
        <v>5.1016967628160304</v>
      </c>
      <c r="V419">
        <v>0.25063803430633402</v>
      </c>
      <c r="W419">
        <v>1</v>
      </c>
      <c r="X419">
        <v>9.0884208679199201</v>
      </c>
      <c r="Y419">
        <v>7.6666666666666599</v>
      </c>
      <c r="AA419">
        <v>0</v>
      </c>
    </row>
    <row r="420" spans="1:27" x14ac:dyDescent="0.35">
      <c r="A420">
        <v>419</v>
      </c>
      <c r="B420" t="s">
        <v>451</v>
      </c>
      <c r="C420">
        <v>110</v>
      </c>
      <c r="D420">
        <v>1</v>
      </c>
      <c r="E420" t="s">
        <v>23</v>
      </c>
      <c r="F420" t="s">
        <v>23</v>
      </c>
      <c r="G420" t="s">
        <v>545</v>
      </c>
      <c r="H420" t="str">
        <f>IF(ISNUMBER(SEARCH("/",G420)),"Mixed",G420)</f>
        <v>IVR</v>
      </c>
      <c r="I420" t="str">
        <f>IF((H420="Live*"),"Live",H420)</f>
        <v>IVR</v>
      </c>
      <c r="J420" t="s">
        <v>23</v>
      </c>
      <c r="K420" t="str">
        <f>IF(OR(ISNUMBER(SEARCH("partial",J420)),J420="yes*",J420="yes"),"yes","no")</f>
        <v>no</v>
      </c>
      <c r="L420">
        <v>0.86465254507754696</v>
      </c>
      <c r="M420" t="s">
        <v>127</v>
      </c>
      <c r="N420" t="s">
        <v>131</v>
      </c>
      <c r="P420">
        <v>1</v>
      </c>
      <c r="Q420">
        <v>1</v>
      </c>
      <c r="R420">
        <v>18.296552658081001</v>
      </c>
      <c r="S420">
        <v>9.7805295090839302</v>
      </c>
      <c r="T420">
        <v>8.5208774896037092</v>
      </c>
      <c r="U420">
        <v>7.8436860672016904</v>
      </c>
      <c r="V420">
        <v>0.23649153784507601</v>
      </c>
      <c r="W420">
        <v>0</v>
      </c>
      <c r="AA420">
        <v>0</v>
      </c>
    </row>
    <row r="421" spans="1:27" x14ac:dyDescent="0.35">
      <c r="A421">
        <v>420</v>
      </c>
      <c r="B421" t="s">
        <v>452</v>
      </c>
      <c r="C421">
        <v>396</v>
      </c>
      <c r="D421">
        <v>33</v>
      </c>
      <c r="E421" t="s">
        <v>23</v>
      </c>
      <c r="F421" t="s">
        <v>23</v>
      </c>
      <c r="G421" t="s">
        <v>530</v>
      </c>
      <c r="H421" t="str">
        <f>IF(ISNUMBER(SEARCH("/",G421)),"Mixed",G421)</f>
        <v>Live</v>
      </c>
      <c r="I421" t="str">
        <f>IF((H421="Live*"),"Live",H421)</f>
        <v>Live</v>
      </c>
      <c r="J421" t="s">
        <v>22</v>
      </c>
      <c r="K421" t="str">
        <f>IF(OR(ISNUMBER(SEARCH("partial",J421)),J421="yes*",J421="yes"),"yes","no")</f>
        <v>yes</v>
      </c>
      <c r="L421">
        <v>0.86516262967182</v>
      </c>
      <c r="M421" t="s">
        <v>375</v>
      </c>
      <c r="N421" t="s">
        <v>473</v>
      </c>
      <c r="O421">
        <v>-2.6390294719101699</v>
      </c>
      <c r="P421">
        <v>0.84848484848484795</v>
      </c>
      <c r="Q421">
        <v>0.75757575757575701</v>
      </c>
      <c r="R421">
        <v>7.3636814464222304</v>
      </c>
      <c r="S421">
        <v>5.3300201387985302</v>
      </c>
      <c r="T421">
        <v>2.03851564823028</v>
      </c>
      <c r="U421">
        <v>1.4873148884349401</v>
      </c>
      <c r="V421">
        <v>0.7074678891067</v>
      </c>
      <c r="W421">
        <v>33</v>
      </c>
      <c r="X421">
        <v>-5.5480508515329001</v>
      </c>
      <c r="Y421">
        <v>-4.3317292003902397</v>
      </c>
      <c r="Z421">
        <v>7.0058123034212603</v>
      </c>
      <c r="AA421">
        <v>0</v>
      </c>
    </row>
    <row r="422" spans="1:27" x14ac:dyDescent="0.35">
      <c r="A422">
        <v>421</v>
      </c>
      <c r="B422" t="s">
        <v>453</v>
      </c>
      <c r="C422">
        <v>15</v>
      </c>
      <c r="D422">
        <v>8</v>
      </c>
      <c r="E422" t="s">
        <v>23</v>
      </c>
      <c r="F422" t="s">
        <v>23</v>
      </c>
      <c r="G422" t="s">
        <v>532</v>
      </c>
      <c r="H422" t="str">
        <f>IF(ISNUMBER(SEARCH("/",G422)),"Mixed",G422)</f>
        <v>Mixed</v>
      </c>
      <c r="I422" t="str">
        <f>IF((H422="Live*"),"Live",H422)</f>
        <v>Mixed</v>
      </c>
      <c r="J422" t="s">
        <v>560</v>
      </c>
      <c r="K422" t="str">
        <f>IF(OR(ISNUMBER(SEARCH("partial",J422)),J422="yes*",J422="yes"),"yes","no")</f>
        <v>yes</v>
      </c>
      <c r="L422">
        <v>0.86643345387311599</v>
      </c>
      <c r="M422" t="s">
        <v>127</v>
      </c>
      <c r="N422" t="s">
        <v>131</v>
      </c>
      <c r="O422">
        <v>0.55645890483182003</v>
      </c>
      <c r="P422">
        <v>1</v>
      </c>
      <c r="Q422">
        <v>0.5</v>
      </c>
      <c r="R422">
        <v>8.2275853157043404</v>
      </c>
      <c r="S422">
        <v>6.3391613007158698</v>
      </c>
      <c r="T422">
        <v>1.8932783555950601</v>
      </c>
      <c r="U422">
        <v>2.0254918460807101</v>
      </c>
      <c r="V422">
        <v>0.28099779526626001</v>
      </c>
      <c r="W422">
        <v>6</v>
      </c>
      <c r="X422">
        <v>5.8353347778320304</v>
      </c>
      <c r="Y422">
        <v>6.07074072802508</v>
      </c>
      <c r="Z422">
        <v>3.1426547162248299</v>
      </c>
      <c r="AA422">
        <v>0.51852437547745001</v>
      </c>
    </row>
    <row r="423" spans="1:27" x14ac:dyDescent="0.35">
      <c r="A423">
        <v>422</v>
      </c>
      <c r="B423" t="s">
        <v>454</v>
      </c>
      <c r="C423">
        <v>137</v>
      </c>
      <c r="D423">
        <v>5</v>
      </c>
      <c r="E423" t="s">
        <v>23</v>
      </c>
      <c r="F423" t="s">
        <v>23</v>
      </c>
      <c r="G423" t="s">
        <v>530</v>
      </c>
      <c r="H423" t="str">
        <f>IF(ISNUMBER(SEARCH("/",G423)),"Mixed",G423)</f>
        <v>Live</v>
      </c>
      <c r="I423" t="str">
        <f>IF((H423="Live*"),"Live",H423)</f>
        <v>Live</v>
      </c>
      <c r="J423" t="s">
        <v>22</v>
      </c>
      <c r="K423" t="str">
        <f>IF(OR(ISNUMBER(SEARCH("partial",J423)),J423="yes*",J423="yes"),"yes","no")</f>
        <v>yes</v>
      </c>
      <c r="L423">
        <v>0.86717250359528997</v>
      </c>
      <c r="M423" t="s">
        <v>127</v>
      </c>
      <c r="N423" t="s">
        <v>131</v>
      </c>
      <c r="O423">
        <v>0.37654201026035999</v>
      </c>
      <c r="P423">
        <v>0.4</v>
      </c>
      <c r="Q423">
        <v>0.4</v>
      </c>
      <c r="R423">
        <v>8.0712623596191406</v>
      </c>
      <c r="S423">
        <v>5.9374774449596801</v>
      </c>
      <c r="T423">
        <v>2.13863925526605</v>
      </c>
      <c r="U423">
        <v>2.5453859290098402</v>
      </c>
      <c r="V423">
        <v>0.35406133847374799</v>
      </c>
      <c r="W423">
        <v>3</v>
      </c>
      <c r="X423">
        <v>4.2782669067382804</v>
      </c>
      <c r="Y423">
        <v>0.605554156833224</v>
      </c>
      <c r="Z423">
        <v>14.799999237060501</v>
      </c>
      <c r="AA423">
        <v>0</v>
      </c>
    </row>
    <row r="424" spans="1:27" x14ac:dyDescent="0.35">
      <c r="A424">
        <v>423</v>
      </c>
      <c r="B424" t="s">
        <v>455</v>
      </c>
      <c r="C424">
        <v>121</v>
      </c>
      <c r="D424">
        <v>10</v>
      </c>
      <c r="E424" t="s">
        <v>23</v>
      </c>
      <c r="F424" t="s">
        <v>23</v>
      </c>
      <c r="G424" t="s">
        <v>530</v>
      </c>
      <c r="H424" t="str">
        <f>IF(ISNUMBER(SEARCH("/",G424)),"Mixed",G424)</f>
        <v>Live</v>
      </c>
      <c r="I424" t="str">
        <f>IF((H424="Live*"),"Live",H424)</f>
        <v>Live</v>
      </c>
      <c r="J424" t="s">
        <v>22</v>
      </c>
      <c r="K424" t="str">
        <f>IF(OR(ISNUMBER(SEARCH("partial",J424)),J424="yes*",J424="yes"),"yes","no")</f>
        <v>yes</v>
      </c>
      <c r="L424">
        <v>0.86752541681638395</v>
      </c>
      <c r="M424" t="s">
        <v>127</v>
      </c>
      <c r="N424" t="s">
        <v>131</v>
      </c>
      <c r="O424">
        <v>-0.63630390223220801</v>
      </c>
      <c r="P424">
        <v>0.8</v>
      </c>
      <c r="Q424">
        <v>0.4</v>
      </c>
      <c r="R424">
        <v>6.5426628112792899</v>
      </c>
      <c r="S424">
        <v>5.8289441425422197</v>
      </c>
      <c r="T424">
        <v>0.71857300934366497</v>
      </c>
      <c r="U424">
        <v>1.73658069800814</v>
      </c>
      <c r="V424">
        <v>0.40645235511641198</v>
      </c>
      <c r="W424">
        <v>9</v>
      </c>
      <c r="X424">
        <v>-2.7701670328776</v>
      </c>
      <c r="Y424">
        <v>-2.3629632172761101</v>
      </c>
      <c r="Z424">
        <v>3</v>
      </c>
      <c r="AA424">
        <v>0.20607828834761099</v>
      </c>
    </row>
    <row r="425" spans="1:27" x14ac:dyDescent="0.35">
      <c r="A425">
        <v>424</v>
      </c>
      <c r="B425" t="s">
        <v>456</v>
      </c>
      <c r="C425">
        <v>619</v>
      </c>
      <c r="D425">
        <v>2</v>
      </c>
      <c r="E425" t="s">
        <v>23</v>
      </c>
      <c r="F425" t="s">
        <v>23</v>
      </c>
      <c r="G425" t="e">
        <v>#N/A</v>
      </c>
      <c r="H425" t="e">
        <f>IF(ISNUMBER(SEARCH("/",G425)),"Mixed",G425)</f>
        <v>#N/A</v>
      </c>
      <c r="J425" t="e">
        <v>#N/A</v>
      </c>
      <c r="K425" t="e">
        <f>IF(OR(ISNUMBER(SEARCH("partial",J425)),J425="yes*",J425="yes"),"yes","no")</f>
        <v>#N/A</v>
      </c>
      <c r="L425">
        <v>0.87216961656573999</v>
      </c>
      <c r="M425" t="s">
        <v>127</v>
      </c>
      <c r="N425" t="s">
        <v>131</v>
      </c>
      <c r="O425">
        <v>0.75470237731933598</v>
      </c>
      <c r="P425">
        <v>1</v>
      </c>
      <c r="Q425">
        <v>0.5</v>
      </c>
      <c r="R425">
        <v>7.5470237731933496</v>
      </c>
      <c r="S425">
        <v>4.3453878939457802</v>
      </c>
      <c r="T425">
        <v>3.2064902198541598</v>
      </c>
      <c r="U425">
        <v>3.1776961656573999</v>
      </c>
      <c r="V425">
        <v>0.31776961656573999</v>
      </c>
      <c r="W425">
        <v>2</v>
      </c>
      <c r="X425">
        <v>7.5470237731933496</v>
      </c>
      <c r="Y425">
        <v>3.8011955178302199</v>
      </c>
      <c r="Z425">
        <v>5.3557690840500998</v>
      </c>
      <c r="AA425">
        <v>0</v>
      </c>
    </row>
    <row r="426" spans="1:27" x14ac:dyDescent="0.35">
      <c r="A426">
        <v>425</v>
      </c>
      <c r="B426" t="s">
        <v>457</v>
      </c>
      <c r="C426">
        <v>630</v>
      </c>
      <c r="D426">
        <v>2</v>
      </c>
      <c r="E426" t="s">
        <v>23</v>
      </c>
      <c r="F426" t="s">
        <v>23</v>
      </c>
      <c r="G426" t="e">
        <v>#N/A</v>
      </c>
      <c r="H426" t="e">
        <f>IF(ISNUMBER(SEARCH("/",G426)),"Mixed",G426)</f>
        <v>#N/A</v>
      </c>
      <c r="J426" t="e">
        <v>#N/A</v>
      </c>
      <c r="K426" t="e">
        <f>IF(OR(ISNUMBER(SEARCH("partial",J426)),J426="yes*",J426="yes"),"yes","no")</f>
        <v>#N/A</v>
      </c>
      <c r="L426">
        <v>0.87432044041738999</v>
      </c>
      <c r="M426" t="s">
        <v>127</v>
      </c>
      <c r="N426" t="s">
        <v>131</v>
      </c>
      <c r="O426">
        <v>0.66713008880615199</v>
      </c>
      <c r="P426">
        <v>1</v>
      </c>
      <c r="Q426">
        <v>0.5</v>
      </c>
      <c r="R426">
        <v>6.6713008880615199</v>
      </c>
      <c r="S426">
        <v>4.4244074745973103</v>
      </c>
      <c r="T426">
        <v>2.2517477540707902</v>
      </c>
      <c r="U426">
        <v>3.1566752796416702</v>
      </c>
      <c r="V426">
        <v>0.31566752796416703</v>
      </c>
      <c r="W426">
        <v>2</v>
      </c>
      <c r="X426">
        <v>6.6713008880615199</v>
      </c>
      <c r="Y426">
        <v>3.5602565129597901</v>
      </c>
      <c r="Z426">
        <v>3.9250001907348602</v>
      </c>
      <c r="AA426">
        <v>4.2529124532236798E-2</v>
      </c>
    </row>
    <row r="427" spans="1:27" x14ac:dyDescent="0.35">
      <c r="A427">
        <v>426</v>
      </c>
      <c r="B427" t="s">
        <v>458</v>
      </c>
      <c r="C427">
        <v>559</v>
      </c>
      <c r="D427">
        <v>2</v>
      </c>
      <c r="E427" t="s">
        <v>23</v>
      </c>
      <c r="F427" t="s">
        <v>23</v>
      </c>
      <c r="G427" t="e">
        <v>#N/A</v>
      </c>
      <c r="H427" t="e">
        <f>IF(ISNUMBER(SEARCH("/",G427)),"Mixed",G427)</f>
        <v>#N/A</v>
      </c>
      <c r="J427" t="e">
        <v>#N/A</v>
      </c>
      <c r="K427" t="e">
        <f>IF(OR(ISNUMBER(SEARCH("partial",J427)),J427="yes*",J427="yes"),"yes","no")</f>
        <v>#N/A</v>
      </c>
      <c r="L427">
        <v>0.87877812385597798</v>
      </c>
      <c r="M427" t="s">
        <v>127</v>
      </c>
      <c r="N427" t="s">
        <v>131</v>
      </c>
      <c r="O427">
        <v>0.72382106781005795</v>
      </c>
      <c r="P427">
        <v>1</v>
      </c>
      <c r="Q427">
        <v>1</v>
      </c>
      <c r="R427">
        <v>7.2382106781005797</v>
      </c>
      <c r="S427">
        <v>4.2477168705825097</v>
      </c>
      <c r="T427">
        <v>2.9953481481246498</v>
      </c>
      <c r="U427">
        <v>3.2437812385597802</v>
      </c>
      <c r="V427">
        <v>0.32437812385597797</v>
      </c>
      <c r="W427">
        <v>2</v>
      </c>
      <c r="X427">
        <v>7.2382106781005797</v>
      </c>
      <c r="Y427">
        <v>3.0322101574787199</v>
      </c>
      <c r="Z427">
        <v>4.19204451703893</v>
      </c>
      <c r="AA427">
        <v>0</v>
      </c>
    </row>
    <row r="428" spans="1:27" x14ac:dyDescent="0.35">
      <c r="A428">
        <v>427</v>
      </c>
      <c r="B428" t="s">
        <v>459</v>
      </c>
      <c r="C428">
        <v>56</v>
      </c>
      <c r="D428">
        <v>5</v>
      </c>
      <c r="E428" t="s">
        <v>23</v>
      </c>
      <c r="F428" t="s">
        <v>23</v>
      </c>
      <c r="G428" t="s">
        <v>535</v>
      </c>
      <c r="H428" t="str">
        <f>IF(ISNUMBER(SEARCH("/",G428)),"Mixed",G428)</f>
        <v>Mixed</v>
      </c>
      <c r="I428" t="str">
        <f>IF((H428="Live*"),"Live",H428)</f>
        <v>Mixed</v>
      </c>
      <c r="J428" t="s">
        <v>560</v>
      </c>
      <c r="K428" t="str">
        <f>IF(OR(ISNUMBER(SEARCH("partial",J428)),J428="yes*",J428="yes"),"yes","no")</f>
        <v>yes</v>
      </c>
      <c r="L428">
        <v>0.88512385286774897</v>
      </c>
      <c r="M428" t="s">
        <v>127</v>
      </c>
      <c r="N428" t="s">
        <v>131</v>
      </c>
      <c r="O428">
        <v>9.4581276847312906E-2</v>
      </c>
      <c r="P428">
        <v>0.6</v>
      </c>
      <c r="Q428">
        <v>0.4</v>
      </c>
      <c r="R428">
        <v>8.1144763946533196</v>
      </c>
      <c r="S428">
        <v>7.0379994781155801</v>
      </c>
      <c r="T428">
        <v>1.0813312571443201</v>
      </c>
      <c r="U428">
        <v>2.04251518540759</v>
      </c>
      <c r="V428">
        <v>0.329102825592476</v>
      </c>
      <c r="W428">
        <v>3</v>
      </c>
      <c r="X428">
        <v>3.4371287027994701</v>
      </c>
      <c r="Y428">
        <v>-2.1759259259259198</v>
      </c>
      <c r="Z428">
        <v>3.6648332982791998</v>
      </c>
      <c r="AA428">
        <v>0.410673937025619</v>
      </c>
    </row>
    <row r="429" spans="1:27" x14ac:dyDescent="0.35">
      <c r="A429">
        <v>428</v>
      </c>
      <c r="B429" t="s">
        <v>460</v>
      </c>
      <c r="C429">
        <v>118</v>
      </c>
      <c r="D429">
        <v>25</v>
      </c>
      <c r="E429" t="s">
        <v>23</v>
      </c>
      <c r="F429" t="s">
        <v>23</v>
      </c>
      <c r="G429" t="s">
        <v>544</v>
      </c>
      <c r="H429" t="str">
        <f>IF(ISNUMBER(SEARCH("/",G429)),"Mixed",G429)</f>
        <v>Mixed</v>
      </c>
      <c r="I429" t="str">
        <f>IF((H429="Live*"),"Live",H429)</f>
        <v>Mixed</v>
      </c>
      <c r="J429" t="s">
        <v>560</v>
      </c>
      <c r="K429" t="str">
        <f>IF(OR(ISNUMBER(SEARCH("partial",J429)),J429="yes*",J429="yes"),"yes","no")</f>
        <v>yes</v>
      </c>
      <c r="L429">
        <v>0.89195278489460095</v>
      </c>
      <c r="M429" t="s">
        <v>127</v>
      </c>
      <c r="N429" t="s">
        <v>131</v>
      </c>
      <c r="O429">
        <v>1.76664900734677</v>
      </c>
      <c r="P429">
        <v>0.68</v>
      </c>
      <c r="Q429">
        <v>0.24</v>
      </c>
      <c r="R429">
        <v>6.4181269836425701</v>
      </c>
      <c r="S429">
        <v>5.7229527593019798</v>
      </c>
      <c r="T429">
        <v>0.70002856494718402</v>
      </c>
      <c r="U429">
        <v>1.5421284466423599</v>
      </c>
      <c r="V429">
        <v>0.62046970923140699</v>
      </c>
      <c r="W429">
        <v>25</v>
      </c>
      <c r="X429">
        <v>4.3908665466308596</v>
      </c>
      <c r="Y429">
        <v>5.0185938380528201</v>
      </c>
      <c r="Z429">
        <v>5.5985656033703002</v>
      </c>
      <c r="AA429">
        <v>9.0371876486990396E-2</v>
      </c>
    </row>
    <row r="430" spans="1:27" x14ac:dyDescent="0.35">
      <c r="A430">
        <v>429</v>
      </c>
      <c r="B430" t="s">
        <v>461</v>
      </c>
      <c r="C430">
        <v>621</v>
      </c>
      <c r="D430">
        <v>1</v>
      </c>
      <c r="E430" t="s">
        <v>23</v>
      </c>
      <c r="F430" t="s">
        <v>23</v>
      </c>
      <c r="G430" t="e">
        <v>#N/A</v>
      </c>
      <c r="H430" t="e">
        <f>IF(ISNUMBER(SEARCH("/",G430)),"Mixed",G430)</f>
        <v>#N/A</v>
      </c>
      <c r="J430" t="e">
        <v>#N/A</v>
      </c>
      <c r="K430" t="e">
        <f>IF(OR(ISNUMBER(SEARCH("partial",J430)),J430="yes*",J430="yes"),"yes","no")</f>
        <v>#N/A</v>
      </c>
      <c r="L430">
        <v>0.899921489313807</v>
      </c>
      <c r="M430" t="s">
        <v>127</v>
      </c>
      <c r="N430" t="s">
        <v>131</v>
      </c>
      <c r="O430">
        <v>0.50247493543122901</v>
      </c>
      <c r="P430">
        <v>1</v>
      </c>
      <c r="Q430">
        <v>1</v>
      </c>
      <c r="R430">
        <v>9.5470237731933505</v>
      </c>
      <c r="S430">
        <v>3.8667997312502602</v>
      </c>
      <c r="T430">
        <v>5.6850783825496798</v>
      </c>
      <c r="U430">
        <v>5.6145082969623301</v>
      </c>
      <c r="V430">
        <v>0.29550043668222797</v>
      </c>
      <c r="W430">
        <v>1</v>
      </c>
      <c r="X430">
        <v>9.5470237731933505</v>
      </c>
      <c r="Y430">
        <v>5.7818278240901098</v>
      </c>
      <c r="Z430">
        <v>5.3229165077209402</v>
      </c>
      <c r="AA430">
        <v>0</v>
      </c>
    </row>
    <row r="431" spans="1:27" x14ac:dyDescent="0.35">
      <c r="A431">
        <v>430</v>
      </c>
      <c r="B431" t="s">
        <v>462</v>
      </c>
      <c r="C431">
        <v>593</v>
      </c>
      <c r="D431">
        <v>6</v>
      </c>
      <c r="E431" t="s">
        <v>23</v>
      </c>
      <c r="F431" t="s">
        <v>23</v>
      </c>
      <c r="G431" t="e">
        <v>#N/A</v>
      </c>
      <c r="H431" t="e">
        <f>IF(ISNUMBER(SEARCH("/",G431)),"Mixed",G431)</f>
        <v>#N/A</v>
      </c>
      <c r="J431" t="e">
        <v>#N/A</v>
      </c>
      <c r="K431" t="e">
        <f>IF(OR(ISNUMBER(SEARCH("partial",J431)),J431="yes*",J431="yes"),"yes","no")</f>
        <v>#N/A</v>
      </c>
      <c r="L431">
        <v>0.90254260039753198</v>
      </c>
      <c r="M431" t="s">
        <v>127</v>
      </c>
      <c r="N431" t="s">
        <v>131</v>
      </c>
      <c r="O431">
        <v>1.9861143430074</v>
      </c>
      <c r="P431">
        <v>0.66666666666666596</v>
      </c>
      <c r="Q431">
        <v>0.5</v>
      </c>
      <c r="R431">
        <v>8.3090267181396396</v>
      </c>
      <c r="S431">
        <v>5.0524753376868201</v>
      </c>
      <c r="T431">
        <v>3.2614057210594098</v>
      </c>
      <c r="U431">
        <v>2.0261704015901199</v>
      </c>
      <c r="V431">
        <v>0.50654260039753096</v>
      </c>
      <c r="W431">
        <v>6</v>
      </c>
      <c r="X431">
        <v>7.9444573720296203</v>
      </c>
      <c r="Y431">
        <v>4.1399994532267197</v>
      </c>
      <c r="AA431">
        <v>0</v>
      </c>
    </row>
    <row r="432" spans="1:27" x14ac:dyDescent="0.35">
      <c r="A432">
        <v>431</v>
      </c>
      <c r="B432" t="s">
        <v>463</v>
      </c>
      <c r="C432">
        <v>456</v>
      </c>
      <c r="D432">
        <v>2</v>
      </c>
      <c r="E432" t="s">
        <v>23</v>
      </c>
      <c r="F432" t="s">
        <v>23</v>
      </c>
      <c r="G432" t="s">
        <v>530</v>
      </c>
      <c r="H432" t="str">
        <f>IF(ISNUMBER(SEARCH("/",G432)),"Mixed",G432)</f>
        <v>Live</v>
      </c>
      <c r="I432" t="str">
        <f>IF((H432="Live*"),"Live",H432)</f>
        <v>Live</v>
      </c>
      <c r="J432" t="s">
        <v>22</v>
      </c>
      <c r="K432" t="str">
        <f>IF(OR(ISNUMBER(SEARCH("partial",J432)),J432="yes*",J432="yes"),"yes","no")</f>
        <v>yes</v>
      </c>
      <c r="L432">
        <v>0.90420826043165303</v>
      </c>
      <c r="M432" t="s">
        <v>127</v>
      </c>
      <c r="N432" t="s">
        <v>131</v>
      </c>
      <c r="O432">
        <v>0.86770476282170395</v>
      </c>
      <c r="P432">
        <v>0.75</v>
      </c>
      <c r="Q432">
        <v>1</v>
      </c>
      <c r="R432">
        <v>9.8968906402587802</v>
      </c>
      <c r="S432">
        <v>5.4316532804696998</v>
      </c>
      <c r="T432">
        <v>4.4700917003956704</v>
      </c>
      <c r="U432">
        <v>3.8413972347464602</v>
      </c>
      <c r="V432">
        <v>0.336792513693217</v>
      </c>
      <c r="W432">
        <v>2</v>
      </c>
      <c r="X432">
        <v>9.8968906402587802</v>
      </c>
      <c r="Y432">
        <v>3.9285717010497998</v>
      </c>
      <c r="AA432">
        <v>0</v>
      </c>
    </row>
    <row r="433" spans="1:27" x14ac:dyDescent="0.35">
      <c r="A433">
        <v>432</v>
      </c>
      <c r="B433" t="s">
        <v>464</v>
      </c>
      <c r="C433">
        <v>192</v>
      </c>
      <c r="D433">
        <v>9</v>
      </c>
      <c r="E433" t="s">
        <v>23</v>
      </c>
      <c r="F433" t="s">
        <v>23</v>
      </c>
      <c r="G433" t="s">
        <v>533</v>
      </c>
      <c r="H433" t="str">
        <f>IF(ISNUMBER(SEARCH("/",G433)),"Mixed",G433)</f>
        <v>Live*</v>
      </c>
      <c r="I433" t="str">
        <f>IF((H433="Live*"),"Live",H433)</f>
        <v>Live</v>
      </c>
      <c r="J433" t="s">
        <v>561</v>
      </c>
      <c r="K433" t="str">
        <f>IF(OR(ISNUMBER(SEARCH("partial",J433)),J433="yes*",J433="yes"),"yes","no")</f>
        <v>yes</v>
      </c>
      <c r="L433">
        <v>0.91116556062184595</v>
      </c>
      <c r="M433" t="s">
        <v>127</v>
      </c>
      <c r="N433" t="s">
        <v>131</v>
      </c>
      <c r="O433">
        <v>-0.38503451651089798</v>
      </c>
      <c r="P433">
        <v>0.33333333333333298</v>
      </c>
      <c r="Q433">
        <v>0.88888888888888795</v>
      </c>
      <c r="R433">
        <v>9.8377793629964199</v>
      </c>
      <c r="S433">
        <v>5.1691695485909097</v>
      </c>
      <c r="T433">
        <v>4.6734641550120903</v>
      </c>
      <c r="U433">
        <v>3.0447966474569998</v>
      </c>
      <c r="V433">
        <v>0.38452803001046398</v>
      </c>
      <c r="W433">
        <v>9</v>
      </c>
      <c r="X433">
        <v>-3.0488071441650302</v>
      </c>
      <c r="Y433">
        <v>-3.9370368674949301</v>
      </c>
      <c r="Z433">
        <v>5.6740162818580799</v>
      </c>
      <c r="AA433">
        <v>0</v>
      </c>
    </row>
    <row r="434" spans="1:27" x14ac:dyDescent="0.35">
      <c r="A434">
        <v>433</v>
      </c>
      <c r="B434" t="s">
        <v>465</v>
      </c>
      <c r="C434">
        <v>553</v>
      </c>
      <c r="D434">
        <v>1</v>
      </c>
      <c r="E434" t="s">
        <v>23</v>
      </c>
      <c r="F434" t="s">
        <v>23</v>
      </c>
      <c r="G434" t="s">
        <v>530</v>
      </c>
      <c r="H434" t="str">
        <f>IF(ISNUMBER(SEARCH("/",G434)),"Mixed",G434)</f>
        <v>Live</v>
      </c>
      <c r="I434" t="str">
        <f>IF((H434="Live*"),"Live",H434)</f>
        <v>Live</v>
      </c>
      <c r="J434" t="s">
        <v>22</v>
      </c>
      <c r="K434" t="str">
        <f>IF(OR(ISNUMBER(SEARCH("partial",J434)),J434="yes*",J434="yes"),"yes","no")</f>
        <v>yes</v>
      </c>
      <c r="L434">
        <v>0.91284631891247503</v>
      </c>
      <c r="M434" t="s">
        <v>127</v>
      </c>
      <c r="N434" t="s">
        <v>131</v>
      </c>
      <c r="P434">
        <v>1</v>
      </c>
      <c r="Q434">
        <v>1</v>
      </c>
      <c r="R434">
        <v>13.4076042175293</v>
      </c>
      <c r="S434">
        <v>7.7170277865885097</v>
      </c>
      <c r="T434">
        <v>5.69543077154737</v>
      </c>
      <c r="U434">
        <v>4.9000879092251903</v>
      </c>
      <c r="V434">
        <v>0.25789936364343102</v>
      </c>
      <c r="W434">
        <v>0</v>
      </c>
      <c r="Z434">
        <v>6</v>
      </c>
      <c r="AA434">
        <v>0.95999215011183603</v>
      </c>
    </row>
    <row r="435" spans="1:27" x14ac:dyDescent="0.35">
      <c r="A435">
        <v>434</v>
      </c>
      <c r="B435" t="s">
        <v>466</v>
      </c>
      <c r="C435">
        <v>610</v>
      </c>
      <c r="D435">
        <v>3</v>
      </c>
      <c r="E435" t="s">
        <v>23</v>
      </c>
      <c r="F435" t="s">
        <v>23</v>
      </c>
      <c r="G435" t="e">
        <v>#N/A</v>
      </c>
      <c r="H435" t="e">
        <f>IF(ISNUMBER(SEARCH("/",G435)),"Mixed",G435)</f>
        <v>#N/A</v>
      </c>
      <c r="J435" t="e">
        <v>#N/A</v>
      </c>
      <c r="K435" t="e">
        <f>IF(OR(ISNUMBER(SEARCH("partial",J435)),J435="yes*",J435="yes"),"yes","no")</f>
        <v>#N/A</v>
      </c>
      <c r="L435">
        <v>0.92022567420259604</v>
      </c>
      <c r="M435" t="s">
        <v>127</v>
      </c>
      <c r="N435" t="s">
        <v>131</v>
      </c>
      <c r="O435">
        <v>0.93528911045619401</v>
      </c>
      <c r="P435">
        <v>1</v>
      </c>
      <c r="Q435">
        <v>1</v>
      </c>
      <c r="R435">
        <v>6.5470237731933496</v>
      </c>
      <c r="S435">
        <v>3.4752058653600302</v>
      </c>
      <c r="T435">
        <v>3.0766722484399098</v>
      </c>
      <c r="U435">
        <v>2.8775797194181698</v>
      </c>
      <c r="V435">
        <v>0.41108281705973898</v>
      </c>
      <c r="W435">
        <v>3</v>
      </c>
      <c r="X435">
        <v>6.5470237731933496</v>
      </c>
      <c r="Y435">
        <v>2.8099998641799999</v>
      </c>
      <c r="Z435">
        <v>2.7567435698628202</v>
      </c>
      <c r="AA435">
        <v>0</v>
      </c>
    </row>
    <row r="436" spans="1:27" x14ac:dyDescent="0.35">
      <c r="A436">
        <v>435</v>
      </c>
      <c r="B436" t="s">
        <v>467</v>
      </c>
      <c r="C436">
        <v>525</v>
      </c>
      <c r="D436">
        <v>1</v>
      </c>
      <c r="E436" t="s">
        <v>23</v>
      </c>
      <c r="F436" t="s">
        <v>23</v>
      </c>
      <c r="G436" t="s">
        <v>538</v>
      </c>
      <c r="H436" t="str">
        <f>IF(ISNUMBER(SEARCH("/",G436)),"Mixed",G436)</f>
        <v>Mixed</v>
      </c>
      <c r="I436" t="str">
        <f>IF((H436="Live*"),"Live",H436)</f>
        <v>Mixed</v>
      </c>
      <c r="J436" t="s">
        <v>560</v>
      </c>
      <c r="K436" t="str">
        <f>IF(OR(ISNUMBER(SEARCH("partial",J436)),J436="yes*",J436="yes"),"yes","no")</f>
        <v>yes</v>
      </c>
      <c r="L436">
        <v>0.92396204423057104</v>
      </c>
      <c r="M436" t="s">
        <v>127</v>
      </c>
      <c r="N436" t="s">
        <v>131</v>
      </c>
      <c r="O436">
        <v>-0.522816603891329</v>
      </c>
      <c r="P436">
        <v>0</v>
      </c>
      <c r="Q436">
        <v>1</v>
      </c>
      <c r="R436">
        <v>17.340194702148398</v>
      </c>
      <c r="S436">
        <v>6.2083460796248602</v>
      </c>
      <c r="T436">
        <v>11.1367029631301</v>
      </c>
      <c r="U436">
        <v>9.8107970107824194</v>
      </c>
      <c r="V436">
        <v>0.29580103699810001</v>
      </c>
      <c r="W436">
        <v>1</v>
      </c>
      <c r="X436">
        <v>-17.340194702148398</v>
      </c>
      <c r="AA436">
        <v>0</v>
      </c>
    </row>
    <row r="437" spans="1:27" x14ac:dyDescent="0.35">
      <c r="A437">
        <v>436</v>
      </c>
      <c r="B437" t="s">
        <v>468</v>
      </c>
      <c r="C437">
        <v>312</v>
      </c>
      <c r="D437">
        <v>16</v>
      </c>
      <c r="E437" t="s">
        <v>23</v>
      </c>
      <c r="F437" t="s">
        <v>23</v>
      </c>
      <c r="G437" t="s">
        <v>530</v>
      </c>
      <c r="H437" t="str">
        <f>IF(ISNUMBER(SEARCH("/",G437)),"Mixed",G437)</f>
        <v>Live</v>
      </c>
      <c r="I437" t="str">
        <f>IF((H437="Live*"),"Live",H437)</f>
        <v>Live</v>
      </c>
      <c r="J437" t="s">
        <v>22</v>
      </c>
      <c r="K437" t="str">
        <f>IF(OR(ISNUMBER(SEARCH("partial",J437)),J437="yes*",J437="yes"),"yes","no")</f>
        <v>yes</v>
      </c>
      <c r="L437">
        <v>0.94019595559865798</v>
      </c>
      <c r="M437" t="s">
        <v>127</v>
      </c>
      <c r="N437" t="s">
        <v>131</v>
      </c>
      <c r="O437">
        <v>1.47271229287365</v>
      </c>
      <c r="P437">
        <v>0.75</v>
      </c>
      <c r="Q437">
        <v>0.375</v>
      </c>
      <c r="R437">
        <v>6.4415466785430899</v>
      </c>
      <c r="S437">
        <v>5.3120413670553699</v>
      </c>
      <c r="T437">
        <v>1.1343596520943</v>
      </c>
      <c r="U437">
        <v>1.7893901609063301</v>
      </c>
      <c r="V437">
        <v>0.68364686738417202</v>
      </c>
      <c r="W437">
        <v>15</v>
      </c>
      <c r="X437">
        <v>3.8705464680989499</v>
      </c>
      <c r="Y437">
        <v>3.32527777505299</v>
      </c>
      <c r="Z437">
        <v>7.6703013493540197</v>
      </c>
      <c r="AA437">
        <v>0</v>
      </c>
    </row>
    <row r="438" spans="1:27" x14ac:dyDescent="0.35">
      <c r="A438">
        <v>437</v>
      </c>
      <c r="B438" t="s">
        <v>469</v>
      </c>
      <c r="C438">
        <v>656</v>
      </c>
      <c r="D438">
        <v>1</v>
      </c>
      <c r="E438" t="s">
        <v>23</v>
      </c>
      <c r="F438" t="s">
        <v>23</v>
      </c>
      <c r="G438" t="e">
        <v>#N/A</v>
      </c>
      <c r="H438" t="e">
        <f>IF(ISNUMBER(SEARCH("/",G438)),"Mixed",G438)</f>
        <v>#N/A</v>
      </c>
      <c r="J438" t="e">
        <v>#N/A</v>
      </c>
      <c r="K438" t="e">
        <f>IF(OR(ISNUMBER(SEARCH("partial",J438)),J438="yes*",J438="yes"),"yes","no")</f>
        <v>#N/A</v>
      </c>
      <c r="L438">
        <v>0.95334221204074798</v>
      </c>
      <c r="M438" t="s">
        <v>127</v>
      </c>
      <c r="N438" t="s">
        <v>131</v>
      </c>
      <c r="O438">
        <v>0.48126097064414702</v>
      </c>
      <c r="P438">
        <v>1</v>
      </c>
      <c r="Q438">
        <v>1</v>
      </c>
      <c r="R438">
        <v>21.175895690917901</v>
      </c>
      <c r="S438">
        <v>5.6804533814595999</v>
      </c>
      <c r="T438">
        <v>15.5002966500649</v>
      </c>
      <c r="U438">
        <v>13.9633090543864</v>
      </c>
      <c r="V438">
        <v>0.31734174398112203</v>
      </c>
      <c r="W438">
        <v>1</v>
      </c>
      <c r="X438">
        <v>21.175895690917901</v>
      </c>
      <c r="AA438">
        <v>0</v>
      </c>
    </row>
    <row r="439" spans="1:27" x14ac:dyDescent="0.35">
      <c r="A439">
        <v>438</v>
      </c>
      <c r="B439" t="s">
        <v>470</v>
      </c>
      <c r="C439">
        <v>295</v>
      </c>
      <c r="D439">
        <v>16</v>
      </c>
      <c r="E439" t="s">
        <v>22</v>
      </c>
      <c r="F439" t="s">
        <v>23</v>
      </c>
      <c r="G439" t="s">
        <v>530</v>
      </c>
      <c r="H439" t="str">
        <f>IF(ISNUMBER(SEARCH("/",G439)),"Mixed",G439)</f>
        <v>Live</v>
      </c>
      <c r="I439" t="str">
        <f>IF((H439="Live*"),"Live",H439)</f>
        <v>Live</v>
      </c>
      <c r="J439" t="s">
        <v>22</v>
      </c>
      <c r="K439" t="str">
        <f>IF(OR(ISNUMBER(SEARCH("partial",J439)),J439="yes*",J439="yes"),"yes","no")</f>
        <v>yes</v>
      </c>
      <c r="L439">
        <v>0.95396087822843501</v>
      </c>
      <c r="M439" t="s">
        <v>127</v>
      </c>
      <c r="N439" t="s">
        <v>131</v>
      </c>
      <c r="O439">
        <v>0.282058414087348</v>
      </c>
      <c r="P439">
        <v>0.875</v>
      </c>
      <c r="Q439">
        <v>0.3125</v>
      </c>
      <c r="R439">
        <v>6.7956423759460396</v>
      </c>
      <c r="S439">
        <v>5.1445110045795799</v>
      </c>
      <c r="T439">
        <v>1.6559857119730499</v>
      </c>
      <c r="U439">
        <v>3.13086887613533</v>
      </c>
      <c r="V439">
        <v>1.1068925372944101</v>
      </c>
      <c r="W439">
        <v>16</v>
      </c>
      <c r="X439">
        <v>0.79780817031860296</v>
      </c>
      <c r="Y439">
        <v>1.4936874741402699</v>
      </c>
      <c r="Z439">
        <v>6.0341970461420997</v>
      </c>
      <c r="AA439">
        <v>0</v>
      </c>
    </row>
    <row r="440" spans="1:27" x14ac:dyDescent="0.35">
      <c r="A440">
        <v>439</v>
      </c>
      <c r="B440" t="s">
        <v>471</v>
      </c>
      <c r="C440">
        <v>300</v>
      </c>
      <c r="D440">
        <v>2</v>
      </c>
      <c r="E440" t="s">
        <v>23</v>
      </c>
      <c r="F440" t="s">
        <v>23</v>
      </c>
      <c r="G440" t="s">
        <v>533</v>
      </c>
      <c r="H440" t="str">
        <f>IF(ISNUMBER(SEARCH("/",G440)),"Mixed",G440)</f>
        <v>Live*</v>
      </c>
      <c r="I440" t="str">
        <f>IF((H440="Live*"),"Live",H440)</f>
        <v>Live</v>
      </c>
      <c r="J440" t="s">
        <v>561</v>
      </c>
      <c r="K440" t="str">
        <f>IF(OR(ISNUMBER(SEARCH("partial",J440)),J440="yes*",J440="yes"),"yes","no")</f>
        <v>yes</v>
      </c>
      <c r="L440">
        <v>0.96264820249625405</v>
      </c>
      <c r="M440" t="s">
        <v>127</v>
      </c>
      <c r="N440" t="s">
        <v>131</v>
      </c>
      <c r="P440">
        <v>0.5</v>
      </c>
      <c r="Q440">
        <v>0.5</v>
      </c>
      <c r="R440">
        <v>21.489769935607899</v>
      </c>
      <c r="S440">
        <v>9.6758050411203396</v>
      </c>
      <c r="T440">
        <v>11.8188192350941</v>
      </c>
      <c r="U440">
        <v>7.2517626777876396</v>
      </c>
      <c r="V440">
        <v>0.32229441747422299</v>
      </c>
      <c r="W440">
        <v>0</v>
      </c>
      <c r="Z440">
        <v>6.5</v>
      </c>
      <c r="AA440">
        <v>0.61395173353126398</v>
      </c>
    </row>
    <row r="441" spans="1:27" x14ac:dyDescent="0.35">
      <c r="A441">
        <v>440</v>
      </c>
      <c r="B441" t="s">
        <v>472</v>
      </c>
      <c r="C441">
        <v>297</v>
      </c>
      <c r="D441">
        <v>30</v>
      </c>
      <c r="E441" t="s">
        <v>22</v>
      </c>
      <c r="F441" t="s">
        <v>23</v>
      </c>
      <c r="G441" t="s">
        <v>530</v>
      </c>
      <c r="H441" t="str">
        <f>IF(ISNUMBER(SEARCH("/",G441)),"Mixed",G441)</f>
        <v>Live</v>
      </c>
      <c r="I441" t="str">
        <f>IF((H441="Live*"),"Live",H441)</f>
        <v>Live</v>
      </c>
      <c r="J441" t="s">
        <v>22</v>
      </c>
      <c r="K441" t="str">
        <f>IF(OR(ISNUMBER(SEARCH("partial",J441)),J441="yes*",J441="yes"),"yes","no")</f>
        <v>yes</v>
      </c>
      <c r="L441">
        <v>0.96588840977300905</v>
      </c>
      <c r="M441" t="s">
        <v>473</v>
      </c>
      <c r="N441" t="s">
        <v>473</v>
      </c>
      <c r="O441">
        <v>2.6948291909247901</v>
      </c>
      <c r="P441">
        <v>0.6</v>
      </c>
      <c r="Q441">
        <v>0.4</v>
      </c>
      <c r="R441">
        <v>6.1647858301798504</v>
      </c>
      <c r="S441">
        <v>4.9849970555276002</v>
      </c>
      <c r="T441">
        <v>1.1846431152588299</v>
      </c>
      <c r="U441">
        <v>1.8630497108831601</v>
      </c>
      <c r="V441">
        <v>1.1232769207727999</v>
      </c>
      <c r="W441">
        <v>28</v>
      </c>
      <c r="X441">
        <v>4.6424783979143402</v>
      </c>
      <c r="Y441">
        <v>2.71805541794809</v>
      </c>
      <c r="Z441">
        <v>4.3470216334854097</v>
      </c>
      <c r="AA441">
        <v>1.29290119852321E-2</v>
      </c>
    </row>
    <row r="442" spans="1:27" x14ac:dyDescent="0.35">
      <c r="A442">
        <v>441</v>
      </c>
      <c r="B442" t="s">
        <v>474</v>
      </c>
      <c r="C442">
        <v>379</v>
      </c>
      <c r="D442">
        <v>4</v>
      </c>
      <c r="E442" t="s">
        <v>23</v>
      </c>
      <c r="F442" t="s">
        <v>23</v>
      </c>
      <c r="G442" t="s">
        <v>530</v>
      </c>
      <c r="H442" t="str">
        <f>IF(ISNUMBER(SEARCH("/",G442)),"Mixed",G442)</f>
        <v>Live</v>
      </c>
      <c r="I442" t="str">
        <f>IF((H442="Live*"),"Live",H442)</f>
        <v>Live</v>
      </c>
      <c r="J442" t="s">
        <v>22</v>
      </c>
      <c r="K442" t="str">
        <f>IF(OR(ISNUMBER(SEARCH("partial",J442)),J442="yes*",J442="yes"),"yes","no")</f>
        <v>yes</v>
      </c>
      <c r="L442">
        <v>0.97468348731582699</v>
      </c>
      <c r="M442" t="s">
        <v>127</v>
      </c>
      <c r="N442" t="s">
        <v>131</v>
      </c>
      <c r="O442">
        <v>0.90396273223458801</v>
      </c>
      <c r="P442">
        <v>0.75</v>
      </c>
      <c r="Q442">
        <v>0.75</v>
      </c>
      <c r="R442">
        <v>10.910821437835599</v>
      </c>
      <c r="S442">
        <v>5.9381173739230197</v>
      </c>
      <c r="T442">
        <v>4.9775584045192502</v>
      </c>
      <c r="U442">
        <v>2.7182459946269999</v>
      </c>
      <c r="V442">
        <v>0.38193967582967803</v>
      </c>
      <c r="W442">
        <v>3</v>
      </c>
      <c r="X442">
        <v>8.3635419209798094</v>
      </c>
      <c r="Y442">
        <v>-1.0805553330315401</v>
      </c>
      <c r="Z442">
        <v>2</v>
      </c>
      <c r="AA442">
        <v>0.57734099542153605</v>
      </c>
    </row>
    <row r="443" spans="1:27" x14ac:dyDescent="0.35">
      <c r="A443">
        <v>442</v>
      </c>
      <c r="B443" t="s">
        <v>475</v>
      </c>
      <c r="C443">
        <v>171</v>
      </c>
      <c r="D443">
        <v>18</v>
      </c>
      <c r="E443" t="s">
        <v>23</v>
      </c>
      <c r="F443" t="s">
        <v>23</v>
      </c>
      <c r="G443" t="s">
        <v>530</v>
      </c>
      <c r="H443" t="str">
        <f>IF(ISNUMBER(SEARCH("/",G443)),"Mixed",G443)</f>
        <v>Live</v>
      </c>
      <c r="I443" t="str">
        <f>IF((H443="Live*"),"Live",H443)</f>
        <v>Live</v>
      </c>
      <c r="J443" t="s">
        <v>22</v>
      </c>
      <c r="K443" t="str">
        <f>IF(OR(ISNUMBER(SEARCH("partial",J443)),J443="yes*",J443="yes"),"yes","no")</f>
        <v>yes</v>
      </c>
      <c r="L443">
        <v>0.98262817300758198</v>
      </c>
      <c r="M443" t="s">
        <v>127</v>
      </c>
      <c r="N443" t="s">
        <v>131</v>
      </c>
      <c r="O443">
        <v>1.54175572264836</v>
      </c>
      <c r="P443">
        <v>0.72222222222222199</v>
      </c>
      <c r="Q443">
        <v>0.33333333333333298</v>
      </c>
      <c r="R443">
        <v>8.1221619711981798</v>
      </c>
      <c r="S443">
        <v>6.2993310370508997</v>
      </c>
      <c r="T443">
        <v>1.8276852747538701</v>
      </c>
      <c r="U443">
        <v>1.28675828346834</v>
      </c>
      <c r="V443">
        <v>0.53757232595820004</v>
      </c>
      <c r="W443">
        <v>14</v>
      </c>
      <c r="X443">
        <v>4.3786343165806301</v>
      </c>
      <c r="Y443">
        <v>-0.58740773377595101</v>
      </c>
      <c r="Z443">
        <v>2.88284109675805</v>
      </c>
      <c r="AA443">
        <v>0.54149961384395795</v>
      </c>
    </row>
    <row r="444" spans="1:27" x14ac:dyDescent="0.35">
      <c r="A444">
        <v>443</v>
      </c>
      <c r="B444" t="s">
        <v>476</v>
      </c>
      <c r="C444">
        <v>210</v>
      </c>
      <c r="D444">
        <v>5</v>
      </c>
      <c r="E444" t="s">
        <v>23</v>
      </c>
      <c r="F444" t="s">
        <v>23</v>
      </c>
      <c r="G444" t="s">
        <v>533</v>
      </c>
      <c r="H444" t="str">
        <f>IF(ISNUMBER(SEARCH("/",G444)),"Mixed",G444)</f>
        <v>Live*</v>
      </c>
      <c r="I444" t="str">
        <f>IF((H444="Live*"),"Live",H444)</f>
        <v>Live</v>
      </c>
      <c r="J444" t="s">
        <v>561</v>
      </c>
      <c r="K444" t="str">
        <f>IF(OR(ISNUMBER(SEARCH("partial",J444)),J444="yes*",J444="yes"),"yes","no")</f>
        <v>yes</v>
      </c>
      <c r="L444">
        <v>0.98436169963515796</v>
      </c>
      <c r="M444" t="s">
        <v>127</v>
      </c>
      <c r="N444" t="s">
        <v>131</v>
      </c>
      <c r="O444">
        <v>-0.62723454492478703</v>
      </c>
      <c r="P444">
        <v>0.8</v>
      </c>
      <c r="Q444">
        <v>0.8</v>
      </c>
      <c r="R444">
        <v>14.1568889617919</v>
      </c>
      <c r="S444">
        <v>4.9945297139871201</v>
      </c>
      <c r="T444">
        <v>9.1672135884114496</v>
      </c>
      <c r="U444">
        <v>6.42021818242306</v>
      </c>
      <c r="V444">
        <v>0.38821554434585198</v>
      </c>
      <c r="W444">
        <v>5</v>
      </c>
      <c r="X444">
        <v>-10.373058700561501</v>
      </c>
      <c r="Y444">
        <v>-6.0934333165486603</v>
      </c>
      <c r="Z444">
        <v>5.8559960798969302</v>
      </c>
      <c r="AA444">
        <v>0</v>
      </c>
    </row>
    <row r="445" spans="1:27" x14ac:dyDescent="0.35">
      <c r="A445">
        <v>444</v>
      </c>
      <c r="B445" t="s">
        <v>477</v>
      </c>
      <c r="C445">
        <v>68</v>
      </c>
      <c r="D445">
        <v>5</v>
      </c>
      <c r="E445" t="s">
        <v>23</v>
      </c>
      <c r="F445" t="s">
        <v>23</v>
      </c>
      <c r="G445" t="s">
        <v>538</v>
      </c>
      <c r="H445" t="str">
        <f>IF(ISNUMBER(SEARCH("/",G445)),"Mixed",G445)</f>
        <v>Mixed</v>
      </c>
      <c r="I445" t="str">
        <f>IF((H445="Live*"),"Live",H445)</f>
        <v>Mixed</v>
      </c>
      <c r="J445" t="s">
        <v>560</v>
      </c>
      <c r="K445" t="str">
        <f>IF(OR(ISNUMBER(SEARCH("partial",J445)),J445="yes*",J445="yes"),"yes","no")</f>
        <v>yes</v>
      </c>
      <c r="L445">
        <v>0.98490796608181697</v>
      </c>
      <c r="M445" t="s">
        <v>127</v>
      </c>
      <c r="N445" t="s">
        <v>131</v>
      </c>
      <c r="O445">
        <v>2.0433193864932901</v>
      </c>
      <c r="P445">
        <v>0.4</v>
      </c>
      <c r="Q445">
        <v>0.6</v>
      </c>
      <c r="R445">
        <v>9.7033271789550692</v>
      </c>
      <c r="S445">
        <v>5.9524593788636704</v>
      </c>
      <c r="T445">
        <v>3.7557221406979902</v>
      </c>
      <c r="U445">
        <v>2.5989248695923601</v>
      </c>
      <c r="V445">
        <v>0.54727965698148195</v>
      </c>
      <c r="W445">
        <v>5</v>
      </c>
      <c r="X445">
        <v>9.7033271789550692</v>
      </c>
      <c r="AA445">
        <v>0</v>
      </c>
    </row>
    <row r="446" spans="1:27" x14ac:dyDescent="0.35">
      <c r="A446">
        <v>445</v>
      </c>
      <c r="B446" t="s">
        <v>478</v>
      </c>
      <c r="C446">
        <v>199</v>
      </c>
      <c r="D446">
        <v>2</v>
      </c>
      <c r="E446" t="s">
        <v>23</v>
      </c>
      <c r="F446" t="s">
        <v>23</v>
      </c>
      <c r="G446" t="s">
        <v>533</v>
      </c>
      <c r="H446" t="str">
        <f>IF(ISNUMBER(SEARCH("/",G446)),"Mixed",G446)</f>
        <v>Live*</v>
      </c>
      <c r="I446" t="str">
        <f>IF((H446="Live*"),"Live",H446)</f>
        <v>Live</v>
      </c>
      <c r="J446" t="s">
        <v>561</v>
      </c>
      <c r="K446" t="str">
        <f>IF(OR(ISNUMBER(SEARCH("partial",J446)),J446="yes*",J446="yes"),"yes","no")</f>
        <v>yes</v>
      </c>
      <c r="L446">
        <v>0.99687832939814303</v>
      </c>
      <c r="M446" t="s">
        <v>127</v>
      </c>
      <c r="N446" t="s">
        <v>131</v>
      </c>
      <c r="O446">
        <v>-0.52784196101195302</v>
      </c>
      <c r="P446">
        <v>0</v>
      </c>
      <c r="Q446">
        <v>1</v>
      </c>
      <c r="R446">
        <v>23.976692199706999</v>
      </c>
      <c r="S446">
        <v>6.3655494552371001</v>
      </c>
      <c r="T446">
        <v>17.615997085076501</v>
      </c>
      <c r="U446">
        <v>16.358360572557501</v>
      </c>
      <c r="V446">
        <v>0.360125952806156</v>
      </c>
      <c r="W446">
        <v>2</v>
      </c>
      <c r="X446">
        <v>-23.976692199706999</v>
      </c>
      <c r="AA446">
        <v>0</v>
      </c>
    </row>
    <row r="447" spans="1:27" x14ac:dyDescent="0.35">
      <c r="A447">
        <v>446</v>
      </c>
      <c r="B447" t="s">
        <v>479</v>
      </c>
      <c r="C447">
        <v>324</v>
      </c>
      <c r="D447">
        <v>268</v>
      </c>
      <c r="E447" t="s">
        <v>23</v>
      </c>
      <c r="F447" t="s">
        <v>23</v>
      </c>
      <c r="G447" t="s">
        <v>536</v>
      </c>
      <c r="H447" t="str">
        <f>IF(ISNUMBER(SEARCH("/",G447)),"Mixed",G447)</f>
        <v>Online</v>
      </c>
      <c r="I447" t="str">
        <f>IF((H447="Live*"),"Live",H447)</f>
        <v>Online</v>
      </c>
      <c r="J447" t="s">
        <v>23</v>
      </c>
      <c r="K447" t="str">
        <f>IF(OR(ISNUMBER(SEARCH("partial",J447)),J447="yes*",J447="yes"),"yes","no")</f>
        <v>no</v>
      </c>
      <c r="L447">
        <v>1.0028141785282101</v>
      </c>
      <c r="M447" t="s">
        <v>473</v>
      </c>
      <c r="N447" t="s">
        <v>473</v>
      </c>
      <c r="O447">
        <v>4.7423228505592299</v>
      </c>
      <c r="P447">
        <v>0.87873134328358204</v>
      </c>
      <c r="Q447">
        <v>0.55597014925373101</v>
      </c>
      <c r="R447">
        <v>6.60103320363742</v>
      </c>
      <c r="S447">
        <v>4.2688040655251198</v>
      </c>
      <c r="T447">
        <v>2.3370834787188799</v>
      </c>
      <c r="U447">
        <v>1.0635574048663601</v>
      </c>
      <c r="V447">
        <v>0.98275781777704097</v>
      </c>
      <c r="W447">
        <v>255</v>
      </c>
      <c r="X447">
        <v>5.1490432739257797</v>
      </c>
      <c r="Y447">
        <v>1.82913899805347</v>
      </c>
      <c r="Z447">
        <v>5.0778080117283197</v>
      </c>
      <c r="AA447">
        <v>0</v>
      </c>
    </row>
    <row r="448" spans="1:27" x14ac:dyDescent="0.35">
      <c r="A448">
        <v>447</v>
      </c>
      <c r="B448" t="s">
        <v>480</v>
      </c>
      <c r="C448">
        <v>131</v>
      </c>
      <c r="D448">
        <v>4</v>
      </c>
      <c r="E448" t="s">
        <v>23</v>
      </c>
      <c r="F448" t="s">
        <v>23</v>
      </c>
      <c r="G448" t="s">
        <v>532</v>
      </c>
      <c r="H448" t="str">
        <f>IF(ISNUMBER(SEARCH("/",G448)),"Mixed",G448)</f>
        <v>Mixed</v>
      </c>
      <c r="I448" t="str">
        <f>IF((H448="Live*"),"Live",H448)</f>
        <v>Mixed</v>
      </c>
      <c r="J448" t="s">
        <v>560</v>
      </c>
      <c r="K448" t="str">
        <f>IF(OR(ISNUMBER(SEARCH("partial",J448)),J448="yes*",J448="yes"),"yes","no")</f>
        <v>yes</v>
      </c>
      <c r="L448">
        <v>1.0063725463606801</v>
      </c>
      <c r="M448" t="s">
        <v>127</v>
      </c>
      <c r="N448" t="s">
        <v>131</v>
      </c>
      <c r="O448">
        <v>-0.80841993516293198</v>
      </c>
      <c r="P448">
        <v>0.5</v>
      </c>
      <c r="Q448">
        <v>0.5</v>
      </c>
      <c r="R448">
        <v>7.5101976394653303</v>
      </c>
      <c r="S448">
        <v>4.5431936274127098</v>
      </c>
      <c r="T448">
        <v>2.9718583526592002</v>
      </c>
      <c r="U448">
        <v>3.5278946874594102</v>
      </c>
      <c r="V448">
        <v>0.49434382151756701</v>
      </c>
      <c r="W448">
        <v>4</v>
      </c>
      <c r="X448">
        <v>-5.7693052291870099</v>
      </c>
      <c r="Y448">
        <v>-6.7598599412527998</v>
      </c>
      <c r="Z448">
        <v>5.4829017165144096</v>
      </c>
      <c r="AA448">
        <v>0</v>
      </c>
    </row>
    <row r="449" spans="1:27" x14ac:dyDescent="0.35">
      <c r="A449">
        <v>448</v>
      </c>
      <c r="B449" t="s">
        <v>481</v>
      </c>
      <c r="C449">
        <v>292</v>
      </c>
      <c r="D449">
        <v>18</v>
      </c>
      <c r="E449" t="s">
        <v>22</v>
      </c>
      <c r="F449" t="s">
        <v>23</v>
      </c>
      <c r="G449" t="s">
        <v>530</v>
      </c>
      <c r="H449" t="str">
        <f>IF(ISNUMBER(SEARCH("/",G449)),"Mixed",G449)</f>
        <v>Live</v>
      </c>
      <c r="I449" t="str">
        <f>IF((H449="Live*"),"Live",H449)</f>
        <v>Live</v>
      </c>
      <c r="J449" t="s">
        <v>22</v>
      </c>
      <c r="K449" t="str">
        <f>IF(OR(ISNUMBER(SEARCH("partial",J449)),J449="yes*",J449="yes"),"yes","no")</f>
        <v>yes</v>
      </c>
      <c r="L449">
        <v>1.0092021788285199</v>
      </c>
      <c r="M449" t="s">
        <v>127</v>
      </c>
      <c r="N449" t="s">
        <v>131</v>
      </c>
      <c r="O449">
        <v>0.60679751050069897</v>
      </c>
      <c r="P449">
        <v>0.80555555555555503</v>
      </c>
      <c r="Q449">
        <v>0.5</v>
      </c>
      <c r="R449">
        <v>7.7764697604709196</v>
      </c>
      <c r="S449">
        <v>5.6604699501711702</v>
      </c>
      <c r="T449">
        <v>2.1208541509063301</v>
      </c>
      <c r="U449">
        <v>2.6737189862365902</v>
      </c>
      <c r="V449">
        <v>1.0832709059427299</v>
      </c>
      <c r="W449">
        <v>15</v>
      </c>
      <c r="X449">
        <v>1.70916493733724</v>
      </c>
      <c r="Y449">
        <v>1.2655362392252001</v>
      </c>
      <c r="Z449">
        <v>4.7225506105194697</v>
      </c>
      <c r="AA449">
        <v>0.242548080028889</v>
      </c>
    </row>
    <row r="450" spans="1:27" x14ac:dyDescent="0.35">
      <c r="A450">
        <v>449</v>
      </c>
      <c r="B450" t="s">
        <v>482</v>
      </c>
      <c r="C450">
        <v>128</v>
      </c>
      <c r="D450">
        <v>5</v>
      </c>
      <c r="E450" t="s">
        <v>23</v>
      </c>
      <c r="F450" t="s">
        <v>23</v>
      </c>
      <c r="G450" t="e">
        <v>#N/A</v>
      </c>
      <c r="H450" t="e">
        <f>IF(ISNUMBER(SEARCH("/",G450)),"Mixed",G450)</f>
        <v>#N/A</v>
      </c>
      <c r="J450" t="e">
        <v>#N/A</v>
      </c>
      <c r="K450" t="e">
        <f>IF(OR(ISNUMBER(SEARCH("partial",J450)),J450="yes*",J450="yes"),"yes","no")</f>
        <v>#N/A</v>
      </c>
      <c r="L450">
        <v>1.01931375871673</v>
      </c>
      <c r="M450" t="s">
        <v>127</v>
      </c>
      <c r="N450" t="s">
        <v>131</v>
      </c>
      <c r="O450">
        <v>0.93851907823570202</v>
      </c>
      <c r="P450">
        <v>0.4</v>
      </c>
      <c r="Q450">
        <v>0.4</v>
      </c>
      <c r="R450">
        <v>10.1312942504882</v>
      </c>
      <c r="S450">
        <v>5.5607553118543702</v>
      </c>
      <c r="T450">
        <v>4.5753932792404903</v>
      </c>
      <c r="U450">
        <v>4.4839327198397001</v>
      </c>
      <c r="V450">
        <v>0.41537204418794199</v>
      </c>
      <c r="W450">
        <v>5</v>
      </c>
      <c r="X450">
        <v>10.1312942504882</v>
      </c>
      <c r="Y450">
        <v>6.3333333333333304</v>
      </c>
      <c r="Z450">
        <v>6.4006243297504799</v>
      </c>
      <c r="AA450">
        <v>0.45085195510958598</v>
      </c>
    </row>
    <row r="451" spans="1:27" x14ac:dyDescent="0.35">
      <c r="A451">
        <v>450</v>
      </c>
      <c r="B451" t="s">
        <v>483</v>
      </c>
      <c r="C451">
        <v>193</v>
      </c>
      <c r="D451">
        <v>10</v>
      </c>
      <c r="E451" t="s">
        <v>23</v>
      </c>
      <c r="F451" t="s">
        <v>23</v>
      </c>
      <c r="G451" t="s">
        <v>530</v>
      </c>
      <c r="H451" t="str">
        <f>IF(ISNUMBER(SEARCH("/",G451)),"Mixed",G451)</f>
        <v>Live</v>
      </c>
      <c r="I451" t="str">
        <f>IF((H451="Live*"),"Live",H451)</f>
        <v>Live</v>
      </c>
      <c r="J451" t="s">
        <v>22</v>
      </c>
      <c r="K451" t="str">
        <f>IF(OR(ISNUMBER(SEARCH("partial",J451)),J451="yes*",J451="yes"),"yes","no")</f>
        <v>yes</v>
      </c>
      <c r="L451">
        <v>1.0238365408644701</v>
      </c>
      <c r="M451" t="s">
        <v>127</v>
      </c>
      <c r="N451" t="s">
        <v>131</v>
      </c>
      <c r="O451">
        <v>0.320710175924736</v>
      </c>
      <c r="P451">
        <v>0.3</v>
      </c>
      <c r="Q451">
        <v>0.7</v>
      </c>
      <c r="R451">
        <v>9.8375631332397404</v>
      </c>
      <c r="S451">
        <v>7.2062195285626904</v>
      </c>
      <c r="T451">
        <v>2.6361979452836399</v>
      </c>
      <c r="U451">
        <v>1.7902227887550599</v>
      </c>
      <c r="V451">
        <v>0.49059844449519302</v>
      </c>
      <c r="W451">
        <v>6</v>
      </c>
      <c r="X451">
        <v>1.696808497111</v>
      </c>
      <c r="Y451">
        <v>1.5906944473692399</v>
      </c>
      <c r="Z451">
        <v>5.6169287270533896</v>
      </c>
      <c r="AA451">
        <v>0.59343830382667195</v>
      </c>
    </row>
    <row r="452" spans="1:27" x14ac:dyDescent="0.35">
      <c r="A452">
        <v>451</v>
      </c>
      <c r="B452" t="s">
        <v>484</v>
      </c>
      <c r="C452">
        <v>353</v>
      </c>
      <c r="D452">
        <v>3</v>
      </c>
      <c r="E452" t="s">
        <v>23</v>
      </c>
      <c r="F452" t="s">
        <v>23</v>
      </c>
      <c r="G452" t="s">
        <v>530</v>
      </c>
      <c r="H452" t="str">
        <f>IF(ISNUMBER(SEARCH("/",G452)),"Mixed",G452)</f>
        <v>Live</v>
      </c>
      <c r="I452" t="str">
        <f>IF((H452="Live*"),"Live",H452)</f>
        <v>Live</v>
      </c>
      <c r="J452" t="s">
        <v>22</v>
      </c>
      <c r="K452" t="str">
        <f>IF(OR(ISNUMBER(SEARCH("partial",J452)),J452="yes*",J452="yes"),"yes","no")</f>
        <v>yes</v>
      </c>
      <c r="L452">
        <v>1.03996101678271</v>
      </c>
      <c r="M452" t="s">
        <v>127</v>
      </c>
      <c r="N452" t="s">
        <v>131</v>
      </c>
      <c r="O452">
        <v>-0.31934759746632002</v>
      </c>
      <c r="P452">
        <v>0.66666666666666596</v>
      </c>
      <c r="Q452">
        <v>0.66666666666666596</v>
      </c>
      <c r="R452">
        <v>17.2866503397623</v>
      </c>
      <c r="S452">
        <v>7.4189922958609804</v>
      </c>
      <c r="T452">
        <v>9.8725123845079708</v>
      </c>
      <c r="U452">
        <v>6.9784425713600298</v>
      </c>
      <c r="V452">
        <v>0.44770989385294202</v>
      </c>
      <c r="W452">
        <v>1</v>
      </c>
      <c r="X452">
        <v>-6.6101493835449201</v>
      </c>
      <c r="Y452">
        <v>-2.78999919891357</v>
      </c>
      <c r="Z452">
        <v>13.140962530150301</v>
      </c>
      <c r="AA452">
        <v>0</v>
      </c>
    </row>
    <row r="453" spans="1:27" x14ac:dyDescent="0.35">
      <c r="A453">
        <v>452</v>
      </c>
      <c r="B453" t="s">
        <v>485</v>
      </c>
      <c r="C453">
        <v>527</v>
      </c>
      <c r="D453">
        <v>2</v>
      </c>
      <c r="E453" t="s">
        <v>23</v>
      </c>
      <c r="F453" t="s">
        <v>23</v>
      </c>
      <c r="G453" t="s">
        <v>545</v>
      </c>
      <c r="H453" t="str">
        <f>IF(ISNUMBER(SEARCH("/",G453)),"Mixed",G453)</f>
        <v>IVR</v>
      </c>
      <c r="I453" t="str">
        <f>IF((H453="Live*"),"Live",H453)</f>
        <v>IVR</v>
      </c>
      <c r="J453" t="s">
        <v>23</v>
      </c>
      <c r="K453" t="str">
        <f>IF(OR(ISNUMBER(SEARCH("partial",J453)),J453="yes*",J453="yes"),"yes","no")</f>
        <v>no</v>
      </c>
      <c r="L453">
        <v>1.0457114078067</v>
      </c>
      <c r="M453" t="s">
        <v>127</v>
      </c>
      <c r="N453" t="s">
        <v>131</v>
      </c>
      <c r="O453">
        <v>-0.14047114850624201</v>
      </c>
      <c r="P453">
        <v>1</v>
      </c>
      <c r="Q453">
        <v>0.5</v>
      </c>
      <c r="R453">
        <v>13.501254081726</v>
      </c>
      <c r="S453">
        <v>7.1344822525830098</v>
      </c>
      <c r="T453">
        <v>6.3716261697496401</v>
      </c>
      <c r="U453">
        <v>6.3925001855295598</v>
      </c>
      <c r="V453">
        <v>0.46203694560924402</v>
      </c>
      <c r="W453">
        <v>1</v>
      </c>
      <c r="X453">
        <v>-4.3537635803222603</v>
      </c>
      <c r="Y453">
        <v>-5.2999992370605398</v>
      </c>
      <c r="AA453">
        <v>0</v>
      </c>
    </row>
    <row r="454" spans="1:27" x14ac:dyDescent="0.35">
      <c r="A454">
        <v>453</v>
      </c>
      <c r="B454" t="s">
        <v>486</v>
      </c>
      <c r="C454">
        <v>616</v>
      </c>
      <c r="D454">
        <v>12</v>
      </c>
      <c r="E454" t="s">
        <v>23</v>
      </c>
      <c r="F454" t="s">
        <v>23</v>
      </c>
      <c r="G454" t="e">
        <v>#N/A</v>
      </c>
      <c r="H454" t="e">
        <f>IF(ISNUMBER(SEARCH("/",G454)),"Mixed",G454)</f>
        <v>#N/A</v>
      </c>
      <c r="J454" t="e">
        <v>#N/A</v>
      </c>
      <c r="K454" t="e">
        <f>IF(OR(ISNUMBER(SEARCH("partial",J454)),J454="yes*",J454="yes"),"yes","no")</f>
        <v>#N/A</v>
      </c>
      <c r="L454">
        <v>1.0707711826608299</v>
      </c>
      <c r="M454" t="s">
        <v>127</v>
      </c>
      <c r="N454" t="s">
        <v>131</v>
      </c>
      <c r="O454">
        <v>2.81656436920166</v>
      </c>
      <c r="P454">
        <v>0.58333333333333304</v>
      </c>
      <c r="Q454">
        <v>0.66666666666666596</v>
      </c>
      <c r="R454">
        <v>7.0414109230041504</v>
      </c>
      <c r="S454">
        <v>4.6495262075386696</v>
      </c>
      <c r="T454">
        <v>2.3967390560720601</v>
      </c>
      <c r="U454">
        <v>2.0415988919057302</v>
      </c>
      <c r="V454">
        <v>0.81663955676229105</v>
      </c>
      <c r="W454">
        <v>12</v>
      </c>
      <c r="X454">
        <v>7.0414109230041504</v>
      </c>
      <c r="Y454">
        <v>2.8108822410286498</v>
      </c>
      <c r="Z454">
        <v>4.0937769614317299</v>
      </c>
      <c r="AA454">
        <v>4.1329064746357301E-2</v>
      </c>
    </row>
    <row r="455" spans="1:27" x14ac:dyDescent="0.35">
      <c r="A455">
        <v>454</v>
      </c>
      <c r="B455" t="s">
        <v>487</v>
      </c>
      <c r="C455">
        <v>474</v>
      </c>
      <c r="D455">
        <v>1</v>
      </c>
      <c r="E455" t="s">
        <v>23</v>
      </c>
      <c r="F455" t="s">
        <v>23</v>
      </c>
      <c r="G455" t="e">
        <v>#N/A</v>
      </c>
      <c r="H455" t="e">
        <f>IF(ISNUMBER(SEARCH("/",G455)),"Mixed",G455)</f>
        <v>#N/A</v>
      </c>
      <c r="J455" t="e">
        <v>#N/A</v>
      </c>
      <c r="K455" t="e">
        <f>IF(OR(ISNUMBER(SEARCH("partial",J455)),J455="yes*",J455="yes"),"yes","no")</f>
        <v>#N/A</v>
      </c>
      <c r="L455">
        <v>1.0725211058916</v>
      </c>
      <c r="M455" t="s">
        <v>127</v>
      </c>
      <c r="N455" t="s">
        <v>131</v>
      </c>
      <c r="O455">
        <v>0.75090870104337903</v>
      </c>
      <c r="P455">
        <v>1</v>
      </c>
      <c r="Q455">
        <v>1</v>
      </c>
      <c r="R455">
        <v>14.267265319824199</v>
      </c>
      <c r="S455">
        <v>6.1523741471267197</v>
      </c>
      <c r="T455">
        <v>8.1197455133040801</v>
      </c>
      <c r="U455">
        <v>8.8939010119405708</v>
      </c>
      <c r="V455">
        <v>0.46810005326003001</v>
      </c>
      <c r="W455">
        <v>1</v>
      </c>
      <c r="X455">
        <v>14.267265319824199</v>
      </c>
      <c r="Y455">
        <v>10.8000030517578</v>
      </c>
      <c r="Z455">
        <v>10.8000030517578</v>
      </c>
      <c r="AA455">
        <v>0</v>
      </c>
    </row>
    <row r="456" spans="1:27" x14ac:dyDescent="0.35">
      <c r="A456">
        <v>455</v>
      </c>
      <c r="B456" t="s">
        <v>488</v>
      </c>
      <c r="C456">
        <v>130</v>
      </c>
      <c r="D456">
        <v>13</v>
      </c>
      <c r="E456" t="s">
        <v>23</v>
      </c>
      <c r="F456" t="s">
        <v>23</v>
      </c>
      <c r="G456" t="s">
        <v>530</v>
      </c>
      <c r="H456" t="str">
        <f>IF(ISNUMBER(SEARCH("/",G456)),"Mixed",G456)</f>
        <v>Live</v>
      </c>
      <c r="I456" t="str">
        <f>IF((H456="Live*"),"Live",H456)</f>
        <v>Live</v>
      </c>
      <c r="J456" t="s">
        <v>22</v>
      </c>
      <c r="K456" t="str">
        <f>IF(OR(ISNUMBER(SEARCH("partial",J456)),J456="yes*",J456="yes"),"yes","no")</f>
        <v>yes</v>
      </c>
      <c r="L456">
        <v>1.0741996090499</v>
      </c>
      <c r="M456" t="s">
        <v>127</v>
      </c>
      <c r="N456" t="s">
        <v>131</v>
      </c>
      <c r="O456">
        <v>1.3926176162156001</v>
      </c>
      <c r="P456">
        <v>0.57692307692307598</v>
      </c>
      <c r="Q456">
        <v>0.30769230769230699</v>
      </c>
      <c r="R456">
        <v>6.6847102825458196</v>
      </c>
      <c r="S456">
        <v>5.6322253391314598</v>
      </c>
      <c r="T456">
        <v>1.0573392840209499</v>
      </c>
      <c r="U456">
        <v>2.3628347581489102</v>
      </c>
      <c r="V456">
        <v>0.63641926901036505</v>
      </c>
      <c r="W456">
        <v>13</v>
      </c>
      <c r="X456">
        <v>5.1703734764685896</v>
      </c>
      <c r="Y456">
        <v>4.0364422866390202</v>
      </c>
      <c r="Z456">
        <v>4.2731638880178897</v>
      </c>
      <c r="AA456">
        <v>0.230964740908773</v>
      </c>
    </row>
    <row r="457" spans="1:27" x14ac:dyDescent="0.35">
      <c r="A457">
        <v>456</v>
      </c>
      <c r="B457" t="s">
        <v>489</v>
      </c>
      <c r="C457">
        <v>585</v>
      </c>
      <c r="D457">
        <v>2</v>
      </c>
      <c r="E457" t="s">
        <v>23</v>
      </c>
      <c r="F457" t="s">
        <v>23</v>
      </c>
      <c r="G457" t="e">
        <v>#N/A</v>
      </c>
      <c r="H457" t="e">
        <f>IF(ISNUMBER(SEARCH("/",G457)),"Mixed",G457)</f>
        <v>#N/A</v>
      </c>
      <c r="J457" t="e">
        <v>#N/A</v>
      </c>
      <c r="K457" t="e">
        <f>IF(OR(ISNUMBER(SEARCH("partial",J457)),J457="yes*",J457="yes"),"yes","no")</f>
        <v>#N/A</v>
      </c>
      <c r="L457">
        <v>1.07659522663508</v>
      </c>
      <c r="M457" t="s">
        <v>127</v>
      </c>
      <c r="N457" t="s">
        <v>131</v>
      </c>
      <c r="O457">
        <v>1.0615720748901301</v>
      </c>
      <c r="P457">
        <v>1</v>
      </c>
      <c r="Q457">
        <v>1</v>
      </c>
      <c r="R457">
        <v>10.6157207489013</v>
      </c>
      <c r="S457">
        <v>4.6455872630231898</v>
      </c>
      <c r="T457">
        <v>5.9749878264847496</v>
      </c>
      <c r="U457">
        <v>5.2219522663508702</v>
      </c>
      <c r="V457">
        <v>0.522195226635087</v>
      </c>
      <c r="W457">
        <v>2</v>
      </c>
      <c r="X457">
        <v>10.6157207489013</v>
      </c>
      <c r="Y457">
        <v>5.80715668201446</v>
      </c>
      <c r="Z457">
        <v>5.9680288619802999</v>
      </c>
      <c r="AA457">
        <v>0</v>
      </c>
    </row>
    <row r="458" spans="1:27" x14ac:dyDescent="0.35">
      <c r="A458">
        <v>457</v>
      </c>
      <c r="B458" t="s">
        <v>490</v>
      </c>
      <c r="C458">
        <v>61</v>
      </c>
      <c r="D458">
        <v>1</v>
      </c>
      <c r="E458" t="s">
        <v>23</v>
      </c>
      <c r="F458" t="s">
        <v>23</v>
      </c>
      <c r="G458" t="s">
        <v>530</v>
      </c>
      <c r="H458" t="str">
        <f>IF(ISNUMBER(SEARCH("/",G458)),"Mixed",G458)</f>
        <v>Live</v>
      </c>
      <c r="I458" t="str">
        <f>IF((H458="Live*"),"Live",H458)</f>
        <v>Live</v>
      </c>
      <c r="J458" t="s">
        <v>22</v>
      </c>
      <c r="K458" t="str">
        <f>IF(OR(ISNUMBER(SEARCH("partial",J458)),J458="yes*",J458="yes"),"yes","no")</f>
        <v>yes</v>
      </c>
      <c r="L458">
        <v>1.0952352983374201</v>
      </c>
      <c r="M458" t="s">
        <v>127</v>
      </c>
      <c r="N458" t="s">
        <v>131</v>
      </c>
      <c r="O458">
        <v>0.74735728281765901</v>
      </c>
      <c r="P458">
        <v>0</v>
      </c>
      <c r="Q458">
        <v>1</v>
      </c>
      <c r="R458">
        <v>18.7306404113769</v>
      </c>
      <c r="S458">
        <v>5.1162797442825996</v>
      </c>
      <c r="T458">
        <v>13.6192150077009</v>
      </c>
      <c r="U458">
        <v>11.964083797299001</v>
      </c>
      <c r="V458">
        <v>0.47736996502912699</v>
      </c>
      <c r="W458">
        <v>1</v>
      </c>
      <c r="X458">
        <v>18.7306404113769</v>
      </c>
      <c r="Y458">
        <v>11.25</v>
      </c>
      <c r="AA458">
        <v>0</v>
      </c>
    </row>
    <row r="459" spans="1:27" x14ac:dyDescent="0.35">
      <c r="A459">
        <v>458</v>
      </c>
      <c r="B459" t="s">
        <v>491</v>
      </c>
      <c r="C459">
        <v>632</v>
      </c>
      <c r="D459">
        <v>2</v>
      </c>
      <c r="E459" t="s">
        <v>23</v>
      </c>
      <c r="F459" t="s">
        <v>23</v>
      </c>
      <c r="G459" t="e">
        <v>#N/A</v>
      </c>
      <c r="H459" t="e">
        <f>IF(ISNUMBER(SEARCH("/",G459)),"Mixed",G459)</f>
        <v>#N/A</v>
      </c>
      <c r="J459" t="e">
        <v>#N/A</v>
      </c>
      <c r="K459" t="e">
        <f>IF(OR(ISNUMBER(SEARCH("partial",J459)),J459="yes*",J459="yes"),"yes","no")</f>
        <v>#N/A</v>
      </c>
      <c r="L459">
        <v>1.1079750092762199</v>
      </c>
      <c r="M459" t="s">
        <v>127</v>
      </c>
      <c r="N459" t="s">
        <v>131</v>
      </c>
      <c r="O459">
        <v>1.0934432983398401</v>
      </c>
      <c r="P459">
        <v>1</v>
      </c>
      <c r="Q459">
        <v>0.5</v>
      </c>
      <c r="R459">
        <v>10.9344329833984</v>
      </c>
      <c r="S459">
        <v>6.0023797824366198</v>
      </c>
      <c r="T459">
        <v>4.9369075415683996</v>
      </c>
      <c r="U459">
        <v>2.3975721872453102</v>
      </c>
      <c r="V459">
        <v>0.23975721872453101</v>
      </c>
      <c r="W459">
        <v>2</v>
      </c>
      <c r="X459">
        <v>10.9344329833984</v>
      </c>
      <c r="Y459">
        <v>0.62499856948852495</v>
      </c>
      <c r="Z459">
        <v>2.6000003814697199</v>
      </c>
      <c r="AA459">
        <v>3.1381779055169501</v>
      </c>
    </row>
    <row r="460" spans="1:27" x14ac:dyDescent="0.35">
      <c r="A460">
        <v>459</v>
      </c>
      <c r="B460" t="s">
        <v>492</v>
      </c>
      <c r="C460">
        <v>207</v>
      </c>
      <c r="D460">
        <v>24</v>
      </c>
      <c r="E460" t="s">
        <v>23</v>
      </c>
      <c r="F460" t="s">
        <v>23</v>
      </c>
      <c r="G460" t="s">
        <v>538</v>
      </c>
      <c r="H460" t="str">
        <f>IF(ISNUMBER(SEARCH("/",G460)),"Mixed",G460)</f>
        <v>Mixed</v>
      </c>
      <c r="I460" t="str">
        <f>IF((H460="Live*"),"Live",H460)</f>
        <v>Mixed</v>
      </c>
      <c r="J460" t="s">
        <v>560</v>
      </c>
      <c r="K460" t="str">
        <f>IF(OR(ISNUMBER(SEARCH("partial",J460)),J460="yes*",J460="yes"),"yes","no")</f>
        <v>yes</v>
      </c>
      <c r="L460">
        <v>1.1118691707320401</v>
      </c>
      <c r="M460" t="s">
        <v>127</v>
      </c>
      <c r="N460" t="s">
        <v>131</v>
      </c>
      <c r="O460">
        <v>-3.0839552720594501</v>
      </c>
      <c r="P460">
        <v>0.83333333333333304</v>
      </c>
      <c r="Q460">
        <v>0.58333333333333304</v>
      </c>
      <c r="R460">
        <v>8.9430521329243895</v>
      </c>
      <c r="S460">
        <v>5.4068544314512303</v>
      </c>
      <c r="T460">
        <v>3.54105204207975</v>
      </c>
      <c r="U460">
        <v>2.1424346988915</v>
      </c>
      <c r="V460">
        <v>0.89107996248961296</v>
      </c>
      <c r="W460">
        <v>23</v>
      </c>
      <c r="X460">
        <v>-7.62535410342009</v>
      </c>
      <c r="Y460">
        <v>-3.2347173236665201</v>
      </c>
      <c r="Z460">
        <v>10.2602221304923</v>
      </c>
      <c r="AA460">
        <v>0</v>
      </c>
    </row>
    <row r="461" spans="1:27" x14ac:dyDescent="0.35">
      <c r="A461">
        <v>460</v>
      </c>
      <c r="B461" t="s">
        <v>493</v>
      </c>
      <c r="C461">
        <v>269</v>
      </c>
      <c r="D461">
        <v>5</v>
      </c>
      <c r="E461" t="s">
        <v>23</v>
      </c>
      <c r="F461" t="s">
        <v>23</v>
      </c>
      <c r="G461" t="s">
        <v>531</v>
      </c>
      <c r="H461" t="str">
        <f>IF(ISNUMBER(SEARCH("/",G461)),"Mixed",G461)</f>
        <v>Mixed</v>
      </c>
      <c r="I461" t="str">
        <f>IF((H461="Live*"),"Live",H461)</f>
        <v>Mixed</v>
      </c>
      <c r="J461" t="s">
        <v>560</v>
      </c>
      <c r="K461" t="str">
        <f>IF(OR(ISNUMBER(SEARCH("partial",J461)),J461="yes*",J461="yes"),"yes","no")</f>
        <v>yes</v>
      </c>
      <c r="L461">
        <v>1.1184006507778099</v>
      </c>
      <c r="M461" t="s">
        <v>127</v>
      </c>
      <c r="N461" t="s">
        <v>131</v>
      </c>
      <c r="O461">
        <v>1.5385550452882299</v>
      </c>
      <c r="P461">
        <v>0.6</v>
      </c>
      <c r="Q461">
        <v>0.6</v>
      </c>
      <c r="R461">
        <v>7.8230056762695304</v>
      </c>
      <c r="S461">
        <v>5.3428804122238098</v>
      </c>
      <c r="T461">
        <v>2.4849796046522998</v>
      </c>
      <c r="U461">
        <v>2.7079273664361798</v>
      </c>
      <c r="V461">
        <v>0.53519854674165102</v>
      </c>
      <c r="W461">
        <v>4</v>
      </c>
      <c r="X461">
        <v>8.8412742614746005</v>
      </c>
      <c r="Y461">
        <v>3.5089103048974302</v>
      </c>
      <c r="Z461">
        <v>3.4850335766260399</v>
      </c>
      <c r="AA461">
        <v>0.66742808508860396</v>
      </c>
    </row>
    <row r="462" spans="1:27" x14ac:dyDescent="0.35">
      <c r="A462">
        <v>461</v>
      </c>
      <c r="B462" t="s">
        <v>494</v>
      </c>
      <c r="C462">
        <v>194</v>
      </c>
      <c r="D462">
        <v>8</v>
      </c>
      <c r="E462" t="s">
        <v>23</v>
      </c>
      <c r="F462" t="s">
        <v>23</v>
      </c>
      <c r="G462" t="s">
        <v>533</v>
      </c>
      <c r="H462" t="str">
        <f>IF(ISNUMBER(SEARCH("/",G462)),"Mixed",G462)</f>
        <v>Live*</v>
      </c>
      <c r="I462" t="str">
        <f>IF((H462="Live*"),"Live",H462)</f>
        <v>Live</v>
      </c>
      <c r="J462" t="s">
        <v>561</v>
      </c>
      <c r="K462" t="str">
        <f>IF(OR(ISNUMBER(SEARCH("partial",J462)),J462="yes*",J462="yes"),"yes","no")</f>
        <v>yes</v>
      </c>
      <c r="L462">
        <v>1.12028066367971</v>
      </c>
      <c r="M462" t="s">
        <v>127</v>
      </c>
      <c r="N462" t="s">
        <v>131</v>
      </c>
      <c r="O462">
        <v>0.34487720563838198</v>
      </c>
      <c r="P462">
        <v>0.5</v>
      </c>
      <c r="Q462">
        <v>0.625</v>
      </c>
      <c r="R462">
        <v>10.601667404174799</v>
      </c>
      <c r="S462">
        <v>5.2655243513781302</v>
      </c>
      <c r="T462">
        <v>5.3409973934032502</v>
      </c>
      <c r="U462">
        <v>4.0768294155924103</v>
      </c>
      <c r="V462">
        <v>0.40465850498919698</v>
      </c>
      <c r="W462">
        <v>8</v>
      </c>
      <c r="X462">
        <v>3.47454833984375</v>
      </c>
      <c r="Y462">
        <v>2.0083333333333302</v>
      </c>
      <c r="Z462">
        <v>2.6410431850071299</v>
      </c>
      <c r="AA462">
        <v>1.6163788130297201</v>
      </c>
    </row>
    <row r="463" spans="1:27" x14ac:dyDescent="0.35">
      <c r="A463">
        <v>462</v>
      </c>
      <c r="B463" t="s">
        <v>495</v>
      </c>
      <c r="C463">
        <v>214</v>
      </c>
      <c r="D463">
        <v>3</v>
      </c>
      <c r="E463" t="s">
        <v>23</v>
      </c>
      <c r="F463" t="s">
        <v>23</v>
      </c>
      <c r="G463" t="s">
        <v>530</v>
      </c>
      <c r="H463" t="str">
        <f>IF(ISNUMBER(SEARCH("/",G463)),"Mixed",G463)</f>
        <v>Live</v>
      </c>
      <c r="I463" t="str">
        <f>IF((H463="Live*"),"Live",H463)</f>
        <v>Live</v>
      </c>
      <c r="J463" t="s">
        <v>22</v>
      </c>
      <c r="K463" t="str">
        <f>IF(OR(ISNUMBER(SEARCH("partial",J463)),J463="yes*",J463="yes"),"yes","no")</f>
        <v>yes</v>
      </c>
      <c r="L463">
        <v>1.1245443479146999</v>
      </c>
      <c r="M463" t="s">
        <v>127</v>
      </c>
      <c r="N463" t="s">
        <v>131</v>
      </c>
      <c r="O463">
        <v>0.36701454065807398</v>
      </c>
      <c r="P463">
        <v>0.33333333333333298</v>
      </c>
      <c r="Q463">
        <v>1</v>
      </c>
      <c r="R463">
        <v>13.650235493977799</v>
      </c>
      <c r="S463">
        <v>6.1443557863802498</v>
      </c>
      <c r="T463">
        <v>7.5107340482041902</v>
      </c>
      <c r="U463">
        <v>8.3039397914425201</v>
      </c>
      <c r="V463">
        <v>0.532226868122331</v>
      </c>
      <c r="W463">
        <v>3</v>
      </c>
      <c r="X463">
        <v>5.7262547810872304</v>
      </c>
      <c r="Y463">
        <v>3.2222222222222201</v>
      </c>
      <c r="AA463">
        <v>0</v>
      </c>
    </row>
    <row r="464" spans="1:27" x14ac:dyDescent="0.35">
      <c r="A464">
        <v>463</v>
      </c>
      <c r="B464" t="s">
        <v>496</v>
      </c>
      <c r="C464">
        <v>64</v>
      </c>
      <c r="D464">
        <v>19</v>
      </c>
      <c r="E464" t="s">
        <v>23</v>
      </c>
      <c r="F464" t="s">
        <v>23</v>
      </c>
      <c r="G464" t="s">
        <v>532</v>
      </c>
      <c r="H464" t="str">
        <f>IF(ISNUMBER(SEARCH("/",G464)),"Mixed",G464)</f>
        <v>Mixed</v>
      </c>
      <c r="I464" t="str">
        <f>IF((H464="Live*"),"Live",H464)</f>
        <v>Mixed</v>
      </c>
      <c r="J464" t="s">
        <v>560</v>
      </c>
      <c r="K464" t="str">
        <f>IF(OR(ISNUMBER(SEARCH("partial",J464)),J464="yes*",J464="yes"),"yes","no")</f>
        <v>yes</v>
      </c>
      <c r="L464">
        <v>1.12786678685681</v>
      </c>
      <c r="M464" t="s">
        <v>127</v>
      </c>
      <c r="N464" t="s">
        <v>131</v>
      </c>
      <c r="O464">
        <v>-6.9108383911950594E-2</v>
      </c>
      <c r="P464">
        <v>0.89473684210526305</v>
      </c>
      <c r="Q464">
        <v>0.36842105263157798</v>
      </c>
      <c r="R464">
        <v>8.0861979032817608</v>
      </c>
      <c r="S464">
        <v>5.7516689904240001</v>
      </c>
      <c r="T464">
        <v>2.33938325346434</v>
      </c>
      <c r="U464">
        <v>2.4282359815557002</v>
      </c>
      <c r="V464">
        <v>0.82791224081779002</v>
      </c>
      <c r="W464">
        <v>17</v>
      </c>
      <c r="X464">
        <v>-0.22127835890826</v>
      </c>
      <c r="Y464">
        <v>-2.4431372997807501</v>
      </c>
      <c r="Z464">
        <v>11.413807595967301</v>
      </c>
      <c r="AA464">
        <v>0</v>
      </c>
    </row>
    <row r="465" spans="1:27" x14ac:dyDescent="0.35">
      <c r="A465">
        <v>464</v>
      </c>
      <c r="B465" t="s">
        <v>497</v>
      </c>
      <c r="C465">
        <v>282</v>
      </c>
      <c r="D465">
        <v>3</v>
      </c>
      <c r="E465" t="s">
        <v>23</v>
      </c>
      <c r="F465" t="s">
        <v>23</v>
      </c>
      <c r="G465" t="s">
        <v>532</v>
      </c>
      <c r="H465" t="str">
        <f>IF(ISNUMBER(SEARCH("/",G465)),"Mixed",G465)</f>
        <v>Mixed</v>
      </c>
      <c r="I465" t="str">
        <f>IF((H465="Live*"),"Live",H465)</f>
        <v>Mixed</v>
      </c>
      <c r="J465" t="s">
        <v>560</v>
      </c>
      <c r="K465" t="str">
        <f>IF(OR(ISNUMBER(SEARCH("partial",J465)),J465="yes*",J465="yes"),"yes","no")</f>
        <v>yes</v>
      </c>
      <c r="L465">
        <v>1.1316314750335801</v>
      </c>
      <c r="M465" t="s">
        <v>127</v>
      </c>
      <c r="N465" t="s">
        <v>131</v>
      </c>
      <c r="O465">
        <v>8.4772333674649106E-2</v>
      </c>
      <c r="P465">
        <v>1</v>
      </c>
      <c r="Q465">
        <v>0.33333333333333298</v>
      </c>
      <c r="R465">
        <v>14.390890121459901</v>
      </c>
      <c r="S465">
        <v>7.9711161080849999</v>
      </c>
      <c r="T465">
        <v>6.4246283539815403</v>
      </c>
      <c r="U465">
        <v>5.1057628628229903</v>
      </c>
      <c r="V465">
        <v>0.59461221600671998</v>
      </c>
      <c r="W465">
        <v>1</v>
      </c>
      <c r="X465">
        <v>1.69012451171875</v>
      </c>
      <c r="Y465">
        <v>-1.59999974568684</v>
      </c>
      <c r="Z465">
        <v>11.8775507507111</v>
      </c>
      <c r="AA465">
        <v>0</v>
      </c>
    </row>
    <row r="466" spans="1:27" x14ac:dyDescent="0.35">
      <c r="A466">
        <v>465</v>
      </c>
      <c r="B466" t="s">
        <v>498</v>
      </c>
      <c r="C466">
        <v>454</v>
      </c>
      <c r="D466">
        <v>15</v>
      </c>
      <c r="E466" t="s">
        <v>23</v>
      </c>
      <c r="F466" t="s">
        <v>23</v>
      </c>
      <c r="G466" t="s">
        <v>536</v>
      </c>
      <c r="H466" t="str">
        <f>IF(ISNUMBER(SEARCH("/",G466)),"Mixed",G466)</f>
        <v>Online</v>
      </c>
      <c r="I466" t="str">
        <f>IF((H466="Live*"),"Live",H466)</f>
        <v>Online</v>
      </c>
      <c r="J466" t="s">
        <v>23</v>
      </c>
      <c r="K466" t="str">
        <f>IF(OR(ISNUMBER(SEARCH("partial",J466)),J466="yes*",J466="yes"),"yes","no")</f>
        <v>no</v>
      </c>
      <c r="L466">
        <v>1.1326677592579699</v>
      </c>
      <c r="M466" t="s">
        <v>127</v>
      </c>
      <c r="N466" t="s">
        <v>131</v>
      </c>
      <c r="O466">
        <v>2.5724732922387998</v>
      </c>
      <c r="P466">
        <v>0.86666666666666603</v>
      </c>
      <c r="Q466">
        <v>0.46666666666666601</v>
      </c>
      <c r="R466">
        <v>6.5816525777180903</v>
      </c>
      <c r="S466">
        <v>4.8088078032138402</v>
      </c>
      <c r="T466">
        <v>1.7776991151108399</v>
      </c>
      <c r="U466">
        <v>2.1235339185778201</v>
      </c>
      <c r="V466">
        <v>0.94022869113109497</v>
      </c>
      <c r="W466">
        <v>15</v>
      </c>
      <c r="X466">
        <v>5.8100059509277298</v>
      </c>
      <c r="Y466">
        <v>3.4468055433927001</v>
      </c>
      <c r="Z466">
        <v>4.8318622866479304</v>
      </c>
      <c r="AA466">
        <v>0</v>
      </c>
    </row>
    <row r="467" spans="1:27" x14ac:dyDescent="0.35">
      <c r="A467">
        <v>466</v>
      </c>
      <c r="B467" t="s">
        <v>499</v>
      </c>
      <c r="C467">
        <v>331</v>
      </c>
      <c r="D467">
        <v>2</v>
      </c>
      <c r="E467" t="s">
        <v>23</v>
      </c>
      <c r="F467" t="s">
        <v>23</v>
      </c>
      <c r="G467" t="s">
        <v>538</v>
      </c>
      <c r="H467" t="str">
        <f>IF(ISNUMBER(SEARCH("/",G467)),"Mixed",G467)</f>
        <v>Mixed</v>
      </c>
      <c r="I467" t="str">
        <f>IF((H467="Live*"),"Live",H467)</f>
        <v>Mixed</v>
      </c>
      <c r="J467" t="s">
        <v>560</v>
      </c>
      <c r="K467" t="str">
        <f>IF(OR(ISNUMBER(SEARCH("partial",J467)),J467="yes*",J467="yes"),"yes","no")</f>
        <v>yes</v>
      </c>
      <c r="L467">
        <v>1.1596042119849701</v>
      </c>
      <c r="M467" t="s">
        <v>127</v>
      </c>
      <c r="N467" t="s">
        <v>131</v>
      </c>
      <c r="P467">
        <v>1</v>
      </c>
      <c r="Q467">
        <v>1</v>
      </c>
      <c r="R467">
        <v>18.274739265441799</v>
      </c>
      <c r="S467">
        <v>9.7716088697142602</v>
      </c>
      <c r="T467">
        <v>8.5079847363342207</v>
      </c>
      <c r="U467">
        <v>7.5664668896546603</v>
      </c>
      <c r="V467">
        <v>0.58064018940381301</v>
      </c>
      <c r="W467">
        <v>0</v>
      </c>
      <c r="AA467">
        <v>0</v>
      </c>
    </row>
    <row r="468" spans="1:27" x14ac:dyDescent="0.35">
      <c r="A468">
        <v>467</v>
      </c>
      <c r="B468" t="s">
        <v>500</v>
      </c>
      <c r="C468">
        <v>423</v>
      </c>
      <c r="D468">
        <v>4</v>
      </c>
      <c r="E468" t="s">
        <v>23</v>
      </c>
      <c r="F468" t="s">
        <v>23</v>
      </c>
      <c r="G468" t="s">
        <v>532</v>
      </c>
      <c r="H468" t="str">
        <f>IF(ISNUMBER(SEARCH("/",G468)),"Mixed",G468)</f>
        <v>Mixed</v>
      </c>
      <c r="I468" t="str">
        <f>IF((H468="Live*"),"Live",H468)</f>
        <v>Mixed</v>
      </c>
      <c r="J468" t="s">
        <v>560</v>
      </c>
      <c r="K468" t="str">
        <f>IF(OR(ISNUMBER(SEARCH("partial",J468)),J468="yes*",J468="yes"),"yes","no")</f>
        <v>yes</v>
      </c>
      <c r="L468">
        <v>1.1825209465114299</v>
      </c>
      <c r="M468" t="s">
        <v>127</v>
      </c>
      <c r="N468" t="s">
        <v>131</v>
      </c>
      <c r="O468">
        <v>1.2468901134672601</v>
      </c>
      <c r="P468">
        <v>0.25</v>
      </c>
      <c r="Q468">
        <v>0.75</v>
      </c>
      <c r="R468">
        <v>11.6300024986267</v>
      </c>
      <c r="S468">
        <v>6.1476948918811196</v>
      </c>
      <c r="T468">
        <v>5.4871619473521704</v>
      </c>
      <c r="U468">
        <v>3.87327872476996</v>
      </c>
      <c r="V468">
        <v>0.70423249541272104</v>
      </c>
      <c r="W468">
        <v>3</v>
      </c>
      <c r="X468">
        <v>8.7282307942708304</v>
      </c>
      <c r="Y468">
        <v>4.3619496404586604</v>
      </c>
      <c r="Z468">
        <v>4.6537051656488204</v>
      </c>
      <c r="AA468">
        <v>5.6586481042896902E-2</v>
      </c>
    </row>
    <row r="469" spans="1:27" x14ac:dyDescent="0.35">
      <c r="A469">
        <v>468</v>
      </c>
      <c r="B469" t="s">
        <v>501</v>
      </c>
      <c r="C469">
        <v>543</v>
      </c>
      <c r="D469">
        <v>89</v>
      </c>
      <c r="E469" t="s">
        <v>22</v>
      </c>
      <c r="F469" t="s">
        <v>23</v>
      </c>
      <c r="G469" t="s">
        <v>536</v>
      </c>
      <c r="H469" t="str">
        <f>IF(ISNUMBER(SEARCH("/",G469)),"Mixed",G469)</f>
        <v>Online</v>
      </c>
      <c r="I469" t="str">
        <f>IF((H469="Live*"),"Live",H469)</f>
        <v>Online</v>
      </c>
      <c r="J469" t="s">
        <v>23</v>
      </c>
      <c r="K469" t="str">
        <f>IF(OR(ISNUMBER(SEARCH("partial",J469)),J469="yes*",J469="yes"),"yes","no")</f>
        <v>no</v>
      </c>
      <c r="L469">
        <v>1.1999800880557401</v>
      </c>
      <c r="M469" t="s">
        <v>473</v>
      </c>
      <c r="N469" t="s">
        <v>473</v>
      </c>
      <c r="O469">
        <v>4.0678857758987697</v>
      </c>
      <c r="P469">
        <v>0.88764044943820197</v>
      </c>
      <c r="Q469">
        <v>0.24719101123595499</v>
      </c>
      <c r="R469">
        <v>7.2463183670901099</v>
      </c>
      <c r="S469">
        <v>5.4302327309109604</v>
      </c>
      <c r="T469">
        <v>1.8209399767857399</v>
      </c>
      <c r="U469">
        <v>1.3647094609569701</v>
      </c>
      <c r="V469">
        <v>1.1351321684595399</v>
      </c>
      <c r="W469">
        <v>68</v>
      </c>
      <c r="X469">
        <v>5.1446790695190403</v>
      </c>
      <c r="Y469">
        <v>0.80037572162983806</v>
      </c>
      <c r="Z469">
        <v>4.9770105392403803</v>
      </c>
      <c r="AA469">
        <v>0.162098060638137</v>
      </c>
    </row>
    <row r="470" spans="1:27" x14ac:dyDescent="0.35">
      <c r="A470">
        <v>469</v>
      </c>
      <c r="B470" t="s">
        <v>502</v>
      </c>
      <c r="C470">
        <v>116</v>
      </c>
      <c r="D470">
        <v>2</v>
      </c>
      <c r="E470" t="s">
        <v>23</v>
      </c>
      <c r="F470" t="s">
        <v>23</v>
      </c>
      <c r="G470" t="s">
        <v>545</v>
      </c>
      <c r="H470" t="str">
        <f>IF(ISNUMBER(SEARCH("/",G470)),"Mixed",G470)</f>
        <v>IVR</v>
      </c>
      <c r="I470" t="str">
        <f>IF((H470="Live*"),"Live",H470)</f>
        <v>IVR</v>
      </c>
      <c r="J470" t="s">
        <v>23</v>
      </c>
      <c r="K470" t="str">
        <f>IF(OR(ISNUMBER(SEARCH("partial",J470)),J470="yes*",J470="yes"),"yes","no")</f>
        <v>no</v>
      </c>
      <c r="L470">
        <v>1.2231553967079101</v>
      </c>
      <c r="M470" t="s">
        <v>127</v>
      </c>
      <c r="N470" t="s">
        <v>131</v>
      </c>
      <c r="O470">
        <v>0.25473272120358997</v>
      </c>
      <c r="P470">
        <v>0.5</v>
      </c>
      <c r="Q470">
        <v>1</v>
      </c>
      <c r="R470">
        <v>15.0585107803344</v>
      </c>
      <c r="S470">
        <v>5.3659664865336101</v>
      </c>
      <c r="T470">
        <v>9.6973986344074401</v>
      </c>
      <c r="U470">
        <v>9.4529660170675793</v>
      </c>
      <c r="V470">
        <v>0.63397765533261197</v>
      </c>
      <c r="W470">
        <v>2</v>
      </c>
      <c r="X470">
        <v>3.7982091903686501</v>
      </c>
      <c r="Y470">
        <v>20</v>
      </c>
      <c r="Z470">
        <v>20</v>
      </c>
      <c r="AA470">
        <v>0</v>
      </c>
    </row>
    <row r="471" spans="1:27" x14ac:dyDescent="0.35">
      <c r="A471">
        <v>470</v>
      </c>
      <c r="B471" t="s">
        <v>503</v>
      </c>
      <c r="C471">
        <v>34</v>
      </c>
      <c r="D471">
        <v>4</v>
      </c>
      <c r="E471" t="s">
        <v>22</v>
      </c>
      <c r="F471" t="s">
        <v>23</v>
      </c>
      <c r="G471" t="s">
        <v>536</v>
      </c>
      <c r="H471" t="str">
        <f>IF(ISNUMBER(SEARCH("/",G471)),"Mixed",G471)</f>
        <v>Online</v>
      </c>
      <c r="I471" t="str">
        <f>IF((H471="Live*"),"Live",H471)</f>
        <v>Online</v>
      </c>
      <c r="J471" t="s">
        <v>23</v>
      </c>
      <c r="K471" t="str">
        <f>IF(OR(ISNUMBER(SEARCH("partial",J471)),J471="yes*",J471="yes"),"yes","no")</f>
        <v>no</v>
      </c>
      <c r="L471">
        <v>1.23311491000284</v>
      </c>
      <c r="M471" t="s">
        <v>127</v>
      </c>
      <c r="N471" t="s">
        <v>131</v>
      </c>
      <c r="O471">
        <v>2.0666645290236199</v>
      </c>
      <c r="P471">
        <v>0.75</v>
      </c>
      <c r="Q471">
        <v>0.75</v>
      </c>
      <c r="R471">
        <v>16.4409017562866</v>
      </c>
      <c r="S471">
        <v>7.14738032908335</v>
      </c>
      <c r="T471">
        <v>9.2983757678098495</v>
      </c>
      <c r="U471">
        <v>10.3448840812631</v>
      </c>
      <c r="V471">
        <v>1.30037909748062</v>
      </c>
      <c r="W471">
        <v>4</v>
      </c>
      <c r="X471">
        <v>16.4409017562866</v>
      </c>
      <c r="Y471">
        <v>16.475000381469702</v>
      </c>
      <c r="AA471">
        <v>0</v>
      </c>
    </row>
    <row r="472" spans="1:27" x14ac:dyDescent="0.35">
      <c r="A472">
        <v>471</v>
      </c>
      <c r="B472" t="s">
        <v>504</v>
      </c>
      <c r="C472">
        <v>549</v>
      </c>
      <c r="D472">
        <v>4</v>
      </c>
      <c r="E472" t="s">
        <v>23</v>
      </c>
      <c r="F472" t="s">
        <v>23</v>
      </c>
      <c r="G472" t="s">
        <v>536</v>
      </c>
      <c r="H472" t="str">
        <f>IF(ISNUMBER(SEARCH("/",G472)),"Mixed",G472)</f>
        <v>Online</v>
      </c>
      <c r="I472" t="str">
        <f>IF((H472="Live*"),"Live",H472)</f>
        <v>Online</v>
      </c>
      <c r="J472" t="s">
        <v>23</v>
      </c>
      <c r="K472" t="str">
        <f>IF(OR(ISNUMBER(SEARCH("partial",J472)),J472="yes*",J472="yes"),"yes","no")</f>
        <v>no</v>
      </c>
      <c r="L472">
        <v>1.2670035178849901</v>
      </c>
      <c r="M472" t="s">
        <v>127</v>
      </c>
      <c r="N472" t="s">
        <v>131</v>
      </c>
      <c r="P472">
        <v>0.5</v>
      </c>
      <c r="Q472">
        <v>0.75</v>
      </c>
      <c r="R472">
        <v>12.9474544525146</v>
      </c>
      <c r="S472">
        <v>7.5571959803160196</v>
      </c>
      <c r="T472">
        <v>5.3951128128052099</v>
      </c>
      <c r="U472">
        <v>4.3583264241474504</v>
      </c>
      <c r="V472">
        <v>0.79242298620862806</v>
      </c>
      <c r="W472">
        <v>0</v>
      </c>
      <c r="Z472">
        <v>3.6823651126243102</v>
      </c>
      <c r="AA472">
        <v>3.6192924220010102E-2</v>
      </c>
    </row>
    <row r="473" spans="1:27" x14ac:dyDescent="0.35">
      <c r="A473">
        <v>472</v>
      </c>
      <c r="B473" t="s">
        <v>505</v>
      </c>
      <c r="C473">
        <v>71</v>
      </c>
      <c r="D473">
        <v>2</v>
      </c>
      <c r="E473" t="s">
        <v>23</v>
      </c>
      <c r="F473" t="s">
        <v>23</v>
      </c>
      <c r="G473" t="s">
        <v>545</v>
      </c>
      <c r="H473" t="str">
        <f>IF(ISNUMBER(SEARCH("/",G473)),"Mixed",G473)</f>
        <v>IVR</v>
      </c>
      <c r="I473" t="str">
        <f>IF((H473="Live*"),"Live",H473)</f>
        <v>IVR</v>
      </c>
      <c r="J473" t="s">
        <v>23</v>
      </c>
      <c r="K473" t="str">
        <f>IF(OR(ISNUMBER(SEARCH("partial",J473)),J473="yes*",J473="yes"),"yes","no")</f>
        <v>no</v>
      </c>
      <c r="L473">
        <v>1.29229297561542</v>
      </c>
      <c r="M473" t="s">
        <v>127</v>
      </c>
      <c r="N473" t="s">
        <v>131</v>
      </c>
      <c r="O473">
        <v>-0.94683227603678199</v>
      </c>
      <c r="P473">
        <v>0.5</v>
      </c>
      <c r="Q473">
        <v>1</v>
      </c>
      <c r="R473">
        <v>21.304132461547798</v>
      </c>
      <c r="S473">
        <v>5.1768835095668502</v>
      </c>
      <c r="T473">
        <v>16.132103292587502</v>
      </c>
      <c r="U473">
        <v>14.546176868878</v>
      </c>
      <c r="V473">
        <v>0.64648442161407205</v>
      </c>
      <c r="W473">
        <v>2</v>
      </c>
      <c r="X473">
        <v>-21.304132461547798</v>
      </c>
      <c r="Y473">
        <v>-10.6000003814697</v>
      </c>
      <c r="Z473">
        <v>3.20000076293945</v>
      </c>
      <c r="AA473">
        <v>0.736686376005669</v>
      </c>
    </row>
    <row r="474" spans="1:27" x14ac:dyDescent="0.35">
      <c r="A474">
        <v>473</v>
      </c>
      <c r="B474" t="s">
        <v>506</v>
      </c>
      <c r="C474">
        <v>654</v>
      </c>
      <c r="D474">
        <v>2</v>
      </c>
      <c r="E474" t="s">
        <v>23</v>
      </c>
      <c r="F474" t="s">
        <v>23</v>
      </c>
      <c r="G474" t="e">
        <v>#N/A</v>
      </c>
      <c r="H474" t="e">
        <f>IF(ISNUMBER(SEARCH("/",G474)),"Mixed",G474)</f>
        <v>#N/A</v>
      </c>
      <c r="J474" t="e">
        <v>#N/A</v>
      </c>
      <c r="K474" t="e">
        <f>IF(OR(ISNUMBER(SEARCH("partial",J474)),J474="yes*",J474="yes"),"yes","no")</f>
        <v>#N/A</v>
      </c>
      <c r="L474">
        <v>1.2998437419894999</v>
      </c>
      <c r="M474" t="s">
        <v>127</v>
      </c>
      <c r="N474" t="s">
        <v>131</v>
      </c>
      <c r="O474">
        <v>-1.0739548144322999</v>
      </c>
      <c r="P474">
        <v>1</v>
      </c>
      <c r="Q474">
        <v>1</v>
      </c>
      <c r="R474">
        <v>21.044919013977001</v>
      </c>
      <c r="S474">
        <v>6.0073851554184801</v>
      </c>
      <c r="T474">
        <v>15.042388199165099</v>
      </c>
      <c r="U474">
        <v>13.5941995134376</v>
      </c>
      <c r="V474">
        <v>0.693733057661721</v>
      </c>
      <c r="W474">
        <v>2</v>
      </c>
      <c r="X474">
        <v>-21.044919013977001</v>
      </c>
      <c r="AA474">
        <v>0</v>
      </c>
    </row>
    <row r="475" spans="1:27" x14ac:dyDescent="0.35">
      <c r="A475">
        <v>474</v>
      </c>
      <c r="B475" t="s">
        <v>507</v>
      </c>
      <c r="C475">
        <v>450</v>
      </c>
      <c r="D475">
        <v>5</v>
      </c>
      <c r="E475" t="s">
        <v>23</v>
      </c>
      <c r="F475" t="s">
        <v>23</v>
      </c>
      <c r="G475" t="s">
        <v>545</v>
      </c>
      <c r="H475" t="str">
        <f>IF(ISNUMBER(SEARCH("/",G475)),"Mixed",G475)</f>
        <v>IVR</v>
      </c>
      <c r="I475" t="str">
        <f>IF((H475="Live*"),"Live",H475)</f>
        <v>IVR</v>
      </c>
      <c r="J475" t="s">
        <v>23</v>
      </c>
      <c r="K475" t="str">
        <f>IF(OR(ISNUMBER(SEARCH("partial",J475)),J475="yes*",J475="yes"),"yes","no")</f>
        <v>no</v>
      </c>
      <c r="L475">
        <v>1.3100589015753501</v>
      </c>
      <c r="M475" t="s">
        <v>508</v>
      </c>
      <c r="N475" t="s">
        <v>473</v>
      </c>
      <c r="O475">
        <v>-1.91372387306845</v>
      </c>
      <c r="P475">
        <v>0.8</v>
      </c>
      <c r="Q475">
        <v>0.6</v>
      </c>
      <c r="R475">
        <v>9.8792758941650298</v>
      </c>
      <c r="S475">
        <v>5.40296976849993</v>
      </c>
      <c r="T475">
        <v>4.4811604662716897</v>
      </c>
      <c r="U475">
        <v>3.4907996795264098</v>
      </c>
      <c r="V475">
        <v>0.67620610603202702</v>
      </c>
      <c r="W475">
        <v>5</v>
      </c>
      <c r="X475">
        <v>-9.8792758941650298</v>
      </c>
      <c r="Y475">
        <v>-1.6510014851888</v>
      </c>
      <c r="Z475">
        <v>4.5128934034385804</v>
      </c>
      <c r="AA475">
        <v>0.92101947834593201</v>
      </c>
    </row>
    <row r="476" spans="1:27" x14ac:dyDescent="0.35">
      <c r="A476">
        <v>475</v>
      </c>
      <c r="B476" t="s">
        <v>509</v>
      </c>
      <c r="C476">
        <v>38</v>
      </c>
      <c r="D476">
        <v>2</v>
      </c>
      <c r="E476" t="s">
        <v>23</v>
      </c>
      <c r="F476" t="s">
        <v>23</v>
      </c>
      <c r="G476" t="s">
        <v>545</v>
      </c>
      <c r="H476" t="str">
        <f>IF(ISNUMBER(SEARCH("/",G476)),"Mixed",G476)</f>
        <v>IVR</v>
      </c>
      <c r="I476" t="str">
        <f>IF((H476="Live*"),"Live",H476)</f>
        <v>IVR</v>
      </c>
      <c r="J476" t="s">
        <v>23</v>
      </c>
      <c r="K476" t="str">
        <f>IF(OR(ISNUMBER(SEARCH("partial",J476)),J476="yes*",J476="yes"),"yes","no")</f>
        <v>no</v>
      </c>
      <c r="L476">
        <v>1.3551008197655301</v>
      </c>
      <c r="M476" t="s">
        <v>508</v>
      </c>
      <c r="N476" t="s">
        <v>473</v>
      </c>
      <c r="P476">
        <v>1</v>
      </c>
      <c r="Q476">
        <v>1</v>
      </c>
      <c r="R476">
        <v>16.004041671752901</v>
      </c>
      <c r="S476">
        <v>7.8284291011609204</v>
      </c>
      <c r="T476">
        <v>8.1804669111985895</v>
      </c>
      <c r="U476">
        <v>10.1140318650144</v>
      </c>
      <c r="V476">
        <v>0.77613679718437401</v>
      </c>
      <c r="W476">
        <v>0</v>
      </c>
      <c r="Z476">
        <v>11.188201551808699</v>
      </c>
      <c r="AA476">
        <v>0</v>
      </c>
    </row>
    <row r="477" spans="1:27" x14ac:dyDescent="0.35">
      <c r="A477">
        <v>476</v>
      </c>
      <c r="B477" t="s">
        <v>510</v>
      </c>
      <c r="C477">
        <v>289</v>
      </c>
      <c r="D477">
        <v>1</v>
      </c>
      <c r="E477" t="s">
        <v>23</v>
      </c>
      <c r="F477" t="s">
        <v>23</v>
      </c>
      <c r="G477" t="s">
        <v>533</v>
      </c>
      <c r="H477" t="str">
        <f>IF(ISNUMBER(SEARCH("/",G477)),"Mixed",G477)</f>
        <v>Live*</v>
      </c>
      <c r="I477" t="str">
        <f>IF((H477="Live*"),"Live",H477)</f>
        <v>Live</v>
      </c>
      <c r="J477" t="s">
        <v>561</v>
      </c>
      <c r="K477" t="str">
        <f>IF(OR(ISNUMBER(SEARCH("partial",J477)),J477="yes*",J477="yes"),"yes","no")</f>
        <v>yes</v>
      </c>
      <c r="L477">
        <v>1.3641245977915899</v>
      </c>
      <c r="M477" t="s">
        <v>508</v>
      </c>
      <c r="N477" t="s">
        <v>473</v>
      </c>
      <c r="O477">
        <v>0.88117198061035396</v>
      </c>
      <c r="P477">
        <v>0</v>
      </c>
      <c r="Q477">
        <v>1</v>
      </c>
      <c r="R477">
        <v>33.653228759765597</v>
      </c>
      <c r="S477">
        <v>5.59614220566535</v>
      </c>
      <c r="T477">
        <v>28.061940894706801</v>
      </c>
      <c r="U477">
        <v>27.947533873381801</v>
      </c>
      <c r="V477">
        <v>0.73177477121676204</v>
      </c>
      <c r="W477">
        <v>1</v>
      </c>
      <c r="X477">
        <v>33.653228759765597</v>
      </c>
      <c r="Y477">
        <v>29</v>
      </c>
      <c r="Z477">
        <v>29</v>
      </c>
      <c r="AA477">
        <v>0</v>
      </c>
    </row>
    <row r="478" spans="1:27" x14ac:dyDescent="0.35">
      <c r="A478">
        <v>477</v>
      </c>
      <c r="B478" t="s">
        <v>511</v>
      </c>
      <c r="C478">
        <v>213</v>
      </c>
      <c r="D478">
        <v>72</v>
      </c>
      <c r="E478" t="s">
        <v>23</v>
      </c>
      <c r="F478" t="s">
        <v>23</v>
      </c>
      <c r="G478" t="s">
        <v>538</v>
      </c>
      <c r="H478" t="str">
        <f>IF(ISNUMBER(SEARCH("/",G478)),"Mixed",G478)</f>
        <v>Mixed</v>
      </c>
      <c r="I478" t="str">
        <f>IF((H478="Live*"),"Live",H478)</f>
        <v>Mixed</v>
      </c>
      <c r="J478" t="s">
        <v>560</v>
      </c>
      <c r="K478" t="str">
        <f>IF(OR(ISNUMBER(SEARCH("partial",J478)),J478="yes*",J478="yes"),"yes","no")</f>
        <v>yes</v>
      </c>
      <c r="L478">
        <v>1.3678577276847199</v>
      </c>
      <c r="M478" t="s">
        <v>512</v>
      </c>
      <c r="N478" t="s">
        <v>473</v>
      </c>
      <c r="O478">
        <v>1.2715061029925001</v>
      </c>
      <c r="P478">
        <v>0.69444444444444398</v>
      </c>
      <c r="Q478">
        <v>0.41666666666666602</v>
      </c>
      <c r="R478">
        <v>7.1460390355851899</v>
      </c>
      <c r="S478">
        <v>5.79324183007237</v>
      </c>
      <c r="T478">
        <v>1.3576515461194001</v>
      </c>
      <c r="U478">
        <v>1.73160451340443</v>
      </c>
      <c r="V478">
        <v>1.2743549556846301</v>
      </c>
      <c r="W478">
        <v>47</v>
      </c>
      <c r="X478">
        <v>1.9314637691416601</v>
      </c>
      <c r="Y478">
        <v>-0.13288583690473399</v>
      </c>
      <c r="Z478">
        <v>4.7920555820850002</v>
      </c>
      <c r="AA478">
        <v>3.2326894943511798E-2</v>
      </c>
    </row>
    <row r="479" spans="1:27" x14ac:dyDescent="0.35">
      <c r="A479">
        <v>478</v>
      </c>
      <c r="B479" t="s">
        <v>513</v>
      </c>
      <c r="C479">
        <v>452</v>
      </c>
      <c r="D479">
        <v>2</v>
      </c>
      <c r="E479" t="s">
        <v>23</v>
      </c>
      <c r="F479" t="s">
        <v>23</v>
      </c>
      <c r="G479" t="s">
        <v>545</v>
      </c>
      <c r="H479" t="str">
        <f>IF(ISNUMBER(SEARCH("/",G479)),"Mixed",G479)</f>
        <v>IVR</v>
      </c>
      <c r="I479" t="str">
        <f>IF((H479="Live*"),"Live",H479)</f>
        <v>IVR</v>
      </c>
      <c r="J479" t="s">
        <v>23</v>
      </c>
      <c r="K479" t="str">
        <f>IF(OR(ISNUMBER(SEARCH("partial",J479)),J479="yes*",J479="yes"),"yes","no")</f>
        <v>no</v>
      </c>
      <c r="L479">
        <v>1.3711197841145999</v>
      </c>
      <c r="M479" t="s">
        <v>508</v>
      </c>
      <c r="N479" t="s">
        <v>473</v>
      </c>
      <c r="O479">
        <v>-1.36368729965757</v>
      </c>
      <c r="P479">
        <v>0</v>
      </c>
      <c r="Q479">
        <v>1</v>
      </c>
      <c r="R479">
        <v>15.553981781005801</v>
      </c>
      <c r="S479">
        <v>6.0165455351525603</v>
      </c>
      <c r="T479">
        <v>9.5422905864598793</v>
      </c>
      <c r="U479">
        <v>8.7940382248383404</v>
      </c>
      <c r="V479">
        <v>0.77101274829574296</v>
      </c>
      <c r="W479">
        <v>2</v>
      </c>
      <c r="X479">
        <v>-15.553981781005801</v>
      </c>
      <c r="Y479">
        <v>-8.3150005340576101</v>
      </c>
      <c r="Z479">
        <v>7.1000022888183496</v>
      </c>
      <c r="AA479">
        <v>0.372871196264833</v>
      </c>
    </row>
    <row r="480" spans="1:27" x14ac:dyDescent="0.35">
      <c r="A480">
        <v>479</v>
      </c>
      <c r="B480" t="s">
        <v>514</v>
      </c>
      <c r="C480">
        <v>299</v>
      </c>
      <c r="D480">
        <v>6</v>
      </c>
      <c r="E480" t="s">
        <v>23</v>
      </c>
      <c r="F480" t="s">
        <v>23</v>
      </c>
      <c r="G480" t="s">
        <v>536</v>
      </c>
      <c r="H480" t="str">
        <f>IF(ISNUMBER(SEARCH("/",G480)),"Mixed",G480)</f>
        <v>Online</v>
      </c>
      <c r="I480" t="str">
        <f>IF((H480="Live*"),"Live",H480)</f>
        <v>Online</v>
      </c>
      <c r="J480" t="s">
        <v>23</v>
      </c>
      <c r="K480" t="str">
        <f>IF(OR(ISNUMBER(SEARCH("partial",J480)),J480="yes*",J480="yes"),"yes","no")</f>
        <v>no</v>
      </c>
      <c r="L480">
        <v>1.4263033460285299</v>
      </c>
      <c r="M480" t="s">
        <v>508</v>
      </c>
      <c r="N480" t="s">
        <v>473</v>
      </c>
      <c r="O480">
        <v>1.75022495115264</v>
      </c>
      <c r="P480">
        <v>0.33333333333333298</v>
      </c>
      <c r="Q480">
        <v>0.66666666666666596</v>
      </c>
      <c r="R480">
        <v>8.5022640228271396</v>
      </c>
      <c r="S480">
        <v>5.0771310266437597</v>
      </c>
      <c r="T480">
        <v>3.4299873367899698</v>
      </c>
      <c r="U480">
        <v>4.7785577004942796</v>
      </c>
      <c r="V480">
        <v>0.98368515673860202</v>
      </c>
      <c r="W480">
        <v>6</v>
      </c>
      <c r="X480">
        <v>8.5022640228271396</v>
      </c>
      <c r="Y480">
        <v>6.5356614286799202</v>
      </c>
      <c r="Z480">
        <v>7.9218350137279403</v>
      </c>
      <c r="AA480">
        <v>0</v>
      </c>
    </row>
    <row r="481" spans="1:27" x14ac:dyDescent="0.35">
      <c r="A481">
        <v>480</v>
      </c>
      <c r="B481" t="s">
        <v>515</v>
      </c>
      <c r="C481">
        <v>330</v>
      </c>
      <c r="D481">
        <v>6</v>
      </c>
      <c r="E481" t="s">
        <v>23</v>
      </c>
      <c r="F481" t="s">
        <v>23</v>
      </c>
      <c r="G481" t="s">
        <v>538</v>
      </c>
      <c r="H481" t="str">
        <f>IF(ISNUMBER(SEARCH("/",G481)),"Mixed",G481)</f>
        <v>Mixed</v>
      </c>
      <c r="I481" t="str">
        <f>IF((H481="Live*"),"Live",H481)</f>
        <v>Mixed</v>
      </c>
      <c r="J481" t="s">
        <v>560</v>
      </c>
      <c r="K481" t="str">
        <f>IF(OR(ISNUMBER(SEARCH("partial",J481)),J481="yes*",J481="yes"),"yes","no")</f>
        <v>yes</v>
      </c>
      <c r="L481">
        <v>1.44222448223546</v>
      </c>
      <c r="M481" t="s">
        <v>508</v>
      </c>
      <c r="N481" t="s">
        <v>473</v>
      </c>
      <c r="O481">
        <v>-0.62647081494220702</v>
      </c>
      <c r="P481">
        <v>0.75</v>
      </c>
      <c r="Q481">
        <v>0.33333333333333298</v>
      </c>
      <c r="R481">
        <v>10.3523461023966</v>
      </c>
      <c r="S481">
        <v>6.7245336066416002</v>
      </c>
      <c r="T481">
        <v>3.6326668363616199</v>
      </c>
      <c r="U481">
        <v>4.52302740486018</v>
      </c>
      <c r="V481">
        <v>1.02047730137462</v>
      </c>
      <c r="W481">
        <v>4</v>
      </c>
      <c r="X481">
        <v>-3.8974084854125901</v>
      </c>
      <c r="Y481">
        <v>-3.6649071353298801</v>
      </c>
      <c r="Z481">
        <v>8.8102081093205395</v>
      </c>
      <c r="AA481">
        <v>0</v>
      </c>
    </row>
    <row r="482" spans="1:27" x14ac:dyDescent="0.35">
      <c r="A482">
        <v>481</v>
      </c>
      <c r="B482" t="s">
        <v>516</v>
      </c>
      <c r="C482">
        <v>550</v>
      </c>
      <c r="D482">
        <v>6</v>
      </c>
      <c r="E482" t="s">
        <v>23</v>
      </c>
      <c r="F482" t="s">
        <v>23</v>
      </c>
      <c r="G482" t="s">
        <v>542</v>
      </c>
      <c r="H482" t="str">
        <f>IF(ISNUMBER(SEARCH("/",G482)),"Mixed",G482)</f>
        <v>Mixed</v>
      </c>
      <c r="I482" t="str">
        <f>IF((H482="Live*"),"Live",H482)</f>
        <v>Mixed</v>
      </c>
      <c r="J482" t="s">
        <v>23</v>
      </c>
      <c r="K482" t="str">
        <f>IF(OR(ISNUMBER(SEARCH("partial",J482)),J482="yes*",J482="yes"),"yes","no")</f>
        <v>no</v>
      </c>
      <c r="L482">
        <v>1.4886135900804001</v>
      </c>
      <c r="M482" t="s">
        <v>508</v>
      </c>
      <c r="N482" t="s">
        <v>473</v>
      </c>
      <c r="P482">
        <v>0.83333333333333304</v>
      </c>
      <c r="Q482">
        <v>0.83333333333333304</v>
      </c>
      <c r="R482">
        <v>10.6681960423787</v>
      </c>
      <c r="S482">
        <v>7.9812348746368302</v>
      </c>
      <c r="T482">
        <v>2.6918155083484998</v>
      </c>
      <c r="U482">
        <v>4.3704543603215997</v>
      </c>
      <c r="V482">
        <v>1.0926135900803999</v>
      </c>
      <c r="W482">
        <v>0</v>
      </c>
      <c r="Z482">
        <v>9.3757584752114909</v>
      </c>
      <c r="AA482">
        <v>0</v>
      </c>
    </row>
    <row r="483" spans="1:27" x14ac:dyDescent="0.35">
      <c r="A483">
        <v>482</v>
      </c>
      <c r="B483" t="s">
        <v>517</v>
      </c>
      <c r="C483">
        <v>35</v>
      </c>
      <c r="D483">
        <v>12</v>
      </c>
      <c r="E483" t="s">
        <v>22</v>
      </c>
      <c r="F483" t="s">
        <v>23</v>
      </c>
      <c r="G483" t="s">
        <v>530</v>
      </c>
      <c r="H483" t="str">
        <f>IF(ISNUMBER(SEARCH("/",G483)),"Mixed",G483)</f>
        <v>Live</v>
      </c>
      <c r="I483" t="str">
        <f>IF((H483="Live*"),"Live",H483)</f>
        <v>Live</v>
      </c>
      <c r="J483" t="s">
        <v>22</v>
      </c>
      <c r="K483" t="str">
        <f>IF(OR(ISNUMBER(SEARCH("partial",J483)),J483="yes*",J483="yes"),"yes","no")</f>
        <v>yes</v>
      </c>
      <c r="L483">
        <v>1.5115103875998099</v>
      </c>
      <c r="M483" t="s">
        <v>508</v>
      </c>
      <c r="N483" t="s">
        <v>473</v>
      </c>
      <c r="O483">
        <v>-0.29998607895975599</v>
      </c>
      <c r="P483">
        <v>0.83333333333333304</v>
      </c>
      <c r="Q483">
        <v>0.66666666666666596</v>
      </c>
      <c r="R483">
        <v>11.4294810295105</v>
      </c>
      <c r="S483">
        <v>7.06377931954556</v>
      </c>
      <c r="T483">
        <v>4.3705560505715102</v>
      </c>
      <c r="U483">
        <v>6.0561453346186802</v>
      </c>
      <c r="V483">
        <v>1.55580452032218</v>
      </c>
      <c r="W483">
        <v>7</v>
      </c>
      <c r="X483">
        <v>-2.21181569780622</v>
      </c>
      <c r="Y483">
        <v>-0.17500050862630201</v>
      </c>
      <c r="Z483">
        <v>5.06798868529195</v>
      </c>
      <c r="AA483">
        <v>0.28143233637429499</v>
      </c>
    </row>
    <row r="484" spans="1:27" x14ac:dyDescent="0.35">
      <c r="A484">
        <v>483</v>
      </c>
      <c r="B484" t="s">
        <v>518</v>
      </c>
      <c r="C484">
        <v>203</v>
      </c>
      <c r="D484">
        <v>27</v>
      </c>
      <c r="E484" t="s">
        <v>23</v>
      </c>
      <c r="F484" t="s">
        <v>23</v>
      </c>
      <c r="G484" t="s">
        <v>532</v>
      </c>
      <c r="H484" t="str">
        <f>IF(ISNUMBER(SEARCH("/",G484)),"Mixed",G484)</f>
        <v>Mixed</v>
      </c>
      <c r="I484" t="str">
        <f>IF((H484="Live*"),"Live",H484)</f>
        <v>Mixed</v>
      </c>
      <c r="J484" t="s">
        <v>560</v>
      </c>
      <c r="K484" t="str">
        <f>IF(OR(ISNUMBER(SEARCH("partial",J484)),J484="yes*",J484="yes"),"yes","no")</f>
        <v>yes</v>
      </c>
      <c r="L484">
        <v>1.5566904455223101</v>
      </c>
      <c r="M484" t="s">
        <v>508</v>
      </c>
      <c r="N484" t="s">
        <v>473</v>
      </c>
      <c r="O484">
        <v>-1.59451229617858</v>
      </c>
      <c r="P484">
        <v>0.68518518518518501</v>
      </c>
      <c r="Q484">
        <v>0.37037037037037002</v>
      </c>
      <c r="R484">
        <v>7.3016425238715197</v>
      </c>
      <c r="S484">
        <v>5.34233222522235</v>
      </c>
      <c r="T484">
        <v>1.9641646392557599</v>
      </c>
      <c r="U484">
        <v>3.0224159015008398</v>
      </c>
      <c r="V484">
        <v>1.3782290202199801</v>
      </c>
      <c r="W484">
        <v>27</v>
      </c>
      <c r="X484">
        <v>-3.49671879521122</v>
      </c>
      <c r="Y484">
        <v>-4.5632599084664003</v>
      </c>
      <c r="Z484">
        <v>5.9276409235807099</v>
      </c>
      <c r="AA484">
        <v>0</v>
      </c>
    </row>
    <row r="485" spans="1:27" x14ac:dyDescent="0.35">
      <c r="A485">
        <v>484</v>
      </c>
      <c r="B485" t="s">
        <v>519</v>
      </c>
      <c r="C485">
        <v>667</v>
      </c>
      <c r="D485">
        <v>3</v>
      </c>
      <c r="E485" t="s">
        <v>23</v>
      </c>
      <c r="F485" t="s">
        <v>23</v>
      </c>
      <c r="G485" t="e">
        <v>#N/A</v>
      </c>
      <c r="H485" t="e">
        <f>IF(ISNUMBER(SEARCH("/",G485)),"Mixed",G485)</f>
        <v>#N/A</v>
      </c>
      <c r="J485" t="e">
        <v>#N/A</v>
      </c>
      <c r="K485" t="e">
        <f>IF(OR(ISNUMBER(SEARCH("partial",J485)),J485="yes*",J485="yes"),"yes","no")</f>
        <v>#N/A</v>
      </c>
      <c r="L485">
        <v>1.63947369127489</v>
      </c>
      <c r="M485" t="s">
        <v>508</v>
      </c>
      <c r="N485" t="s">
        <v>473</v>
      </c>
      <c r="O485">
        <v>2.1646922883533199</v>
      </c>
      <c r="P485">
        <v>1</v>
      </c>
      <c r="Q485">
        <v>1</v>
      </c>
      <c r="R485">
        <v>15.1528460184733</v>
      </c>
      <c r="S485">
        <v>5.2879568002086703</v>
      </c>
      <c r="T485">
        <v>9.8697435588712192</v>
      </c>
      <c r="U485">
        <v>7.9123158389242896</v>
      </c>
      <c r="V485">
        <v>1.1303308341320399</v>
      </c>
      <c r="W485">
        <v>3</v>
      </c>
      <c r="X485">
        <v>15.1528460184733</v>
      </c>
      <c r="Y485">
        <v>5</v>
      </c>
      <c r="AA485">
        <v>0</v>
      </c>
    </row>
    <row r="486" spans="1:27" x14ac:dyDescent="0.35">
      <c r="A486">
        <v>485</v>
      </c>
      <c r="B486" t="s">
        <v>520</v>
      </c>
      <c r="C486">
        <v>497</v>
      </c>
      <c r="D486">
        <v>2</v>
      </c>
      <c r="E486" t="s">
        <v>23</v>
      </c>
      <c r="F486" t="s">
        <v>23</v>
      </c>
      <c r="G486" t="e">
        <v>#N/A</v>
      </c>
      <c r="H486" t="e">
        <f>IF(ISNUMBER(SEARCH("/",G486)),"Mixed",G486)</f>
        <v>#N/A</v>
      </c>
      <c r="J486" t="e">
        <v>#N/A</v>
      </c>
      <c r="K486" t="e">
        <f>IF(OR(ISNUMBER(SEARCH("partial",J486)),J486="yes*",J486="yes"),"yes","no")</f>
        <v>#N/A</v>
      </c>
      <c r="L486">
        <v>1.6404104923668701</v>
      </c>
      <c r="M486" t="s">
        <v>508</v>
      </c>
      <c r="N486" t="s">
        <v>473</v>
      </c>
      <c r="O486">
        <v>1.7285804748535101</v>
      </c>
      <c r="P486">
        <v>1</v>
      </c>
      <c r="Q486">
        <v>1</v>
      </c>
      <c r="R486">
        <v>17.285804748535099</v>
      </c>
      <c r="S486">
        <v>5.1277856869530298</v>
      </c>
      <c r="T486">
        <v>12.1628734021887</v>
      </c>
      <c r="U486">
        <v>10.8601049236687</v>
      </c>
      <c r="V486">
        <v>1.0860104923668701</v>
      </c>
      <c r="W486">
        <v>2</v>
      </c>
      <c r="X486">
        <v>17.285804748535099</v>
      </c>
      <c r="Y486">
        <v>14.900001525878899</v>
      </c>
      <c r="AA486">
        <v>0</v>
      </c>
    </row>
    <row r="487" spans="1:27" x14ac:dyDescent="0.35">
      <c r="A487">
        <v>486</v>
      </c>
      <c r="B487" t="s">
        <v>521</v>
      </c>
      <c r="C487">
        <v>242</v>
      </c>
      <c r="D487">
        <v>14</v>
      </c>
      <c r="E487" t="s">
        <v>23</v>
      </c>
      <c r="F487" t="s">
        <v>23</v>
      </c>
      <c r="G487" t="s">
        <v>530</v>
      </c>
      <c r="H487" t="str">
        <f>IF(ISNUMBER(SEARCH("/",G487)),"Mixed",G487)</f>
        <v>Live</v>
      </c>
      <c r="I487" t="str">
        <f>IF((H487="Live*"),"Live",H487)</f>
        <v>Live</v>
      </c>
      <c r="J487" t="s">
        <v>22</v>
      </c>
      <c r="K487" t="str">
        <f>IF(OR(ISNUMBER(SEARCH("partial",J487)),J487="yes*",J487="yes"),"yes","no")</f>
        <v>yes</v>
      </c>
      <c r="L487">
        <v>1.6535582783437699</v>
      </c>
      <c r="M487" t="s">
        <v>508</v>
      </c>
      <c r="N487" t="s">
        <v>473</v>
      </c>
      <c r="O487">
        <v>2.0092174678000401</v>
      </c>
      <c r="P487">
        <v>0.60714285714285698</v>
      </c>
      <c r="Q487">
        <v>0.42857142857142799</v>
      </c>
      <c r="R487">
        <v>9.1889114379882795</v>
      </c>
      <c r="S487">
        <v>5.4784517628109199</v>
      </c>
      <c r="T487">
        <v>3.7153140157839402</v>
      </c>
      <c r="U487">
        <v>4.8326908758160103</v>
      </c>
      <c r="V487">
        <v>1.2713669675985699</v>
      </c>
      <c r="W487">
        <v>14</v>
      </c>
      <c r="X487">
        <v>7.6373912266322499</v>
      </c>
      <c r="Y487">
        <v>6.4187454080407003</v>
      </c>
      <c r="Z487">
        <v>8.6974268739355107</v>
      </c>
      <c r="AA487">
        <v>0</v>
      </c>
    </row>
    <row r="488" spans="1:27" x14ac:dyDescent="0.35">
      <c r="A488">
        <v>487</v>
      </c>
      <c r="B488" t="s">
        <v>522</v>
      </c>
      <c r="C488">
        <v>91</v>
      </c>
      <c r="D488">
        <v>10</v>
      </c>
      <c r="E488" t="s">
        <v>23</v>
      </c>
      <c r="F488" t="s">
        <v>23</v>
      </c>
      <c r="G488" t="s">
        <v>532</v>
      </c>
      <c r="H488" t="str">
        <f>IF(ISNUMBER(SEARCH("/",G488)),"Mixed",G488)</f>
        <v>Mixed</v>
      </c>
      <c r="I488" t="str">
        <f>IF((H488="Live*"),"Live",H488)</f>
        <v>Mixed</v>
      </c>
      <c r="J488" t="s">
        <v>560</v>
      </c>
      <c r="K488" t="str">
        <f>IF(OR(ISNUMBER(SEARCH("partial",J488)),J488="yes*",J488="yes"),"yes","no")</f>
        <v>yes</v>
      </c>
      <c r="L488">
        <v>1.7294524289990201</v>
      </c>
      <c r="M488" t="s">
        <v>508</v>
      </c>
      <c r="N488" t="s">
        <v>473</v>
      </c>
      <c r="O488">
        <v>1.8942415136255399</v>
      </c>
      <c r="P488">
        <v>0.65</v>
      </c>
      <c r="Q488">
        <v>0.5</v>
      </c>
      <c r="R488">
        <v>9.1264839172363192</v>
      </c>
      <c r="S488">
        <v>5.6864543954449402</v>
      </c>
      <c r="T488">
        <v>3.4448838623979698</v>
      </c>
      <c r="U488">
        <v>6.0792393152297501</v>
      </c>
      <c r="V488">
        <v>1.29427583360946</v>
      </c>
      <c r="W488">
        <v>10</v>
      </c>
      <c r="X488">
        <v>8.8972900390625007</v>
      </c>
      <c r="Y488">
        <v>7.5234865243856497</v>
      </c>
      <c r="Z488">
        <v>7.5020382077450396</v>
      </c>
      <c r="AA488">
        <v>0</v>
      </c>
    </row>
    <row r="489" spans="1:27" x14ac:dyDescent="0.35">
      <c r="A489">
        <v>488</v>
      </c>
      <c r="B489" t="s">
        <v>523</v>
      </c>
      <c r="C489">
        <v>327</v>
      </c>
      <c r="D489">
        <v>132</v>
      </c>
      <c r="E489" t="s">
        <v>23</v>
      </c>
      <c r="F489" t="s">
        <v>22</v>
      </c>
      <c r="G489" t="s">
        <v>545</v>
      </c>
      <c r="H489" t="str">
        <f>IF(ISNUMBER(SEARCH("/",G489)),"Mixed",G489)</f>
        <v>IVR</v>
      </c>
      <c r="I489" t="str">
        <f>IF((H489="Live*"),"Live",H489)</f>
        <v>IVR</v>
      </c>
      <c r="J489" t="s">
        <v>23</v>
      </c>
      <c r="K489" t="str">
        <f>IF(OR(ISNUMBER(SEARCH("partial",J489)),J489="yes*",J489="yes"),"yes","no")</f>
        <v>no</v>
      </c>
      <c r="L489">
        <v>1.7325234971940899</v>
      </c>
      <c r="M489" t="s">
        <v>52</v>
      </c>
      <c r="N489" t="s">
        <v>52</v>
      </c>
      <c r="O489">
        <v>-4.3683205311834099</v>
      </c>
      <c r="P489">
        <v>0.59090909090909005</v>
      </c>
      <c r="Q489">
        <v>0.49242424242424199</v>
      </c>
      <c r="R489">
        <v>6.4373000607346</v>
      </c>
      <c r="S489">
        <v>4.6200292626453399</v>
      </c>
      <c r="T489">
        <v>1.8221251386958499</v>
      </c>
      <c r="U489">
        <v>2.11941702383732</v>
      </c>
      <c r="V489">
        <v>1.6774739370566201</v>
      </c>
      <c r="W489">
        <v>124</v>
      </c>
      <c r="X489">
        <v>-5.58393939848869</v>
      </c>
      <c r="Y489">
        <v>-3.4447736418820298</v>
      </c>
      <c r="Z489">
        <v>4.37814240425491</v>
      </c>
      <c r="AA489">
        <v>0</v>
      </c>
    </row>
    <row r="490" spans="1:27" x14ac:dyDescent="0.35">
      <c r="A490">
        <v>489</v>
      </c>
      <c r="B490" t="s">
        <v>524</v>
      </c>
      <c r="C490">
        <v>143</v>
      </c>
      <c r="D490">
        <v>12</v>
      </c>
      <c r="E490" t="s">
        <v>23</v>
      </c>
      <c r="F490" t="s">
        <v>23</v>
      </c>
      <c r="G490" t="s">
        <v>541</v>
      </c>
      <c r="H490" t="str">
        <f>IF(ISNUMBER(SEARCH("/",G490)),"Mixed",G490)</f>
        <v>Landline</v>
      </c>
      <c r="I490" t="str">
        <f>IF((H490="Live*"),"Live",H490)</f>
        <v>Landline</v>
      </c>
      <c r="J490" t="s">
        <v>23</v>
      </c>
      <c r="K490" t="str">
        <f>IF(OR(ISNUMBER(SEARCH("partial",J490)),J490="yes*",J490="yes"),"yes","no")</f>
        <v>no</v>
      </c>
      <c r="L490">
        <v>1.9415003676631699</v>
      </c>
      <c r="M490" t="s">
        <v>508</v>
      </c>
      <c r="N490" t="s">
        <v>473</v>
      </c>
      <c r="O490">
        <v>0.55139079035664795</v>
      </c>
      <c r="P490">
        <v>0.5</v>
      </c>
      <c r="Q490">
        <v>0.5</v>
      </c>
      <c r="R490">
        <v>13.2563419342041</v>
      </c>
      <c r="S490">
        <v>6.5510745809859099</v>
      </c>
      <c r="T490">
        <v>6.7101216938247701</v>
      </c>
      <c r="U490">
        <v>7.1099455004726098</v>
      </c>
      <c r="V490">
        <v>1.5050346542117801</v>
      </c>
      <c r="W490">
        <v>8</v>
      </c>
      <c r="X490">
        <v>3.7863121032714799</v>
      </c>
      <c r="Y490">
        <v>3.0822916726271301</v>
      </c>
      <c r="Z490">
        <v>5.4877775848921697</v>
      </c>
      <c r="AA490">
        <v>0</v>
      </c>
    </row>
    <row r="491" spans="1:27" x14ac:dyDescent="0.35">
      <c r="A491">
        <v>490</v>
      </c>
      <c r="B491" t="s">
        <v>525</v>
      </c>
      <c r="C491">
        <v>150</v>
      </c>
      <c r="D491">
        <v>3</v>
      </c>
      <c r="E491" t="s">
        <v>23</v>
      </c>
      <c r="F491" t="s">
        <v>23</v>
      </c>
      <c r="G491" t="s">
        <v>530</v>
      </c>
      <c r="H491" t="str">
        <f>IF(ISNUMBER(SEARCH("/",G491)),"Mixed",G491)</f>
        <v>Live</v>
      </c>
      <c r="I491" t="str">
        <f>IF((H491="Live*"),"Live",H491)</f>
        <v>Live</v>
      </c>
      <c r="J491" t="s">
        <v>22</v>
      </c>
      <c r="K491" t="str">
        <f>IF(OR(ISNUMBER(SEARCH("partial",J491)),J491="yes*",J491="yes"),"yes","no")</f>
        <v>yes</v>
      </c>
      <c r="L491">
        <v>2.0481790289220601</v>
      </c>
      <c r="M491" t="s">
        <v>508</v>
      </c>
      <c r="N491" t="s">
        <v>473</v>
      </c>
      <c r="P491">
        <v>0</v>
      </c>
      <c r="Q491">
        <v>1</v>
      </c>
      <c r="R491">
        <v>23.418613433837798</v>
      </c>
      <c r="S491">
        <v>9.74690558499662</v>
      </c>
      <c r="T491">
        <v>13.6765621894478</v>
      </c>
      <c r="U491">
        <v>13.578530734670901</v>
      </c>
      <c r="V491">
        <v>1.5052413931998401</v>
      </c>
      <c r="W491">
        <v>0</v>
      </c>
      <c r="AA491">
        <v>0</v>
      </c>
    </row>
    <row r="492" spans="1:27" x14ac:dyDescent="0.35">
      <c r="A492">
        <v>491</v>
      </c>
      <c r="B492" t="s">
        <v>526</v>
      </c>
      <c r="C492">
        <v>231</v>
      </c>
      <c r="D492">
        <v>11</v>
      </c>
      <c r="E492" t="s">
        <v>23</v>
      </c>
      <c r="F492" t="s">
        <v>23</v>
      </c>
      <c r="G492" t="s">
        <v>545</v>
      </c>
      <c r="H492" t="str">
        <f>IF(ISNUMBER(SEARCH("/",G492)),"Mixed",G492)</f>
        <v>IVR</v>
      </c>
      <c r="I492" t="str">
        <f>IF((H492="Live*"),"Live",H492)</f>
        <v>IVR</v>
      </c>
      <c r="J492" t="s">
        <v>23</v>
      </c>
      <c r="K492" t="str">
        <f>IF(OR(ISNUMBER(SEARCH("partial",J492)),J492="yes*",J492="yes"),"yes","no")</f>
        <v>no</v>
      </c>
      <c r="L492">
        <v>2.21782104661653</v>
      </c>
      <c r="M492" t="s">
        <v>508</v>
      </c>
      <c r="N492" t="s">
        <v>473</v>
      </c>
      <c r="O492">
        <v>3.76400646115663</v>
      </c>
      <c r="P492">
        <v>0.90909090909090895</v>
      </c>
      <c r="Q492">
        <v>0.72727272727272696</v>
      </c>
      <c r="R492">
        <v>12.262439901178499</v>
      </c>
      <c r="S492">
        <v>5.0165957281487401</v>
      </c>
      <c r="T492">
        <v>7.2506985136363697</v>
      </c>
      <c r="U492">
        <v>6.1310940940351797</v>
      </c>
      <c r="V492">
        <v>1.8819645983903801</v>
      </c>
      <c r="W492">
        <v>11</v>
      </c>
      <c r="X492">
        <v>12.262439901178499</v>
      </c>
      <c r="Y492">
        <v>8.8333333333333304</v>
      </c>
      <c r="Z492">
        <v>7.2671022887452699</v>
      </c>
      <c r="AA492">
        <v>0</v>
      </c>
    </row>
    <row r="493" spans="1:27" x14ac:dyDescent="0.35">
      <c r="A493">
        <v>492</v>
      </c>
      <c r="B493" t="s">
        <v>527</v>
      </c>
      <c r="C493">
        <v>157</v>
      </c>
      <c r="D493">
        <v>2</v>
      </c>
      <c r="E493" t="s">
        <v>23</v>
      </c>
      <c r="F493" t="s">
        <v>23</v>
      </c>
      <c r="G493" t="e">
        <v>#N/A</v>
      </c>
      <c r="H493" t="e">
        <f>IF(ISNUMBER(SEARCH("/",G493)),"Mixed",G493)</f>
        <v>#N/A</v>
      </c>
      <c r="J493" t="e">
        <v>#N/A</v>
      </c>
      <c r="K493" t="e">
        <f>IF(OR(ISNUMBER(SEARCH("partial",J493)),J493="yes*",J493="yes"),"yes","no")</f>
        <v>#N/A</v>
      </c>
      <c r="L493">
        <v>2.7935602946345099</v>
      </c>
      <c r="M493" t="s">
        <v>508</v>
      </c>
      <c r="N493" t="s">
        <v>473</v>
      </c>
      <c r="O493">
        <v>2.9702601417243102</v>
      </c>
      <c r="P493">
        <v>0.5</v>
      </c>
      <c r="Q493">
        <v>1</v>
      </c>
      <c r="R493">
        <v>37.6134033203125</v>
      </c>
      <c r="S493">
        <v>5.8221734333795396</v>
      </c>
      <c r="T493">
        <v>31.796084227539499</v>
      </c>
      <c r="U493">
        <v>28.0739917048293</v>
      </c>
      <c r="V493">
        <v>2.2169506404362398</v>
      </c>
      <c r="W493">
        <v>2</v>
      </c>
      <c r="X493">
        <v>37.6134033203125</v>
      </c>
      <c r="Y493">
        <v>10.8999977111816</v>
      </c>
      <c r="AA493">
        <v>0</v>
      </c>
    </row>
    <row r="494" spans="1:27" x14ac:dyDescent="0.35">
      <c r="A494">
        <v>493</v>
      </c>
      <c r="B494" t="s">
        <v>528</v>
      </c>
      <c r="C494">
        <v>101</v>
      </c>
      <c r="D494">
        <v>6</v>
      </c>
      <c r="E494" t="s">
        <v>23</v>
      </c>
      <c r="F494" t="s">
        <v>23</v>
      </c>
      <c r="G494" t="s">
        <v>530</v>
      </c>
      <c r="H494" t="str">
        <f>IF(ISNUMBER(SEARCH("/",G494)),"Mixed",G494)</f>
        <v>Live</v>
      </c>
      <c r="I494" t="str">
        <f>IF((H494="Live*"),"Live",H494)</f>
        <v>Live</v>
      </c>
      <c r="J494" t="s">
        <v>22</v>
      </c>
      <c r="K494" t="str">
        <f>IF(OR(ISNUMBER(SEARCH("partial",J494)),J494="yes*",J494="yes"),"yes","no")</f>
        <v>yes</v>
      </c>
      <c r="L494">
        <v>2.9257669822577101</v>
      </c>
      <c r="M494" t="s">
        <v>508</v>
      </c>
      <c r="N494" t="s">
        <v>473</v>
      </c>
      <c r="O494">
        <v>-1.43733969135534</v>
      </c>
      <c r="P494">
        <v>0.66666666666666596</v>
      </c>
      <c r="Q494">
        <v>0.5</v>
      </c>
      <c r="R494">
        <v>22.100502014160099</v>
      </c>
      <c r="S494">
        <v>8.1211567377370599</v>
      </c>
      <c r="T494">
        <v>13.984199617029599</v>
      </c>
      <c r="U494">
        <v>12.4084358981973</v>
      </c>
      <c r="V494">
        <v>2.4765279109887999</v>
      </c>
      <c r="W494">
        <v>2</v>
      </c>
      <c r="X494">
        <v>-18.730331420898398</v>
      </c>
      <c r="Y494">
        <v>-27.6666666666666</v>
      </c>
      <c r="Z494">
        <v>28.25</v>
      </c>
      <c r="AA494">
        <v>0</v>
      </c>
    </row>
  </sheetData>
  <autoFilter ref="A1:AA494" xr:uid="{00000000-0009-0000-0000-000002000000}">
    <sortState xmlns:xlrd2="http://schemas.microsoft.com/office/spreadsheetml/2017/richdata2" ref="A2:AA494">
      <sortCondition ref="A2:A494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3E3DE-1BA5-489E-94BA-6182C2A55F7B}">
  <dimension ref="A3:B8"/>
  <sheetViews>
    <sheetView workbookViewId="0">
      <selection activeCell="L12" sqref="L12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3" spans="1:2" x14ac:dyDescent="0.35">
      <c r="A3" s="2" t="s">
        <v>547</v>
      </c>
      <c r="B3" t="s">
        <v>550</v>
      </c>
    </row>
    <row r="4" spans="1:2" x14ac:dyDescent="0.35">
      <c r="A4" s="3" t="s">
        <v>31</v>
      </c>
      <c r="B4" s="4">
        <v>3913</v>
      </c>
    </row>
    <row r="5" spans="1:2" x14ac:dyDescent="0.35">
      <c r="A5" s="3" t="s">
        <v>131</v>
      </c>
      <c r="B5" s="4">
        <v>5339</v>
      </c>
    </row>
    <row r="6" spans="1:2" x14ac:dyDescent="0.35">
      <c r="A6" s="3" t="s">
        <v>473</v>
      </c>
      <c r="B6" s="4">
        <v>924</v>
      </c>
    </row>
    <row r="7" spans="1:2" x14ac:dyDescent="0.35">
      <c r="A7" s="3" t="s">
        <v>52</v>
      </c>
      <c r="B7" s="4">
        <v>600</v>
      </c>
    </row>
    <row r="8" spans="1:2" x14ac:dyDescent="0.35">
      <c r="A8" s="3" t="s">
        <v>548</v>
      </c>
      <c r="B8" s="4">
        <v>10776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9FAB-F78E-4814-9C46-56AA2FB985DC}">
  <dimension ref="A3:C6"/>
  <sheetViews>
    <sheetView workbookViewId="0">
      <selection activeCell="C12" sqref="C12"/>
    </sheetView>
  </sheetViews>
  <sheetFormatPr defaultRowHeight="14.5" x14ac:dyDescent="0.35"/>
  <cols>
    <col min="1" max="1" width="12.36328125" bestFit="1" customWidth="1"/>
    <col min="2" max="2" width="27.7265625" bestFit="1" customWidth="1"/>
    <col min="3" max="3" width="28.453125" bestFit="1" customWidth="1"/>
    <col min="4" max="4" width="28" bestFit="1" customWidth="1"/>
  </cols>
  <sheetData>
    <row r="3" spans="1:3" x14ac:dyDescent="0.35">
      <c r="A3" s="2" t="s">
        <v>547</v>
      </c>
      <c r="B3" t="s">
        <v>557</v>
      </c>
      <c r="C3" t="s">
        <v>581</v>
      </c>
    </row>
    <row r="4" spans="1:3" x14ac:dyDescent="0.35">
      <c r="A4" s="3" t="s">
        <v>23</v>
      </c>
      <c r="B4" s="12">
        <v>0.43082417611410051</v>
      </c>
      <c r="C4" s="14">
        <v>0.77744047114793913</v>
      </c>
    </row>
    <row r="5" spans="1:3" x14ac:dyDescent="0.35">
      <c r="A5" s="3" t="s">
        <v>22</v>
      </c>
      <c r="B5" s="12">
        <v>0.32504883103105003</v>
      </c>
      <c r="C5" s="14">
        <v>0.45245969886790044</v>
      </c>
    </row>
    <row r="6" spans="1:3" x14ac:dyDescent="0.35">
      <c r="A6" s="3" t="s">
        <v>548</v>
      </c>
      <c r="B6" s="4">
        <v>0.35008743928742458</v>
      </c>
      <c r="C6" s="14">
        <v>0.52938751452839306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62F6-19B2-4BFB-9D80-01F8AF7F21CB}">
  <dimension ref="A3:F8"/>
  <sheetViews>
    <sheetView workbookViewId="0">
      <selection activeCell="J9" sqref="J9"/>
    </sheetView>
  </sheetViews>
  <sheetFormatPr defaultRowHeight="14.5" x14ac:dyDescent="0.35"/>
  <cols>
    <col min="1" max="1" width="26" bestFit="1" customWidth="1"/>
    <col min="2" max="2" width="15.36328125" bestFit="1" customWidth="1"/>
    <col min="3" max="4" width="4.26953125" bestFit="1" customWidth="1"/>
    <col min="5" max="5" width="3.26953125" bestFit="1" customWidth="1"/>
    <col min="6" max="6" width="10.7265625" bestFit="1" customWidth="1"/>
  </cols>
  <sheetData>
    <row r="3" spans="1:6" x14ac:dyDescent="0.35">
      <c r="A3" s="2" t="s">
        <v>582</v>
      </c>
      <c r="B3" s="2" t="s">
        <v>575</v>
      </c>
    </row>
    <row r="4" spans="1:6" x14ac:dyDescent="0.35">
      <c r="A4" s="2" t="s">
        <v>547</v>
      </c>
      <c r="B4" t="s">
        <v>31</v>
      </c>
      <c r="C4" t="s">
        <v>131</v>
      </c>
      <c r="D4" t="s">
        <v>473</v>
      </c>
      <c r="E4" t="s">
        <v>52</v>
      </c>
      <c r="F4" t="s">
        <v>548</v>
      </c>
    </row>
    <row r="5" spans="1:6" x14ac:dyDescent="0.35">
      <c r="A5" s="3" t="s">
        <v>23</v>
      </c>
      <c r="B5" s="4">
        <v>17</v>
      </c>
      <c r="C5" s="4">
        <v>339</v>
      </c>
      <c r="D5" s="4">
        <v>20</v>
      </c>
      <c r="E5" s="4">
        <v>11</v>
      </c>
      <c r="F5" s="4">
        <v>387</v>
      </c>
    </row>
    <row r="6" spans="1:6" x14ac:dyDescent="0.35">
      <c r="A6" s="3" t="s">
        <v>22</v>
      </c>
      <c r="B6" s="4">
        <v>64</v>
      </c>
      <c r="C6" s="4">
        <v>37</v>
      </c>
      <c r="D6" s="4">
        <v>5</v>
      </c>
      <c r="E6" s="4"/>
      <c r="F6" s="4">
        <v>106</v>
      </c>
    </row>
    <row r="7" spans="1:6" x14ac:dyDescent="0.35">
      <c r="A7" s="3" t="s">
        <v>548</v>
      </c>
      <c r="B7" s="4">
        <v>81</v>
      </c>
      <c r="C7" s="4">
        <v>376</v>
      </c>
      <c r="D7" s="4">
        <v>25</v>
      </c>
      <c r="E7" s="4">
        <v>11</v>
      </c>
      <c r="F7" s="4">
        <v>493</v>
      </c>
    </row>
    <row r="8" spans="1:6" x14ac:dyDescent="0.35">
      <c r="B8" s="11">
        <f>GETPIVOTDATA("NCPP/AAPOR/Roper",$A$3,"NCPP/AAPOR/Roper","yes","Overall Grade","A")/GETPIVOTDATA("NCPP/AAPOR/Roper",$A$3,"Overall Grade","A")</f>
        <v>0.79012345679012341</v>
      </c>
      <c r="C8" s="11">
        <f>GETPIVOTDATA("NCPP/AAPOR/Roper",$A$3,"NCPP/AAPOR/Roper","yes","Overall Grade","B")/GETPIVOTDATA("NCPP/AAPOR/Roper",$A$3,"Overall Grade","B")</f>
        <v>9.8404255319148939E-2</v>
      </c>
      <c r="D8" s="11">
        <f>GETPIVOTDATA("NCPP/AAPOR/Roper",$A$3,"NCPP/AAPOR/Roper","yes","Overall Grade","C")/GETPIVOTDATA("NCPP/AAPOR/Roper",$A$3,"Overall Grade","C")</f>
        <v>0.2</v>
      </c>
      <c r="E8" s="11">
        <f>GETPIVOTDATA("NCPP/AAPOR/Roper",$A$3,"NCPP/AAPOR/Roper","yes","Overall Grade","F")/GETPIVOTDATA("NCPP/AAPOR/Roper",$A$3,"Overall Grade","F")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DB8E-05B4-45C9-8FE4-E6014C77F8CB}">
  <dimension ref="A1:AE494"/>
  <sheetViews>
    <sheetView workbookViewId="0">
      <selection activeCell="E2" sqref="E2"/>
    </sheetView>
  </sheetViews>
  <sheetFormatPr defaultRowHeight="14.5" x14ac:dyDescent="0.35"/>
  <cols>
    <col min="2" max="2" width="56" customWidth="1"/>
    <col min="3" max="3" width="23.453125" style="8" bestFit="1" customWidth="1"/>
    <col min="4" max="4" width="14.08984375" style="8" bestFit="1" customWidth="1"/>
    <col min="5" max="5" width="14.08984375" customWidth="1"/>
    <col min="6" max="6" width="23" style="8" bestFit="1" customWidth="1"/>
    <col min="7" max="7" width="23" customWidth="1"/>
    <col min="8" max="8" width="19.36328125" style="8" bestFit="1" customWidth="1"/>
    <col min="9" max="9" width="10.7265625" bestFit="1" customWidth="1"/>
    <col min="10" max="10" width="22" style="8" bestFit="1" customWidth="1"/>
    <col min="11" max="11" width="22" style="10" customWidth="1"/>
    <col min="12" max="12" width="22.54296875" style="8" bestFit="1" customWidth="1"/>
    <col min="13" max="13" width="22.54296875" style="10" customWidth="1"/>
    <col min="14" max="14" width="23.453125" style="8" bestFit="1" customWidth="1"/>
    <col min="15" max="15" width="23.453125" style="10" customWidth="1"/>
    <col min="16" max="16" width="20.08984375" style="8" bestFit="1" customWidth="1"/>
    <col min="17" max="17" width="20.08984375" style="10" customWidth="1"/>
    <col min="18" max="18" width="22.90625" style="8" bestFit="1" customWidth="1"/>
    <col min="19" max="19" width="22.90625" style="10" customWidth="1"/>
    <col min="20" max="20" width="37.7265625" style="8" bestFit="1" customWidth="1"/>
    <col min="21" max="21" width="29.26953125" style="10" customWidth="1"/>
    <col min="22" max="22" width="27" style="8" bestFit="1" customWidth="1"/>
    <col min="23" max="23" width="27" style="10" customWidth="1"/>
    <col min="24" max="24" width="12.453125" style="8" bestFit="1" customWidth="1"/>
    <col min="25" max="25" width="12.453125" style="10" customWidth="1"/>
    <col min="26" max="26" width="12.453125" style="8" bestFit="1" customWidth="1"/>
    <col min="27" max="27" width="12.453125" style="10" customWidth="1"/>
    <col min="28" max="28" width="46.08984375" style="8" bestFit="1" customWidth="1"/>
    <col min="29" max="29" width="31.7265625" style="10" customWidth="1"/>
    <col min="30" max="30" width="17.6328125" style="8" bestFit="1" customWidth="1"/>
    <col min="31" max="31" width="10.7265625" bestFit="1" customWidth="1"/>
  </cols>
  <sheetData>
    <row r="1" spans="1:31" s="1" customFormat="1" ht="15.5" x14ac:dyDescent="0.35">
      <c r="A1" s="1" t="s">
        <v>0</v>
      </c>
      <c r="B1" s="1" t="s">
        <v>1</v>
      </c>
      <c r="C1" s="7" t="s">
        <v>9</v>
      </c>
      <c r="D1" s="7" t="s">
        <v>3</v>
      </c>
      <c r="E1" s="1" t="s">
        <v>572</v>
      </c>
      <c r="F1" s="7" t="s">
        <v>6</v>
      </c>
      <c r="G1" s="1" t="s">
        <v>572</v>
      </c>
      <c r="H1" s="7" t="s">
        <v>8</v>
      </c>
      <c r="I1" s="1" t="s">
        <v>572</v>
      </c>
      <c r="J1" s="7" t="s">
        <v>10</v>
      </c>
      <c r="K1" s="9" t="s">
        <v>572</v>
      </c>
      <c r="L1" s="7" t="s">
        <v>11</v>
      </c>
      <c r="M1" s="9" t="s">
        <v>572</v>
      </c>
      <c r="N1" s="7" t="s">
        <v>12</v>
      </c>
      <c r="O1" s="9" t="s">
        <v>572</v>
      </c>
      <c r="P1" s="7" t="s">
        <v>13</v>
      </c>
      <c r="Q1" s="9" t="s">
        <v>572</v>
      </c>
      <c r="R1" s="7" t="s">
        <v>14</v>
      </c>
      <c r="S1" s="9" t="s">
        <v>572</v>
      </c>
      <c r="T1" s="7" t="s">
        <v>15</v>
      </c>
      <c r="U1" s="9" t="s">
        <v>572</v>
      </c>
      <c r="V1" s="7" t="s">
        <v>16</v>
      </c>
      <c r="W1" s="9" t="s">
        <v>572</v>
      </c>
      <c r="X1" s="7" t="s">
        <v>17</v>
      </c>
      <c r="Y1" s="9" t="s">
        <v>572</v>
      </c>
      <c r="Z1" s="7" t="s">
        <v>18</v>
      </c>
      <c r="AA1" s="9" t="s">
        <v>572</v>
      </c>
      <c r="AB1" s="7" t="s">
        <v>19</v>
      </c>
      <c r="AC1" s="9" t="s">
        <v>572</v>
      </c>
      <c r="AD1" s="7" t="s">
        <v>20</v>
      </c>
      <c r="AE1" s="1" t="s">
        <v>572</v>
      </c>
    </row>
    <row r="2" spans="1:31" x14ac:dyDescent="0.35">
      <c r="A2">
        <v>1</v>
      </c>
      <c r="B2" t="s">
        <v>21</v>
      </c>
      <c r="C2" s="8">
        <v>0.78</v>
      </c>
      <c r="D2" s="8">
        <v>50</v>
      </c>
      <c r="E2">
        <f>CORREL($C$2:$C$494,D2:D494)</f>
        <v>2.7815163409643611E-2</v>
      </c>
      <c r="F2" s="8">
        <v>-1.1648723714745199</v>
      </c>
      <c r="G2">
        <f>CORREL($C$2:$C$494,F2:F494)</f>
        <v>-0.17826441504563342</v>
      </c>
      <c r="H2" s="8">
        <v>0.106846387550872</v>
      </c>
      <c r="I2">
        <f>CORREL($C$2:$C$494,H2:H494)</f>
        <v>-2.7063852815356396E-2</v>
      </c>
      <c r="J2" s="8">
        <v>0.24</v>
      </c>
      <c r="K2">
        <f>CORREL($C$2:$C$494,J2:J494)</f>
        <v>-0.24280432806140312</v>
      </c>
      <c r="L2" s="8">
        <v>4.5621333312988197</v>
      </c>
      <c r="M2">
        <f>CORREL($C$2:$C$494,L2:L494)</f>
        <v>-0.25085944441398855</v>
      </c>
      <c r="N2" s="8">
        <v>5.9599771544584197</v>
      </c>
      <c r="O2">
        <f>CORREL($C$2:$C$494,N2:N494)</f>
        <v>-6.7258099672753069E-3</v>
      </c>
      <c r="P2" s="8">
        <v>-1.39298948255301</v>
      </c>
      <c r="Q2">
        <f>CORREL($C$2:$C$494,P2:P494)</f>
        <v>-0.25884316642701594</v>
      </c>
      <c r="R2" s="8">
        <v>-1.62399128680572</v>
      </c>
      <c r="S2">
        <f>CORREL($C$2:$C$494,R2:R494)</f>
        <v>-0.28885781456544363</v>
      </c>
      <c r="T2" s="8">
        <v>-1.0067640549130401</v>
      </c>
      <c r="U2">
        <f>CORREL($C$2:$C$494,T2:T494)</f>
        <v>-0.18744203739733731</v>
      </c>
      <c r="V2" s="8">
        <v>33</v>
      </c>
      <c r="W2">
        <f>CORREL($C$2:$C$494,V2:V494)</f>
        <v>2.975985651591638E-2</v>
      </c>
      <c r="X2" s="8">
        <v>0.20130492701674901</v>
      </c>
      <c r="Y2">
        <f>CORREL($C$2:$C$494,X2:X494)</f>
        <v>-3.0466649242840243E-2</v>
      </c>
      <c r="Z2" s="8">
        <v>-0.243631053371581</v>
      </c>
      <c r="AA2">
        <f>CORREL($C$2:$C$494,Z2:Z494)</f>
        <v>-0.11238637950402618</v>
      </c>
      <c r="AB2" s="8">
        <v>5.3390888533262704</v>
      </c>
      <c r="AC2">
        <f>CORREL($C$2:$C$494,AB2:AB494)</f>
        <v>-3.8681331767373102E-2</v>
      </c>
      <c r="AD2" s="8">
        <v>0</v>
      </c>
      <c r="AE2">
        <f>CORREL($C$2:$C$494,AD2:AD494)</f>
        <v>-1.8105363819332726E-2</v>
      </c>
    </row>
    <row r="3" spans="1:31" x14ac:dyDescent="0.35">
      <c r="A3">
        <v>2</v>
      </c>
      <c r="B3" t="s">
        <v>25</v>
      </c>
      <c r="C3" s="8">
        <v>0.73780487804878003</v>
      </c>
      <c r="D3" s="8">
        <v>82</v>
      </c>
      <c r="F3" s="8">
        <v>-0.99196011030893405</v>
      </c>
      <c r="H3" s="8">
        <v>0.919806741264664</v>
      </c>
      <c r="J3" s="8">
        <v>8.5365853658536606E-2</v>
      </c>
      <c r="L3" s="8">
        <v>3.0535072698825698</v>
      </c>
      <c r="N3" s="8">
        <v>4.9727450844192198</v>
      </c>
      <c r="P3" s="8">
        <v>-1.91438347393006</v>
      </c>
      <c r="R3" s="8">
        <v>-1.3287169768709</v>
      </c>
      <c r="T3" s="8">
        <v>-0.98067612430016604</v>
      </c>
      <c r="V3" s="8">
        <v>77</v>
      </c>
      <c r="X3" s="8">
        <v>1.25671852409065</v>
      </c>
      <c r="Z3" s="8">
        <v>1.2312792799300301</v>
      </c>
      <c r="AB3" s="8">
        <v>3.82749167410664</v>
      </c>
      <c r="AD3" s="8">
        <v>0.132349271769439</v>
      </c>
    </row>
    <row r="4" spans="1:31" x14ac:dyDescent="0.35">
      <c r="A4">
        <v>3</v>
      </c>
      <c r="B4" t="s">
        <v>26</v>
      </c>
      <c r="C4" s="8">
        <v>0.72891566265060204</v>
      </c>
      <c r="D4" s="8">
        <v>83</v>
      </c>
      <c r="F4" s="8">
        <v>-0.95445210381536705</v>
      </c>
      <c r="H4" s="8">
        <v>1.14294147140295</v>
      </c>
      <c r="J4" s="8">
        <v>0.20481927710843301</v>
      </c>
      <c r="L4" s="8">
        <v>4.3526816540453801</v>
      </c>
      <c r="N4" s="8">
        <v>5.3649200202258003</v>
      </c>
      <c r="P4" s="8">
        <v>-1.00738402557383</v>
      </c>
      <c r="R4" s="8">
        <v>-1.3097409019505699</v>
      </c>
      <c r="T4" s="8">
        <v>-1.05539138486955</v>
      </c>
      <c r="V4" s="8">
        <v>82</v>
      </c>
      <c r="X4" s="8">
        <v>1.4225860921347999</v>
      </c>
      <c r="Z4" s="8">
        <v>0.23120399750537399</v>
      </c>
      <c r="AB4" s="8">
        <v>3.5745936677203898</v>
      </c>
      <c r="AD4" s="8">
        <v>0.225521742481611</v>
      </c>
    </row>
    <row r="5" spans="1:31" x14ac:dyDescent="0.35">
      <c r="A5">
        <v>4</v>
      </c>
      <c r="B5" t="s">
        <v>27</v>
      </c>
      <c r="C5" s="8">
        <v>0.80645161290322498</v>
      </c>
      <c r="D5" s="8">
        <v>31</v>
      </c>
      <c r="F5" s="8">
        <v>-0.93842442257195402</v>
      </c>
      <c r="H5" s="8">
        <v>-0.83235050859987603</v>
      </c>
      <c r="J5" s="8">
        <v>3.2258064516128997E-2</v>
      </c>
      <c r="L5" s="8">
        <v>2.08500154556766</v>
      </c>
      <c r="N5" s="8">
        <v>4.0093432752068399</v>
      </c>
      <c r="P5" s="8">
        <v>-1.9194873890325801</v>
      </c>
      <c r="R5" s="8">
        <v>-1.5121091814757901</v>
      </c>
      <c r="T5" s="8">
        <v>-0.79261438370606596</v>
      </c>
      <c r="V5" s="8">
        <v>31</v>
      </c>
      <c r="X5" s="8">
        <v>-1.5879157281691001</v>
      </c>
      <c r="Z5" s="8">
        <v>-1.81481820648556</v>
      </c>
      <c r="AB5" s="8">
        <v>3.7041952199988399</v>
      </c>
      <c r="AD5" s="8">
        <v>9.9454588476138694E-2</v>
      </c>
    </row>
    <row r="6" spans="1:31" x14ac:dyDescent="0.35">
      <c r="A6">
        <v>5</v>
      </c>
      <c r="B6" t="s">
        <v>28</v>
      </c>
      <c r="C6" s="8">
        <v>1</v>
      </c>
      <c r="D6" s="8">
        <v>25</v>
      </c>
      <c r="F6" s="8">
        <v>-0.90669478814907201</v>
      </c>
      <c r="H6" s="8">
        <v>-0.68286791423325</v>
      </c>
      <c r="J6" s="8">
        <v>0.2</v>
      </c>
      <c r="L6" s="8">
        <v>4.1039972686767499</v>
      </c>
      <c r="N6" s="8">
        <v>5.9904974341679402</v>
      </c>
      <c r="P6" s="8">
        <v>-1.8816458248846</v>
      </c>
      <c r="R6" s="8">
        <v>-2.4736429914731901</v>
      </c>
      <c r="T6" s="8">
        <v>-0.923133984966649</v>
      </c>
      <c r="V6" s="8">
        <v>18</v>
      </c>
      <c r="X6" s="8">
        <v>-2.45507632361518</v>
      </c>
      <c r="Z6" s="8">
        <v>0.72544089724874905</v>
      </c>
      <c r="AB6" s="8">
        <v>4.75257092791459</v>
      </c>
      <c r="AD6" s="8">
        <v>0</v>
      </c>
    </row>
    <row r="7" spans="1:31" x14ac:dyDescent="0.35">
      <c r="A7">
        <v>6</v>
      </c>
      <c r="B7" t="s">
        <v>30</v>
      </c>
      <c r="C7" s="8">
        <v>0.893285371702637</v>
      </c>
      <c r="D7" s="8">
        <v>834</v>
      </c>
      <c r="F7" s="8">
        <v>-0.87523308686819001</v>
      </c>
      <c r="H7" s="8">
        <v>4.8469121843205697E-2</v>
      </c>
      <c r="J7" s="8">
        <v>0.195443645083932</v>
      </c>
      <c r="L7" s="8">
        <v>4.7040521749775399</v>
      </c>
      <c r="N7" s="8">
        <v>5.6837438393776099</v>
      </c>
      <c r="P7" s="8">
        <v>-0.97483732379347099</v>
      </c>
      <c r="R7" s="8">
        <v>-1.0323141285575801</v>
      </c>
      <c r="T7" s="8">
        <v>-0.98729660454246504</v>
      </c>
      <c r="V7" s="8">
        <v>673</v>
      </c>
      <c r="X7" s="8">
        <v>5.1270168922276899E-2</v>
      </c>
      <c r="Z7" s="8">
        <v>-0.53159268262481196</v>
      </c>
      <c r="AB7" s="8">
        <v>4.9455200699595601</v>
      </c>
      <c r="AD7" s="8">
        <v>0.13614150191836</v>
      </c>
    </row>
    <row r="8" spans="1:31" x14ac:dyDescent="0.35">
      <c r="A8">
        <v>7</v>
      </c>
      <c r="B8" t="s">
        <v>32</v>
      </c>
      <c r="C8" s="8">
        <v>0.80769230769230704</v>
      </c>
      <c r="D8" s="8">
        <v>13</v>
      </c>
      <c r="F8" s="8">
        <v>-0.86970028617186201</v>
      </c>
      <c r="H8" s="8">
        <v>0.38310114038302201</v>
      </c>
      <c r="J8" s="8">
        <v>7.69230769230769E-2</v>
      </c>
      <c r="L8" s="8">
        <v>2.93298589266263</v>
      </c>
      <c r="N8" s="8">
        <v>6.0542691106565796</v>
      </c>
      <c r="P8" s="8">
        <v>-3.1164288773873601</v>
      </c>
      <c r="R8" s="8">
        <v>-3.45429173654452</v>
      </c>
      <c r="T8" s="8">
        <v>-1.23531678327566</v>
      </c>
      <c r="V8" s="8">
        <v>9</v>
      </c>
      <c r="X8" s="8">
        <v>1.4078182644314201</v>
      </c>
      <c r="Z8" s="8">
        <v>-0.51414750020581801</v>
      </c>
      <c r="AB8" s="8">
        <v>4.3476143290919698</v>
      </c>
      <c r="AD8" s="8">
        <v>0.153877927788133</v>
      </c>
    </row>
    <row r="9" spans="1:31" x14ac:dyDescent="0.35">
      <c r="A9">
        <v>8</v>
      </c>
      <c r="B9" t="s">
        <v>33</v>
      </c>
      <c r="C9" s="8">
        <v>0.87272727272727202</v>
      </c>
      <c r="D9" s="8">
        <v>55</v>
      </c>
      <c r="F9" s="8">
        <v>-0.82936604666084202</v>
      </c>
      <c r="H9" s="8">
        <v>-0.53660202044157501</v>
      </c>
      <c r="J9" s="8">
        <v>0.25454545454545402</v>
      </c>
      <c r="L9" s="8">
        <v>5.0200848666104401</v>
      </c>
      <c r="N9" s="8">
        <v>5.57837751165422</v>
      </c>
      <c r="P9" s="8">
        <v>-0.55343830443719699</v>
      </c>
      <c r="R9" s="8">
        <v>-1.2252513681480199</v>
      </c>
      <c r="T9" s="8">
        <v>-0.80366844440011898</v>
      </c>
      <c r="V9" s="8">
        <v>50</v>
      </c>
      <c r="X9" s="8">
        <v>-0.84432273864746099</v>
      </c>
      <c r="Z9" s="8">
        <v>-1.05355279834411</v>
      </c>
      <c r="AB9" s="8">
        <v>4.6953739585762104</v>
      </c>
      <c r="AD9" s="8">
        <v>0.17904457360953099</v>
      </c>
    </row>
    <row r="10" spans="1:31" x14ac:dyDescent="0.35">
      <c r="A10">
        <v>9</v>
      </c>
      <c r="B10" t="s">
        <v>34</v>
      </c>
      <c r="C10" s="8">
        <v>0.77083333333333304</v>
      </c>
      <c r="D10" s="8">
        <v>48</v>
      </c>
      <c r="F10" s="8">
        <v>-0.78600559699976202</v>
      </c>
      <c r="H10" s="8">
        <v>1.4143044258256401</v>
      </c>
      <c r="J10" s="8">
        <v>0.16666666666666599</v>
      </c>
      <c r="L10" s="8">
        <v>4.4484257300694701</v>
      </c>
      <c r="N10" s="8">
        <v>5.4310631193239898</v>
      </c>
      <c r="P10" s="8">
        <v>-0.97778304864792498</v>
      </c>
      <c r="R10" s="8">
        <v>-1.3600301880321899</v>
      </c>
      <c r="T10" s="8">
        <v>-0.91209551168816305</v>
      </c>
      <c r="V10" s="8">
        <v>42</v>
      </c>
      <c r="X10" s="8">
        <v>2.1926529748099099</v>
      </c>
      <c r="Z10" s="8">
        <v>-1.7071652895560301</v>
      </c>
      <c r="AB10" s="8">
        <v>4.3908662241507503</v>
      </c>
      <c r="AD10" s="8">
        <v>5.8361580717880703E-2</v>
      </c>
    </row>
    <row r="11" spans="1:31" x14ac:dyDescent="0.35">
      <c r="A11">
        <v>10</v>
      </c>
      <c r="B11" t="s">
        <v>35</v>
      </c>
      <c r="C11" s="8">
        <v>0.875</v>
      </c>
      <c r="D11" s="8">
        <v>40</v>
      </c>
      <c r="F11" s="8">
        <v>-0.75138338433673102</v>
      </c>
      <c r="H11" s="8">
        <v>-0.60809818154458395</v>
      </c>
      <c r="J11" s="8">
        <v>0.1</v>
      </c>
      <c r="L11" s="8">
        <v>4.3381343841552704</v>
      </c>
      <c r="N11" s="8">
        <v>5.5680080565615002</v>
      </c>
      <c r="P11" s="8">
        <v>-1.2250193317996401</v>
      </c>
      <c r="R11" s="8">
        <v>-1.76713007284628</v>
      </c>
      <c r="T11" s="8">
        <v>-1.04551672292471</v>
      </c>
      <c r="V11" s="8">
        <v>39</v>
      </c>
      <c r="X11" s="8">
        <v>-1.0307727715907899</v>
      </c>
      <c r="Z11" s="8">
        <v>0.47934300996218598</v>
      </c>
      <c r="AB11" s="8">
        <v>4.6420764639438596</v>
      </c>
      <c r="AD11" s="8">
        <v>0.31493130281563098</v>
      </c>
    </row>
    <row r="12" spans="1:31" x14ac:dyDescent="0.35">
      <c r="A12">
        <v>11</v>
      </c>
      <c r="B12" t="s">
        <v>36</v>
      </c>
      <c r="C12" s="8">
        <v>0.75</v>
      </c>
      <c r="D12" s="8">
        <v>22</v>
      </c>
      <c r="F12" s="8">
        <v>-0.74996851519568297</v>
      </c>
      <c r="H12" s="8">
        <v>0.43546164035797102</v>
      </c>
      <c r="J12" s="8">
        <v>0.22727272727272699</v>
      </c>
      <c r="L12" s="8">
        <v>4.58412534540349</v>
      </c>
      <c r="N12" s="8">
        <v>5.2254202566796897</v>
      </c>
      <c r="P12" s="8">
        <v>-0.63644057066960802</v>
      </c>
      <c r="R12" s="8">
        <v>-1.0232154821739701</v>
      </c>
      <c r="T12" s="8">
        <v>-0.56276851519568305</v>
      </c>
      <c r="V12" s="8">
        <v>14</v>
      </c>
      <c r="X12" s="8">
        <v>0.99534089224679101</v>
      </c>
      <c r="Z12" s="8">
        <v>-1.7402010844117499</v>
      </c>
      <c r="AB12" s="8">
        <v>6.0676700315643703</v>
      </c>
      <c r="AD12" s="8">
        <v>0</v>
      </c>
    </row>
    <row r="13" spans="1:31" x14ac:dyDescent="0.35">
      <c r="A13">
        <v>12</v>
      </c>
      <c r="B13" t="s">
        <v>37</v>
      </c>
      <c r="C13" s="8">
        <v>0.85</v>
      </c>
      <c r="D13" s="8">
        <v>20</v>
      </c>
      <c r="F13" s="8">
        <v>-0.74405849996065498</v>
      </c>
      <c r="H13" s="8">
        <v>-0.78504657390657195</v>
      </c>
      <c r="J13" s="8">
        <v>0.2</v>
      </c>
      <c r="L13" s="8">
        <v>4.5282418251037599</v>
      </c>
      <c r="N13" s="8">
        <v>6.2081622934604299</v>
      </c>
      <c r="P13" s="8">
        <v>-1.67506612775008</v>
      </c>
      <c r="R13" s="8">
        <v>-1.2574756224793899</v>
      </c>
      <c r="T13" s="8">
        <v>-0.58658062325276905</v>
      </c>
      <c r="V13" s="8">
        <v>14</v>
      </c>
      <c r="X13" s="8">
        <v>-2.1801845005580298</v>
      </c>
      <c r="Z13" s="8">
        <v>-1.9953973422398199</v>
      </c>
      <c r="AB13" s="8">
        <v>5.7961443526160403</v>
      </c>
      <c r="AD13" s="8">
        <v>8.1283345993005102E-2</v>
      </c>
    </row>
    <row r="14" spans="1:31" x14ac:dyDescent="0.35">
      <c r="A14">
        <v>13</v>
      </c>
      <c r="B14" t="s">
        <v>38</v>
      </c>
      <c r="C14" s="8">
        <v>0.78333333333333299</v>
      </c>
      <c r="D14" s="8">
        <v>120</v>
      </c>
      <c r="F14" s="8">
        <v>-0.70762385319710996</v>
      </c>
      <c r="H14" s="8">
        <v>2.08770789512289</v>
      </c>
      <c r="J14" s="8">
        <v>0.266666666666666</v>
      </c>
      <c r="L14" s="8">
        <v>5.8959355990091904</v>
      </c>
      <c r="N14" s="8">
        <v>6.2815591000117399</v>
      </c>
      <c r="P14" s="8">
        <v>-0.38076916039595499</v>
      </c>
      <c r="R14" s="8">
        <v>-1.0369819985713999</v>
      </c>
      <c r="T14" s="8">
        <v>-0.86434834651696202</v>
      </c>
      <c r="V14" s="8">
        <v>83</v>
      </c>
      <c r="X14" s="8">
        <v>2.7410456875720599</v>
      </c>
      <c r="Z14" s="8">
        <v>-0.117475519430727</v>
      </c>
      <c r="AB14" s="8">
        <v>4.8897767708662396</v>
      </c>
      <c r="AD14" s="8">
        <v>0.271113004967102</v>
      </c>
    </row>
    <row r="15" spans="1:31" x14ac:dyDescent="0.35">
      <c r="A15">
        <v>14</v>
      </c>
      <c r="B15" t="s">
        <v>39</v>
      </c>
      <c r="C15" s="8">
        <v>0.83333333333333304</v>
      </c>
      <c r="D15" s="8">
        <v>189</v>
      </c>
      <c r="F15" s="8">
        <v>-0.66945619464883799</v>
      </c>
      <c r="H15" s="8">
        <v>0.10698755742147099</v>
      </c>
      <c r="J15" s="8">
        <v>0.26984126984126899</v>
      </c>
      <c r="L15" s="8">
        <v>5.5034993489583304</v>
      </c>
      <c r="N15" s="8">
        <v>6.1564188713258297</v>
      </c>
      <c r="P15" s="8">
        <v>-0.64806518176091299</v>
      </c>
      <c r="R15" s="8">
        <v>-0.72729753702279498</v>
      </c>
      <c r="T15" s="8">
        <v>-0.63700617822610806</v>
      </c>
      <c r="V15" s="8">
        <v>121</v>
      </c>
      <c r="X15" s="8">
        <v>0.13143586718346401</v>
      </c>
      <c r="Z15" s="8">
        <v>2.9686259811230499E-2</v>
      </c>
      <c r="AB15" s="8">
        <v>4.9977169423318504</v>
      </c>
      <c r="AD15" s="8">
        <v>2.1915624551236301E-2</v>
      </c>
    </row>
    <row r="16" spans="1:31" x14ac:dyDescent="0.35">
      <c r="A16">
        <v>15</v>
      </c>
      <c r="B16" t="s">
        <v>40</v>
      </c>
      <c r="C16" s="8">
        <v>0.75</v>
      </c>
      <c r="D16" s="8">
        <v>46</v>
      </c>
      <c r="F16" s="8">
        <v>-0.65268282784593201</v>
      </c>
      <c r="H16" s="8">
        <v>1.8076023344329299</v>
      </c>
      <c r="J16" s="8">
        <v>0.36956521739130399</v>
      </c>
      <c r="L16" s="8">
        <v>5.5625360323035196</v>
      </c>
      <c r="N16" s="8">
        <v>5.9962767261777801</v>
      </c>
      <c r="P16" s="8">
        <v>-0.42888635326767299</v>
      </c>
      <c r="R16" s="8">
        <v>-0.76974299204799601</v>
      </c>
      <c r="T16" s="8">
        <v>-0.51502065671392805</v>
      </c>
      <c r="V16" s="8">
        <v>31</v>
      </c>
      <c r="X16" s="8">
        <v>3.07348977365801</v>
      </c>
      <c r="Z16" s="8">
        <v>0.86634591008294104</v>
      </c>
      <c r="AB16" s="8">
        <v>4.6168630574400096</v>
      </c>
      <c r="AD16" s="8">
        <v>0</v>
      </c>
    </row>
    <row r="17" spans="1:30" x14ac:dyDescent="0.35">
      <c r="A17">
        <v>16</v>
      </c>
      <c r="B17" t="s">
        <v>41</v>
      </c>
      <c r="C17" s="8">
        <v>0.90909090909090895</v>
      </c>
      <c r="D17" s="8">
        <v>11</v>
      </c>
      <c r="F17" s="8">
        <v>-0.59888653365660405</v>
      </c>
      <c r="H17" s="8">
        <v>0.85868743395543401</v>
      </c>
      <c r="J17" s="8">
        <v>0.18181818181818099</v>
      </c>
      <c r="L17" s="8">
        <v>4.2680580832741404</v>
      </c>
      <c r="N17" s="8">
        <v>5.3663269154551996</v>
      </c>
      <c r="P17" s="8">
        <v>-1.0934144915744599</v>
      </c>
      <c r="R17" s="8">
        <v>-1.44341981180656</v>
      </c>
      <c r="T17" s="8">
        <v>-0.459254255695005</v>
      </c>
      <c r="V17" s="8">
        <v>11</v>
      </c>
      <c r="X17" s="8">
        <v>2.6988241022283299</v>
      </c>
      <c r="Z17" s="8">
        <v>0.73861116833157003</v>
      </c>
      <c r="AB17" s="8">
        <v>6.0758256072500103</v>
      </c>
      <c r="AD17" s="8">
        <v>0</v>
      </c>
    </row>
    <row r="18" spans="1:30" x14ac:dyDescent="0.35">
      <c r="A18">
        <v>17</v>
      </c>
      <c r="B18" t="s">
        <v>42</v>
      </c>
      <c r="C18" s="8">
        <v>0.96153846153846101</v>
      </c>
      <c r="D18" s="8">
        <v>13</v>
      </c>
      <c r="F18" s="8">
        <v>-0.56013756500914802</v>
      </c>
      <c r="H18" s="8">
        <v>0.55159157818176996</v>
      </c>
      <c r="J18" s="8">
        <v>0</v>
      </c>
      <c r="L18" s="8">
        <v>2.39717454176682</v>
      </c>
      <c r="N18" s="8">
        <v>4.8304617306241999</v>
      </c>
      <c r="P18" s="8">
        <v>-2.4284328482507802</v>
      </c>
      <c r="R18" s="8">
        <v>-1.4874506151111</v>
      </c>
      <c r="T18" s="8">
        <v>-0.56590043696367098</v>
      </c>
      <c r="V18" s="8">
        <v>13</v>
      </c>
      <c r="X18" s="8">
        <v>1.4498402522160401</v>
      </c>
      <c r="Z18" s="8">
        <v>-1.1985104171118801</v>
      </c>
      <c r="AB18" s="8">
        <v>4.0462618100323802</v>
      </c>
      <c r="AD18" s="8">
        <v>0.443716858360093</v>
      </c>
    </row>
    <row r="19" spans="1:30" x14ac:dyDescent="0.35">
      <c r="A19">
        <v>18</v>
      </c>
      <c r="B19" t="s">
        <v>43</v>
      </c>
      <c r="C19" s="8">
        <v>0.4</v>
      </c>
      <c r="D19" s="8">
        <v>10</v>
      </c>
      <c r="F19" s="8">
        <v>-0.54721837907697801</v>
      </c>
      <c r="H19" s="8">
        <v>0.89029437168264303</v>
      </c>
      <c r="J19" s="8">
        <v>0.3</v>
      </c>
      <c r="L19" s="8">
        <v>4.0598480224609297</v>
      </c>
      <c r="N19" s="8">
        <v>6.3031589222078397</v>
      </c>
      <c r="P19" s="8">
        <v>-2.2384565591403098</v>
      </c>
      <c r="R19" s="8">
        <v>-1.3937493485667001</v>
      </c>
      <c r="T19" s="8">
        <v>-0.431460860612285</v>
      </c>
      <c r="V19" s="8">
        <v>7</v>
      </c>
      <c r="X19" s="8">
        <v>3.9799504961286201</v>
      </c>
      <c r="Z19" s="8">
        <v>1.02212488206239</v>
      </c>
      <c r="AB19" s="8">
        <v>3.9518260119633699</v>
      </c>
      <c r="AD19" s="8">
        <v>6.6674192808279797E-2</v>
      </c>
    </row>
    <row r="20" spans="1:30" x14ac:dyDescent="0.35">
      <c r="A20">
        <v>19</v>
      </c>
      <c r="B20" t="s">
        <v>44</v>
      </c>
      <c r="C20" s="8">
        <v>0.94736842105263097</v>
      </c>
      <c r="D20" s="8">
        <v>19</v>
      </c>
      <c r="F20" s="8">
        <v>-0.53708055693715395</v>
      </c>
      <c r="H20" s="8">
        <v>-0.69305862510443095</v>
      </c>
      <c r="J20" s="8">
        <v>0.21052631578947301</v>
      </c>
      <c r="L20" s="8">
        <v>4.7400978489925896</v>
      </c>
      <c r="N20" s="8">
        <v>5.2453232301437103</v>
      </c>
      <c r="P20" s="8">
        <v>-0.50037104054452897</v>
      </c>
      <c r="R20" s="8">
        <v>-2.15555839136286</v>
      </c>
      <c r="T20" s="8">
        <v>-0.469106621850364</v>
      </c>
      <c r="V20" s="8">
        <v>17</v>
      </c>
      <c r="X20" s="8">
        <v>-3.4254316442152999</v>
      </c>
      <c r="Z20" s="8">
        <v>0.55201479394951103</v>
      </c>
      <c r="AB20" s="8">
        <v>4.4960079237561397</v>
      </c>
      <c r="AD20" s="8">
        <v>7.2994115757565606E-2</v>
      </c>
    </row>
    <row r="21" spans="1:30" x14ac:dyDescent="0.35">
      <c r="A21">
        <v>20</v>
      </c>
      <c r="B21" t="s">
        <v>45</v>
      </c>
      <c r="C21" s="8">
        <v>1</v>
      </c>
      <c r="D21" s="8">
        <v>8</v>
      </c>
      <c r="F21" s="8">
        <v>-0.46315429973685801</v>
      </c>
      <c r="H21" s="8">
        <v>-0.66661865273570398</v>
      </c>
      <c r="J21" s="8">
        <v>0.5</v>
      </c>
      <c r="L21" s="8">
        <v>4.3775219917297301</v>
      </c>
      <c r="N21" s="8">
        <v>5.4583825143051401</v>
      </c>
      <c r="P21" s="8">
        <v>-1.07600618196881</v>
      </c>
      <c r="R21" s="8">
        <v>-1.6221963411231699</v>
      </c>
      <c r="T21" s="8">
        <v>-0.35976608944346899</v>
      </c>
      <c r="V21" s="8">
        <v>6</v>
      </c>
      <c r="X21" s="8">
        <v>-4.2687238057454397</v>
      </c>
      <c r="Z21" s="8">
        <v>1.5122201435382501</v>
      </c>
      <c r="AB21" s="8">
        <v>5.4055725484048498</v>
      </c>
      <c r="AD21" s="8">
        <v>0</v>
      </c>
    </row>
    <row r="22" spans="1:30" x14ac:dyDescent="0.35">
      <c r="A22">
        <v>21</v>
      </c>
      <c r="B22" t="s">
        <v>46</v>
      </c>
      <c r="C22" s="8">
        <v>0.84722222222222199</v>
      </c>
      <c r="D22" s="8">
        <v>36</v>
      </c>
      <c r="F22" s="8">
        <v>-0.44789689877185002</v>
      </c>
      <c r="H22" s="8">
        <v>-0.17038266993731399</v>
      </c>
      <c r="J22" s="8">
        <v>0.27777777777777701</v>
      </c>
      <c r="L22" s="8">
        <v>5.0325784683227504</v>
      </c>
      <c r="N22" s="8">
        <v>6.3454027862066598</v>
      </c>
      <c r="P22" s="8">
        <v>-1.3079699772773099</v>
      </c>
      <c r="R22" s="8">
        <v>-0.84792721087040601</v>
      </c>
      <c r="T22" s="8">
        <v>-0.32990543317841797</v>
      </c>
      <c r="V22" s="8">
        <v>23</v>
      </c>
      <c r="X22" s="8">
        <v>-0.60386732350225003</v>
      </c>
      <c r="Z22" s="8">
        <v>0.86509915549567395</v>
      </c>
      <c r="AB22" s="8">
        <v>5.1760073328234704</v>
      </c>
      <c r="AD22" s="8">
        <v>0.124141067853203</v>
      </c>
    </row>
    <row r="23" spans="1:30" x14ac:dyDescent="0.35">
      <c r="A23">
        <v>22</v>
      </c>
      <c r="B23" t="s">
        <v>47</v>
      </c>
      <c r="C23" s="8">
        <v>0.65789473684210498</v>
      </c>
      <c r="D23" s="8">
        <v>76</v>
      </c>
      <c r="F23" s="8">
        <v>-0.44111500781667001</v>
      </c>
      <c r="H23" s="8">
        <v>-1.32288083939139</v>
      </c>
      <c r="J23" s="8">
        <v>0.32894736842105199</v>
      </c>
      <c r="L23" s="8">
        <v>4.4645040160731204</v>
      </c>
      <c r="N23" s="8">
        <v>4.7852909856862604</v>
      </c>
      <c r="P23" s="8">
        <v>-0.31593262900655</v>
      </c>
      <c r="R23" s="8">
        <v>-0.62834620472161495</v>
      </c>
      <c r="T23" s="8">
        <v>-0.49650722635400901</v>
      </c>
      <c r="V23" s="8">
        <v>62</v>
      </c>
      <c r="X23" s="8">
        <v>-1.73080025949785</v>
      </c>
      <c r="Z23" s="8">
        <v>-4.4267598766825396</v>
      </c>
      <c r="AB23" s="8">
        <v>5.6356913539167399</v>
      </c>
      <c r="AD23" s="8">
        <v>0</v>
      </c>
    </row>
    <row r="24" spans="1:30" x14ac:dyDescent="0.35">
      <c r="A24">
        <v>23</v>
      </c>
      <c r="B24" t="s">
        <v>49</v>
      </c>
      <c r="C24" s="8">
        <v>1</v>
      </c>
      <c r="D24" s="8">
        <v>17</v>
      </c>
      <c r="F24" s="8">
        <v>-0.43508471605897298</v>
      </c>
      <c r="H24" s="8">
        <v>-1.1427677255300499</v>
      </c>
      <c r="J24" s="8">
        <v>0.23529411764705799</v>
      </c>
      <c r="L24" s="8">
        <v>5.0583739561193104</v>
      </c>
      <c r="N24" s="8">
        <v>6.3404020373481504</v>
      </c>
      <c r="P24" s="8">
        <v>-1.2771737406222501</v>
      </c>
      <c r="R24" s="8">
        <v>-0.67101880215118803</v>
      </c>
      <c r="T24" s="8">
        <v>-0.26602163054655298</v>
      </c>
      <c r="V24" s="8">
        <v>11</v>
      </c>
      <c r="X24" s="8">
        <v>-4.2784697792746798</v>
      </c>
      <c r="Z24" s="8">
        <v>-1.42051401618477</v>
      </c>
      <c r="AD24" s="8">
        <v>0</v>
      </c>
    </row>
    <row r="25" spans="1:30" x14ac:dyDescent="0.35">
      <c r="A25">
        <v>24</v>
      </c>
      <c r="B25" t="s">
        <v>50</v>
      </c>
      <c r="C25" s="8">
        <v>1</v>
      </c>
      <c r="D25" s="8">
        <v>13</v>
      </c>
      <c r="F25" s="8">
        <v>-0.41574771430281099</v>
      </c>
      <c r="H25" s="8">
        <v>1.0353384012082301</v>
      </c>
      <c r="J25" s="8">
        <v>0.30769230769230699</v>
      </c>
      <c r="L25" s="8">
        <v>5.4219891474797102</v>
      </c>
      <c r="N25" s="8">
        <v>5.3677811745488002</v>
      </c>
      <c r="P25" s="8">
        <v>5.9062313537505101E-2</v>
      </c>
      <c r="R25" s="8">
        <v>-0.67526887550259895</v>
      </c>
      <c r="T25" s="8">
        <v>-0.25420339196499098</v>
      </c>
      <c r="V25" s="8">
        <v>12</v>
      </c>
      <c r="X25" s="8">
        <v>2.9719788233439099</v>
      </c>
      <c r="Z25" s="8">
        <v>2.0058214930744902</v>
      </c>
      <c r="AB25" s="8">
        <v>4.5435012550135401</v>
      </c>
      <c r="AD25" s="8">
        <v>0</v>
      </c>
    </row>
    <row r="26" spans="1:30" x14ac:dyDescent="0.35">
      <c r="A26">
        <v>25</v>
      </c>
      <c r="B26" t="s">
        <v>51</v>
      </c>
      <c r="C26" s="8">
        <v>0.88721804511278102</v>
      </c>
      <c r="D26" s="8">
        <v>133</v>
      </c>
      <c r="F26" s="8">
        <v>-0.40934335524582199</v>
      </c>
      <c r="H26" s="8">
        <v>-1.56534952224977</v>
      </c>
      <c r="J26" s="8">
        <v>0.18796992481203001</v>
      </c>
      <c r="L26" s="8">
        <v>3.9196988729606002</v>
      </c>
      <c r="N26" s="8">
        <v>5.1825422901600602</v>
      </c>
      <c r="P26" s="8">
        <v>-1.2579890765928701</v>
      </c>
      <c r="R26" s="8">
        <v>-0.77594895477917902</v>
      </c>
      <c r="T26" s="8">
        <v>-0.56683633654157795</v>
      </c>
      <c r="V26" s="8">
        <v>110</v>
      </c>
      <c r="X26" s="8">
        <v>-2.3142305894331501</v>
      </c>
      <c r="Z26" s="8">
        <v>-2.1514735071122599</v>
      </c>
      <c r="AB26" s="8">
        <v>4.3520021657121903</v>
      </c>
      <c r="AD26" s="8">
        <v>0.11820128436995</v>
      </c>
    </row>
    <row r="27" spans="1:30" x14ac:dyDescent="0.35">
      <c r="A27">
        <v>26</v>
      </c>
      <c r="B27" t="s">
        <v>53</v>
      </c>
      <c r="C27" s="8">
        <v>0.68181818181818099</v>
      </c>
      <c r="D27" s="8">
        <v>77</v>
      </c>
      <c r="F27" s="8">
        <v>-0.40302861771981702</v>
      </c>
      <c r="H27" s="8">
        <v>-1.4639571989581599</v>
      </c>
      <c r="J27" s="8">
        <v>0.207792207792207</v>
      </c>
      <c r="L27" s="8">
        <v>5.4009561910257702</v>
      </c>
      <c r="N27" s="8">
        <v>5.7412707468126696</v>
      </c>
      <c r="P27" s="8">
        <v>-0.33546021518031599</v>
      </c>
      <c r="R27" s="8">
        <v>-0.70566917303130905</v>
      </c>
      <c r="T27" s="8">
        <v>-0.49017711798545699</v>
      </c>
      <c r="V27" s="8">
        <v>75</v>
      </c>
      <c r="X27" s="8">
        <v>-2.1475003051757802</v>
      </c>
      <c r="Z27" s="8">
        <v>-4.2939838370710497</v>
      </c>
      <c r="AB27" s="8">
        <v>4.5603578956334898</v>
      </c>
      <c r="AD27" s="8">
        <v>0.30834304472150298</v>
      </c>
    </row>
    <row r="28" spans="1:30" x14ac:dyDescent="0.35">
      <c r="A28">
        <v>27</v>
      </c>
      <c r="B28" t="s">
        <v>54</v>
      </c>
      <c r="C28" s="8">
        <v>0.77419354838709598</v>
      </c>
      <c r="D28" s="8">
        <v>62</v>
      </c>
      <c r="F28" s="8">
        <v>-0.39942246019829503</v>
      </c>
      <c r="H28" s="8">
        <v>0.302559329196261</v>
      </c>
      <c r="J28" s="8">
        <v>0.225806451612903</v>
      </c>
      <c r="L28" s="8">
        <v>4.4769059458086504</v>
      </c>
      <c r="N28" s="8">
        <v>5.5036206806770398</v>
      </c>
      <c r="P28" s="8">
        <v>-1.0218603942618001</v>
      </c>
      <c r="R28" s="8">
        <v>-0.59901968507853298</v>
      </c>
      <c r="T28" s="8">
        <v>-0.35552109890905997</v>
      </c>
      <c r="V28" s="8">
        <v>51</v>
      </c>
      <c r="X28" s="8">
        <v>0.53062244490081101</v>
      </c>
      <c r="Z28" s="8">
        <v>1.51795437139846</v>
      </c>
      <c r="AB28" s="8">
        <v>4.1212768027299296</v>
      </c>
      <c r="AD28" s="8">
        <v>0.21095128379901901</v>
      </c>
    </row>
    <row r="29" spans="1:30" x14ac:dyDescent="0.35">
      <c r="A29">
        <v>28</v>
      </c>
      <c r="B29" t="s">
        <v>55</v>
      </c>
      <c r="C29" s="8">
        <v>0.85955056179775202</v>
      </c>
      <c r="D29" s="8">
        <v>445</v>
      </c>
      <c r="F29" s="8">
        <v>-0.394120065984287</v>
      </c>
      <c r="H29" s="8">
        <v>-0.51580235223027804</v>
      </c>
      <c r="J29" s="8">
        <v>0.23146067415730301</v>
      </c>
      <c r="L29" s="8">
        <v>5.1261490682537598</v>
      </c>
      <c r="N29" s="8">
        <v>5.5027814572581697</v>
      </c>
      <c r="P29" s="8">
        <v>-0.37177804839782702</v>
      </c>
      <c r="R29" s="8">
        <v>-0.54590353047155804</v>
      </c>
      <c r="T29" s="8">
        <v>-0.49878498366131901</v>
      </c>
      <c r="V29" s="8">
        <v>388</v>
      </c>
      <c r="X29" s="8">
        <v>-0.57114126264434395</v>
      </c>
      <c r="Z29" s="8">
        <v>-1.1165116994543001</v>
      </c>
      <c r="AB29" s="8">
        <v>5.1462370511580797</v>
      </c>
      <c r="AD29" s="8">
        <v>8.9613066115987294E-2</v>
      </c>
    </row>
    <row r="30" spans="1:30" x14ac:dyDescent="0.35">
      <c r="A30">
        <v>29</v>
      </c>
      <c r="B30" t="s">
        <v>56</v>
      </c>
      <c r="C30" s="8">
        <v>0.79295154185021999</v>
      </c>
      <c r="D30" s="8">
        <v>454</v>
      </c>
      <c r="F30" s="8">
        <v>-0.391842292173541</v>
      </c>
      <c r="H30" s="8">
        <v>0.93218250217043297</v>
      </c>
      <c r="J30" s="8">
        <v>0.314977973568281</v>
      </c>
      <c r="L30" s="8">
        <v>5.1058270206535399</v>
      </c>
      <c r="N30" s="8">
        <v>5.5501279176538496</v>
      </c>
      <c r="P30" s="8">
        <v>-0.43944655639372399</v>
      </c>
      <c r="R30" s="8">
        <v>-0.43264907231628802</v>
      </c>
      <c r="T30" s="8">
        <v>-0.40730630466675499</v>
      </c>
      <c r="V30" s="8">
        <v>327</v>
      </c>
      <c r="X30" s="8">
        <v>1.0109792820175101</v>
      </c>
      <c r="Z30" s="8">
        <v>1.05247566824167</v>
      </c>
      <c r="AB30" s="8">
        <v>4.5728746649147096</v>
      </c>
      <c r="AD30" s="8">
        <v>0</v>
      </c>
    </row>
    <row r="31" spans="1:30" x14ac:dyDescent="0.35">
      <c r="A31">
        <v>30</v>
      </c>
      <c r="B31" t="s">
        <v>57</v>
      </c>
      <c r="C31" s="8">
        <v>0.76368159203980102</v>
      </c>
      <c r="D31" s="8">
        <v>201</v>
      </c>
      <c r="F31" s="8">
        <v>-0.39180437923056199</v>
      </c>
      <c r="H31" s="8">
        <v>0.84324652389115595</v>
      </c>
      <c r="J31" s="8">
        <v>0.21890547263681501</v>
      </c>
      <c r="L31" s="8">
        <v>5.1919126178494697</v>
      </c>
      <c r="N31" s="8">
        <v>5.69033281291627</v>
      </c>
      <c r="P31" s="8">
        <v>-0.493565854460215</v>
      </c>
      <c r="R31" s="8">
        <v>-0.61180037430613698</v>
      </c>
      <c r="T31" s="8">
        <v>-0.55387792473461095</v>
      </c>
      <c r="V31" s="8">
        <v>159</v>
      </c>
      <c r="X31" s="8">
        <v>0.95403516517495202</v>
      </c>
      <c r="Z31" s="8">
        <v>-1.37364034812494</v>
      </c>
      <c r="AB31" s="8">
        <v>4.5571292345755303</v>
      </c>
      <c r="AD31" s="8">
        <v>0.22252628119329801</v>
      </c>
    </row>
    <row r="32" spans="1:30" x14ac:dyDescent="0.35">
      <c r="A32">
        <v>31</v>
      </c>
      <c r="B32" t="s">
        <v>58</v>
      </c>
      <c r="C32" s="8">
        <v>0.95454545454545403</v>
      </c>
      <c r="D32" s="8">
        <v>11</v>
      </c>
      <c r="F32" s="8">
        <v>-0.38063358004026399</v>
      </c>
      <c r="H32" s="8">
        <v>-0.16123373932235399</v>
      </c>
      <c r="J32" s="8">
        <v>9.0909090909090898E-2</v>
      </c>
      <c r="L32" s="8">
        <v>3.6361631913618599</v>
      </c>
      <c r="N32" s="8">
        <v>5.7027080611351799</v>
      </c>
      <c r="P32" s="8">
        <v>-2.06169052916673</v>
      </c>
      <c r="R32" s="8">
        <v>-1.81261660702587</v>
      </c>
      <c r="T32" s="8">
        <v>-0.29867744498223497</v>
      </c>
      <c r="V32" s="8">
        <v>11</v>
      </c>
      <c r="X32" s="8">
        <v>-0.97849689830433195</v>
      </c>
      <c r="Z32" s="8">
        <v>-0.65151515151515105</v>
      </c>
      <c r="AB32" s="8">
        <v>8</v>
      </c>
      <c r="AD32" s="8">
        <v>0</v>
      </c>
    </row>
    <row r="33" spans="1:30" x14ac:dyDescent="0.35">
      <c r="A33">
        <v>32</v>
      </c>
      <c r="B33" t="s">
        <v>59</v>
      </c>
      <c r="C33" s="8">
        <v>0.89655172413793105</v>
      </c>
      <c r="D33" s="8">
        <v>29</v>
      </c>
      <c r="F33" s="8">
        <v>-0.37762624925767702</v>
      </c>
      <c r="H33" s="8">
        <v>0.55175397891816302</v>
      </c>
      <c r="J33" s="8">
        <v>6.8965517241379296E-2</v>
      </c>
      <c r="L33" s="8">
        <v>2.9525317488045499</v>
      </c>
      <c r="N33" s="8">
        <v>5.1232288033658397</v>
      </c>
      <c r="P33" s="8">
        <v>-2.1658427139546998</v>
      </c>
      <c r="R33" s="8">
        <v>-1.8541062253334599</v>
      </c>
      <c r="T33" s="8">
        <v>-0.850609699954613</v>
      </c>
      <c r="V33" s="8">
        <v>29</v>
      </c>
      <c r="X33" s="8">
        <v>1.2026790750437699</v>
      </c>
      <c r="Z33" s="8">
        <v>3.3141080015716802</v>
      </c>
      <c r="AB33" s="8">
        <v>3.84707944220346</v>
      </c>
      <c r="AD33" s="8">
        <v>0.64835293422859197</v>
      </c>
    </row>
    <row r="34" spans="1:30" x14ac:dyDescent="0.35">
      <c r="A34">
        <v>33</v>
      </c>
      <c r="B34" t="s">
        <v>60</v>
      </c>
      <c r="C34" s="8">
        <v>0.5</v>
      </c>
      <c r="D34" s="8">
        <v>10</v>
      </c>
      <c r="F34" s="8">
        <v>-0.36281111845485298</v>
      </c>
      <c r="H34" s="8">
        <v>1.0849355218630501</v>
      </c>
      <c r="J34" s="8">
        <v>0.4</v>
      </c>
      <c r="L34" s="8">
        <v>4.1753883361816397</v>
      </c>
      <c r="N34" s="8">
        <v>5.2431628561325399</v>
      </c>
      <c r="P34" s="8">
        <v>-1.0629201793443099</v>
      </c>
      <c r="R34" s="8">
        <v>-0.90857016827954495</v>
      </c>
      <c r="T34" s="8">
        <v>-0.24246861967826999</v>
      </c>
      <c r="V34" s="8">
        <v>10</v>
      </c>
      <c r="X34" s="8">
        <v>4.0654335021972603</v>
      </c>
      <c r="Z34" s="8">
        <v>0.55444446187309004</v>
      </c>
      <c r="AB34" s="8">
        <v>4.7330119558752299</v>
      </c>
      <c r="AD34" s="8">
        <v>0</v>
      </c>
    </row>
    <row r="35" spans="1:30" x14ac:dyDescent="0.35">
      <c r="A35">
        <v>34</v>
      </c>
      <c r="B35" t="s">
        <v>61</v>
      </c>
      <c r="C35" s="8">
        <v>0.76666666666666605</v>
      </c>
      <c r="D35" s="8">
        <v>15</v>
      </c>
      <c r="F35" s="8">
        <v>-0.358701788397361</v>
      </c>
      <c r="H35" s="8">
        <v>-0.42350824273663401</v>
      </c>
      <c r="J35" s="8">
        <v>0.133333333333333</v>
      </c>
      <c r="L35" s="8">
        <v>4.3908092498779299</v>
      </c>
      <c r="N35" s="8">
        <v>6.0973939540644002</v>
      </c>
      <c r="P35" s="8">
        <v>-1.7017303635798799</v>
      </c>
      <c r="R35" s="8">
        <v>-1.6397515046823401</v>
      </c>
      <c r="T35" s="8">
        <v>-0.65370480305787204</v>
      </c>
      <c r="V35" s="8">
        <v>12</v>
      </c>
      <c r="X35" s="8">
        <v>-1.213219165802</v>
      </c>
      <c r="Z35" s="8">
        <v>-2.9290894101226002</v>
      </c>
      <c r="AB35" s="8">
        <v>4.7083797488520602</v>
      </c>
      <c r="AD35" s="8">
        <v>0.140442468350714</v>
      </c>
    </row>
    <row r="36" spans="1:30" x14ac:dyDescent="0.35">
      <c r="A36">
        <v>35</v>
      </c>
      <c r="B36" t="s">
        <v>62</v>
      </c>
      <c r="C36" s="8">
        <v>0.95</v>
      </c>
      <c r="D36" s="8">
        <v>20</v>
      </c>
      <c r="F36" s="8">
        <v>-0.32795805482714102</v>
      </c>
      <c r="H36" s="8">
        <v>-0.216520632750552</v>
      </c>
      <c r="J36" s="8">
        <v>0.1</v>
      </c>
      <c r="L36" s="8">
        <v>4.44097805023193</v>
      </c>
      <c r="N36" s="8">
        <v>5.3585116890993696</v>
      </c>
      <c r="P36" s="8">
        <v>-0.91267929826085603</v>
      </c>
      <c r="R36" s="8">
        <v>-0.83804665131421396</v>
      </c>
      <c r="T36" s="8">
        <v>-0.27209446075182597</v>
      </c>
      <c r="V36" s="8">
        <v>19</v>
      </c>
      <c r="X36" s="8">
        <v>-0.69076598317999505</v>
      </c>
      <c r="Z36" s="8">
        <v>2.4355221538410801</v>
      </c>
      <c r="AB36" s="8">
        <v>4.52358759616365</v>
      </c>
      <c r="AD36" s="8">
        <v>0.26554069540458902</v>
      </c>
    </row>
    <row r="37" spans="1:30" x14ac:dyDescent="0.35">
      <c r="A37">
        <v>36</v>
      </c>
      <c r="B37" t="s">
        <v>63</v>
      </c>
      <c r="C37" s="8">
        <v>0.81735159817351599</v>
      </c>
      <c r="D37" s="8">
        <v>219</v>
      </c>
      <c r="F37" s="8">
        <v>-0.31497633468681202</v>
      </c>
      <c r="H37" s="8">
        <v>0.54855700130339102</v>
      </c>
      <c r="J37" s="8">
        <v>0.26940639269406302</v>
      </c>
      <c r="L37" s="8">
        <v>4.7961657362985797</v>
      </c>
      <c r="N37" s="8">
        <v>5.62707078970426</v>
      </c>
      <c r="P37" s="8">
        <v>-0.82605071279909204</v>
      </c>
      <c r="R37" s="8">
        <v>-0.30179915172876798</v>
      </c>
      <c r="T37" s="8">
        <v>-0.26697574455522999</v>
      </c>
      <c r="V37" s="8">
        <v>165</v>
      </c>
      <c r="X37" s="8">
        <v>0.64015953757546096</v>
      </c>
      <c r="Z37" s="8">
        <v>0.54219319994878801</v>
      </c>
      <c r="AB37" s="8">
        <v>4.8959788518842204</v>
      </c>
      <c r="AD37" s="8">
        <v>0</v>
      </c>
    </row>
    <row r="38" spans="1:30" x14ac:dyDescent="0.35">
      <c r="A38">
        <v>37</v>
      </c>
      <c r="B38" t="s">
        <v>64</v>
      </c>
      <c r="C38" s="8">
        <v>0.95</v>
      </c>
      <c r="D38" s="8">
        <v>20</v>
      </c>
      <c r="F38" s="8">
        <v>-0.30359001846077599</v>
      </c>
      <c r="H38" s="8">
        <v>-0.61091276021024898</v>
      </c>
      <c r="J38" s="8">
        <v>0.1</v>
      </c>
      <c r="L38" s="8">
        <v>3.7744001388549799</v>
      </c>
      <c r="N38" s="8">
        <v>5.2592191765946099</v>
      </c>
      <c r="P38" s="8">
        <v>-1.47996469713304</v>
      </c>
      <c r="R38" s="8">
        <v>-0.88945832681498005</v>
      </c>
      <c r="T38" s="8">
        <v>-0.26626736074257001</v>
      </c>
      <c r="V38" s="8">
        <v>20</v>
      </c>
      <c r="X38" s="8">
        <v>-2.0407361984252899</v>
      </c>
      <c r="Z38" s="8">
        <v>-2.6586610296301001</v>
      </c>
      <c r="AB38" s="8">
        <v>5.2418355669629104</v>
      </c>
      <c r="AD38" s="8">
        <v>0.31813416880291201</v>
      </c>
    </row>
    <row r="39" spans="1:30" x14ac:dyDescent="0.35">
      <c r="A39">
        <v>38</v>
      </c>
      <c r="B39" t="s">
        <v>65</v>
      </c>
      <c r="C39" s="8">
        <v>0.5625</v>
      </c>
      <c r="D39" s="8">
        <v>8</v>
      </c>
      <c r="F39" s="8">
        <v>-0.29039800979006303</v>
      </c>
      <c r="H39" s="8">
        <v>0.457225399729346</v>
      </c>
      <c r="J39" s="8">
        <v>0.125</v>
      </c>
      <c r="L39" s="8">
        <v>3.1527633666992099</v>
      </c>
      <c r="N39" s="8">
        <v>4.7232355783007698</v>
      </c>
      <c r="P39" s="8">
        <v>-1.56561787099496</v>
      </c>
      <c r="R39" s="8">
        <v>-1.42194255656374</v>
      </c>
      <c r="T39" s="8">
        <v>-0.312648982339084</v>
      </c>
      <c r="V39" s="8">
        <v>8</v>
      </c>
      <c r="X39" s="8">
        <v>2.0794830322265598</v>
      </c>
      <c r="Z39" s="8">
        <v>0.78131090616827104</v>
      </c>
      <c r="AB39" s="8">
        <v>3.56688298636079</v>
      </c>
      <c r="AD39" s="8">
        <v>0.56815944819069197</v>
      </c>
    </row>
    <row r="40" spans="1:30" x14ac:dyDescent="0.35">
      <c r="A40">
        <v>39</v>
      </c>
      <c r="B40" t="s">
        <v>66</v>
      </c>
      <c r="C40" s="8">
        <v>0.90476190476190399</v>
      </c>
      <c r="D40" s="8">
        <v>21</v>
      </c>
      <c r="F40" s="8">
        <v>-0.28786866578148801</v>
      </c>
      <c r="H40" s="8">
        <v>0.77941824141615101</v>
      </c>
      <c r="J40" s="8">
        <v>4.7619047619047603E-2</v>
      </c>
      <c r="L40" s="8">
        <v>3.9199949900309199</v>
      </c>
      <c r="N40" s="8">
        <v>5.7727373590497999</v>
      </c>
      <c r="P40" s="8">
        <v>-1.8478880284122901</v>
      </c>
      <c r="R40" s="8">
        <v>-1.8141723265168499</v>
      </c>
      <c r="T40" s="8">
        <v>-0.68497527118221802</v>
      </c>
      <c r="V40" s="8">
        <v>20</v>
      </c>
      <c r="X40" s="8">
        <v>2.0901762962341301</v>
      </c>
      <c r="Z40" s="8">
        <v>3.4939797471749601</v>
      </c>
      <c r="AB40" s="8">
        <v>4.2082469684223103</v>
      </c>
      <c r="AD40" s="8">
        <v>0.35972096428690298</v>
      </c>
    </row>
    <row r="41" spans="1:30" x14ac:dyDescent="0.35">
      <c r="A41">
        <v>40</v>
      </c>
      <c r="B41" t="s">
        <v>67</v>
      </c>
      <c r="C41" s="8">
        <v>0.8</v>
      </c>
      <c r="D41" s="8">
        <v>10</v>
      </c>
      <c r="F41" s="8">
        <v>-0.27549313553580101</v>
      </c>
      <c r="H41" s="8">
        <v>-0.22218732114290399</v>
      </c>
      <c r="J41" s="8">
        <v>0.1</v>
      </c>
      <c r="L41" s="8">
        <v>3.5371707916259698</v>
      </c>
      <c r="N41" s="8">
        <v>5.3866567770874703</v>
      </c>
      <c r="P41" s="8">
        <v>-1.84463164485491</v>
      </c>
      <c r="R41" s="8">
        <v>-1.6693565783773401</v>
      </c>
      <c r="T41" s="8">
        <v>-0.24482194891692899</v>
      </c>
      <c r="V41" s="8">
        <v>10</v>
      </c>
      <c r="X41" s="8">
        <v>-1.5150188446044901</v>
      </c>
      <c r="Z41" s="8">
        <v>-1.0277774386935701</v>
      </c>
      <c r="AB41" s="8">
        <v>5.3489420751630501</v>
      </c>
      <c r="AD41" s="8">
        <v>0.30323685249580501</v>
      </c>
    </row>
    <row r="42" spans="1:30" x14ac:dyDescent="0.35">
      <c r="A42">
        <v>41</v>
      </c>
      <c r="B42" t="s">
        <v>68</v>
      </c>
      <c r="C42" s="8">
        <v>0.88681318681318599</v>
      </c>
      <c r="D42" s="8">
        <v>455</v>
      </c>
      <c r="F42" s="8">
        <v>-0.27350553765306801</v>
      </c>
      <c r="H42" s="8">
        <v>0.67663397843703899</v>
      </c>
      <c r="J42" s="8">
        <v>0.32087912087912002</v>
      </c>
      <c r="L42" s="8">
        <v>5.0388592898190598</v>
      </c>
      <c r="N42" s="8">
        <v>5.1749987058981404</v>
      </c>
      <c r="P42" s="8">
        <v>-0.131285075472487</v>
      </c>
      <c r="R42" s="8">
        <v>-0.342871735267893</v>
      </c>
      <c r="T42" s="8">
        <v>-0.32360178015761798</v>
      </c>
      <c r="V42" s="8">
        <v>395</v>
      </c>
      <c r="X42" s="8">
        <v>0.7261292566227</v>
      </c>
      <c r="Z42" s="8">
        <v>0.28036526154970498</v>
      </c>
      <c r="AB42" s="8">
        <v>4.2280151711154303</v>
      </c>
      <c r="AD42" s="8">
        <v>3.7358624674239199E-2</v>
      </c>
    </row>
    <row r="43" spans="1:30" x14ac:dyDescent="0.35">
      <c r="A43">
        <v>42</v>
      </c>
      <c r="B43" t="s">
        <v>70</v>
      </c>
      <c r="C43" s="8">
        <v>0.81111111111111101</v>
      </c>
      <c r="D43" s="8">
        <v>90</v>
      </c>
      <c r="F43" s="8">
        <v>-0.27234875934731001</v>
      </c>
      <c r="H43" s="8">
        <v>0.91431037758672995</v>
      </c>
      <c r="J43" s="8">
        <v>0.24444444444444399</v>
      </c>
      <c r="L43" s="8">
        <v>5.1009662840101404</v>
      </c>
      <c r="N43" s="8">
        <v>6.1719144655872604</v>
      </c>
      <c r="P43" s="8">
        <v>-1.0660938409705301</v>
      </c>
      <c r="R43" s="8">
        <v>-0.228749966275026</v>
      </c>
      <c r="T43" s="8">
        <v>-0.17548844078144399</v>
      </c>
      <c r="V43" s="8">
        <v>54</v>
      </c>
      <c r="X43" s="8">
        <v>1.3719310760498</v>
      </c>
      <c r="Z43" s="8">
        <v>1.69075444923334</v>
      </c>
      <c r="AB43" s="8">
        <v>5.2909996678869904</v>
      </c>
      <c r="AD43" s="8">
        <v>0</v>
      </c>
    </row>
    <row r="44" spans="1:30" x14ac:dyDescent="0.35">
      <c r="A44">
        <v>43</v>
      </c>
      <c r="B44" t="s">
        <v>71</v>
      </c>
      <c r="C44" s="8">
        <v>0.84285714285714197</v>
      </c>
      <c r="D44" s="8">
        <v>35</v>
      </c>
      <c r="F44" s="8">
        <v>-0.25025235056549799</v>
      </c>
      <c r="H44" s="8">
        <v>-0.15325921562729999</v>
      </c>
      <c r="J44" s="8">
        <v>0.22857142857142801</v>
      </c>
      <c r="L44" s="8">
        <v>5.2258793967110702</v>
      </c>
      <c r="N44" s="8">
        <v>6.4396815863284198</v>
      </c>
      <c r="P44" s="8">
        <v>-1.2089478490107499</v>
      </c>
      <c r="R44" s="8">
        <v>-0.82964529575544599</v>
      </c>
      <c r="T44" s="8">
        <v>-0.40978378075723498</v>
      </c>
      <c r="V44" s="8">
        <v>21</v>
      </c>
      <c r="X44" s="8">
        <v>-0.57481111798967599</v>
      </c>
      <c r="Z44" s="8">
        <v>-1.53310615416131</v>
      </c>
      <c r="AB44" s="8">
        <v>4.4931196620429104</v>
      </c>
      <c r="AD44" s="8">
        <v>4.2754932448480797E-2</v>
      </c>
    </row>
    <row r="45" spans="1:30" x14ac:dyDescent="0.35">
      <c r="A45">
        <v>44</v>
      </c>
      <c r="B45" t="s">
        <v>72</v>
      </c>
      <c r="C45" s="8">
        <v>1</v>
      </c>
      <c r="D45" s="8">
        <v>6</v>
      </c>
      <c r="F45" s="8">
        <v>-0.249752032592958</v>
      </c>
      <c r="H45" s="8">
        <v>-0.21604781044037699</v>
      </c>
      <c r="J45" s="8">
        <v>0.16666666666666599</v>
      </c>
      <c r="L45" s="8">
        <v>3.6590442657470699</v>
      </c>
      <c r="N45" s="8">
        <v>5.68004754530185</v>
      </c>
      <c r="P45" s="8">
        <v>-2.0161489389481901</v>
      </c>
      <c r="R45" s="8">
        <v>-1.8601532930134901</v>
      </c>
      <c r="T45" s="8">
        <v>-0.20407527157644501</v>
      </c>
      <c r="V45" s="8">
        <v>5</v>
      </c>
      <c r="X45" s="8">
        <v>-2.4542366027832001</v>
      </c>
      <c r="Z45" s="8">
        <v>0.73199537577646501</v>
      </c>
      <c r="AB45" s="8">
        <v>3.4048948708602098</v>
      </c>
      <c r="AD45" s="8">
        <v>0.141955418361918</v>
      </c>
    </row>
    <row r="46" spans="1:30" x14ac:dyDescent="0.35">
      <c r="A46">
        <v>45</v>
      </c>
      <c r="B46" t="s">
        <v>73</v>
      </c>
      <c r="C46" s="8">
        <v>1</v>
      </c>
      <c r="D46" s="8">
        <v>12</v>
      </c>
      <c r="F46" s="8">
        <v>-0.24062834192876301</v>
      </c>
      <c r="H46" s="8">
        <v>-0.13708330763065699</v>
      </c>
      <c r="J46" s="8">
        <v>0</v>
      </c>
      <c r="L46" s="8">
        <v>2.5888274510701499</v>
      </c>
      <c r="N46" s="8">
        <v>5.18040478686257</v>
      </c>
      <c r="P46" s="8">
        <v>-2.5867229951858399</v>
      </c>
      <c r="R46" s="8">
        <v>-1.5252821796429199</v>
      </c>
      <c r="T46" s="8">
        <v>-0.33278364700724899</v>
      </c>
      <c r="V46" s="8">
        <v>12</v>
      </c>
      <c r="X46" s="8">
        <v>-0.62830829620361295</v>
      </c>
      <c r="Z46" s="8">
        <v>0.33309945149292203</v>
      </c>
      <c r="AB46" s="8">
        <v>3.4692111183333001</v>
      </c>
      <c r="AD46" s="8">
        <v>0.89005316855879901</v>
      </c>
    </row>
    <row r="47" spans="1:30" x14ac:dyDescent="0.35">
      <c r="A47">
        <v>46</v>
      </c>
      <c r="B47" t="s">
        <v>74</v>
      </c>
      <c r="C47" s="8">
        <v>0.72058823529411697</v>
      </c>
      <c r="D47" s="8">
        <v>34</v>
      </c>
      <c r="F47" s="8">
        <v>-0.23920963910895299</v>
      </c>
      <c r="H47" s="8">
        <v>-0.29985470306379203</v>
      </c>
      <c r="J47" s="8">
        <v>0.11764705882352899</v>
      </c>
      <c r="L47" s="8">
        <v>3.8952611474429801</v>
      </c>
      <c r="N47" s="8">
        <v>5.05627440468706</v>
      </c>
      <c r="P47" s="8">
        <v>-1.1561589166374799</v>
      </c>
      <c r="R47" s="8">
        <v>-0.300630047295321</v>
      </c>
      <c r="T47" s="8">
        <v>-0.120237727861692</v>
      </c>
      <c r="V47" s="8">
        <v>28</v>
      </c>
      <c r="X47" s="8">
        <v>-0.90872928074428005</v>
      </c>
      <c r="Z47" s="8">
        <v>-1.62735586659014</v>
      </c>
      <c r="AB47" s="8">
        <v>4.1269989318523699</v>
      </c>
      <c r="AD47" s="8">
        <v>0.128540813201346</v>
      </c>
    </row>
    <row r="48" spans="1:30" x14ac:dyDescent="0.35">
      <c r="A48">
        <v>47</v>
      </c>
      <c r="B48" t="s">
        <v>75</v>
      </c>
      <c r="C48" s="8">
        <v>1</v>
      </c>
      <c r="D48" s="8">
        <v>2</v>
      </c>
      <c r="F48" s="8">
        <v>-0.228314569838518</v>
      </c>
      <c r="H48" s="8">
        <v>-4.7025568304069697E-2</v>
      </c>
      <c r="J48" s="8">
        <v>0</v>
      </c>
      <c r="L48" s="8">
        <v>1.0307655334472601</v>
      </c>
      <c r="N48" s="8">
        <v>7.3541185953208901</v>
      </c>
      <c r="P48" s="8">
        <v>-6.3184987212670398</v>
      </c>
      <c r="R48" s="8">
        <v>-4.0473554064981903</v>
      </c>
      <c r="T48" s="8">
        <v>-0.35484978976779102</v>
      </c>
      <c r="V48" s="8">
        <v>2</v>
      </c>
      <c r="X48" s="8">
        <v>-0.53636550903320301</v>
      </c>
      <c r="Z48" s="8">
        <v>-1.52342686953244</v>
      </c>
      <c r="AD48" s="8">
        <v>0</v>
      </c>
    </row>
    <row r="49" spans="1:30" x14ac:dyDescent="0.35">
      <c r="A49">
        <v>48</v>
      </c>
      <c r="B49" t="s">
        <v>76</v>
      </c>
      <c r="C49" s="8">
        <v>0.9</v>
      </c>
      <c r="D49" s="8">
        <v>10</v>
      </c>
      <c r="F49" s="8">
        <v>-0.223092213943584</v>
      </c>
      <c r="H49" s="8">
        <v>0.81333715549399799</v>
      </c>
      <c r="J49" s="8">
        <v>0.3</v>
      </c>
      <c r="L49" s="8">
        <v>3.86266555786132</v>
      </c>
      <c r="N49" s="8">
        <v>5.52278232564798</v>
      </c>
      <c r="P49" s="8">
        <v>-1.65526242718006</v>
      </c>
      <c r="R49" s="8">
        <v>-0.78314791464437605</v>
      </c>
      <c r="T49" s="8">
        <v>-0.199387794214817</v>
      </c>
      <c r="V49" s="8">
        <v>9</v>
      </c>
      <c r="X49" s="8">
        <v>3.32323116726345</v>
      </c>
      <c r="Z49" s="8">
        <v>0.238162766109458</v>
      </c>
      <c r="AB49" s="8">
        <v>4.0720072218674304</v>
      </c>
      <c r="AD49" s="8">
        <v>0.361449918852977</v>
      </c>
    </row>
    <row r="50" spans="1:30" x14ac:dyDescent="0.35">
      <c r="A50">
        <v>49</v>
      </c>
      <c r="B50" t="s">
        <v>77</v>
      </c>
      <c r="C50" s="8">
        <v>0.859375</v>
      </c>
      <c r="D50" s="8">
        <v>32</v>
      </c>
      <c r="F50" s="8">
        <v>-0.221008328384147</v>
      </c>
      <c r="H50" s="8">
        <v>-0.14196933894746999</v>
      </c>
      <c r="J50" s="8">
        <v>9.375E-2</v>
      </c>
      <c r="L50" s="8">
        <v>3.76975309848785</v>
      </c>
      <c r="N50" s="8">
        <v>5.3688561937382104</v>
      </c>
      <c r="P50" s="8">
        <v>-1.59424875464377</v>
      </c>
      <c r="R50" s="8">
        <v>-1.1234256042749</v>
      </c>
      <c r="T50" s="8">
        <v>-0.59911366730490401</v>
      </c>
      <c r="V50" s="8">
        <v>31</v>
      </c>
      <c r="X50" s="8">
        <v>-0.27235621790732101</v>
      </c>
      <c r="Z50" s="8">
        <v>0.28321793368842402</v>
      </c>
      <c r="AB50" s="8">
        <v>3.6456880366089202</v>
      </c>
      <c r="AD50" s="8">
        <v>1.07306345977407</v>
      </c>
    </row>
    <row r="51" spans="1:30" x14ac:dyDescent="0.35">
      <c r="A51">
        <v>50</v>
      </c>
      <c r="B51" t="s">
        <v>78</v>
      </c>
      <c r="C51" s="8">
        <v>0.66666666666666596</v>
      </c>
      <c r="D51" s="8">
        <v>9</v>
      </c>
      <c r="F51" s="8">
        <v>-0.21615112065249001</v>
      </c>
      <c r="H51" s="8">
        <v>0.65140531498113996</v>
      </c>
      <c r="J51" s="8">
        <v>0</v>
      </c>
      <c r="L51" s="8">
        <v>3.6365216573079402</v>
      </c>
      <c r="N51" s="8">
        <v>6.6613594028239698</v>
      </c>
      <c r="P51" s="8">
        <v>-3.0199834049094401</v>
      </c>
      <c r="R51" s="8">
        <v>-2.2795517764124802</v>
      </c>
      <c r="T51" s="8">
        <v>-0.69218031832403004</v>
      </c>
      <c r="V51" s="8">
        <v>5</v>
      </c>
      <c r="X51" s="8">
        <v>3.4341354370117099</v>
      </c>
      <c r="Z51" s="8">
        <v>0.33000300265791999</v>
      </c>
      <c r="AB51" s="8">
        <v>3.6683432399362901</v>
      </c>
      <c r="AD51" s="8">
        <v>0.45013046260649198</v>
      </c>
    </row>
    <row r="52" spans="1:30" x14ac:dyDescent="0.35">
      <c r="A52">
        <v>51</v>
      </c>
      <c r="B52" t="s">
        <v>79</v>
      </c>
      <c r="C52" s="8">
        <v>0.69047619047619002</v>
      </c>
      <c r="D52" s="8">
        <v>84</v>
      </c>
      <c r="F52" s="8">
        <v>-0.21548089281420901</v>
      </c>
      <c r="H52" s="8">
        <v>-0.57557740822871595</v>
      </c>
      <c r="J52" s="8">
        <v>0.29761904761904701</v>
      </c>
      <c r="L52" s="8">
        <v>4.2662286758422798</v>
      </c>
      <c r="N52" s="8">
        <v>5.1177344807804497</v>
      </c>
      <c r="P52" s="8">
        <v>-0.846651464331584</v>
      </c>
      <c r="R52" s="8">
        <v>-9.6501672301949004E-2</v>
      </c>
      <c r="T52" s="8">
        <v>-6.0565040547599001E-2</v>
      </c>
      <c r="V52" s="8">
        <v>69</v>
      </c>
      <c r="X52" s="8">
        <v>-0.97803688049316395</v>
      </c>
      <c r="Z52" s="8">
        <v>-1.51896519411187</v>
      </c>
      <c r="AB52" s="8">
        <v>4.1542848652190498</v>
      </c>
      <c r="AD52" s="8">
        <v>0</v>
      </c>
    </row>
    <row r="53" spans="1:30" x14ac:dyDescent="0.35">
      <c r="A53">
        <v>52</v>
      </c>
      <c r="B53" t="s">
        <v>80</v>
      </c>
      <c r="C53" s="8">
        <v>0.66666666666666596</v>
      </c>
      <c r="D53" s="8">
        <v>45</v>
      </c>
      <c r="F53" s="8">
        <v>-0.202131465294836</v>
      </c>
      <c r="H53" s="8">
        <v>1.0020588008789799</v>
      </c>
      <c r="J53" s="8">
        <v>0.37777777777777699</v>
      </c>
      <c r="L53" s="8">
        <v>5.9219102647569404</v>
      </c>
      <c r="N53" s="8">
        <v>5.5541560422612397</v>
      </c>
      <c r="P53" s="8">
        <v>0.37260856310229401</v>
      </c>
      <c r="R53" s="8">
        <v>-7.3572794398960003E-3</v>
      </c>
      <c r="T53" s="8">
        <v>-3.4954131741795E-3</v>
      </c>
      <c r="V53" s="8">
        <v>45</v>
      </c>
      <c r="X53" s="8">
        <v>2.1091717190212602</v>
      </c>
      <c r="Z53" s="8">
        <v>3.2999789562289501</v>
      </c>
      <c r="AB53" s="8">
        <v>7.4714955892396802</v>
      </c>
      <c r="AD53" s="8">
        <v>0</v>
      </c>
    </row>
    <row r="54" spans="1:30" x14ac:dyDescent="0.35">
      <c r="A54">
        <v>53</v>
      </c>
      <c r="B54" t="s">
        <v>81</v>
      </c>
      <c r="C54" s="8">
        <v>0.875</v>
      </c>
      <c r="D54" s="8">
        <v>8</v>
      </c>
      <c r="F54" s="8">
        <v>-0.19728930665284999</v>
      </c>
      <c r="H54" s="8">
        <v>-0.29897582085185698</v>
      </c>
      <c r="J54" s="8">
        <v>0.125</v>
      </c>
      <c r="L54" s="8">
        <v>4.5669689178466797</v>
      </c>
      <c r="N54" s="8">
        <v>6.2410668652406001</v>
      </c>
      <c r="P54" s="8">
        <v>-1.66924360678733</v>
      </c>
      <c r="R54" s="8">
        <v>-1.5443919366302299</v>
      </c>
      <c r="T54" s="8">
        <v>-0.174559091004684</v>
      </c>
      <c r="V54" s="8">
        <v>6</v>
      </c>
      <c r="X54" s="8">
        <v>-3.1372051239013601</v>
      </c>
      <c r="Z54" s="8">
        <v>1.3145455042521099</v>
      </c>
      <c r="AB54" s="8">
        <v>4.5178848208996296</v>
      </c>
      <c r="AD54" s="8">
        <v>0.35184472393835198</v>
      </c>
    </row>
    <row r="55" spans="1:30" x14ac:dyDescent="0.35">
      <c r="A55">
        <v>54</v>
      </c>
      <c r="B55" t="s">
        <v>82</v>
      </c>
      <c r="C55" s="8">
        <v>0.78846153846153799</v>
      </c>
      <c r="D55" s="8">
        <v>26</v>
      </c>
      <c r="F55" s="8">
        <v>-0.195423236858637</v>
      </c>
      <c r="H55" s="8">
        <v>0.81861574190189801</v>
      </c>
      <c r="J55" s="8">
        <v>0.30769230769230699</v>
      </c>
      <c r="L55" s="8">
        <v>6.2189449163583603</v>
      </c>
      <c r="N55" s="8">
        <v>6.2658968102687904</v>
      </c>
      <c r="P55" s="8">
        <v>-4.2097553303847797E-2</v>
      </c>
      <c r="R55" s="8">
        <v>-0.12596197584841801</v>
      </c>
      <c r="T55" s="8">
        <v>-7.0322727057397699E-2</v>
      </c>
      <c r="V55" s="8">
        <v>17</v>
      </c>
      <c r="X55" s="8">
        <v>1.8595130022834301</v>
      </c>
      <c r="Z55" s="8">
        <v>-0.32859671556375297</v>
      </c>
      <c r="AB55" s="8">
        <v>4.4011216239225597</v>
      </c>
      <c r="AD55" s="8">
        <v>0.105058782729315</v>
      </c>
    </row>
    <row r="56" spans="1:30" x14ac:dyDescent="0.35">
      <c r="A56">
        <v>55</v>
      </c>
      <c r="B56" t="s">
        <v>83</v>
      </c>
      <c r="C56" s="8">
        <v>1</v>
      </c>
      <c r="D56" s="8">
        <v>4</v>
      </c>
      <c r="F56" s="8">
        <v>-0.19149320718656099</v>
      </c>
      <c r="H56" s="8">
        <v>-0.239764411023875</v>
      </c>
      <c r="J56" s="8">
        <v>0.25</v>
      </c>
      <c r="L56" s="8">
        <v>3.5818805694579998</v>
      </c>
      <c r="N56" s="8">
        <v>5.6499316610707</v>
      </c>
      <c r="P56" s="8">
        <v>-2.0631967510061</v>
      </c>
      <c r="R56" s="8">
        <v>-3.0351837914401698</v>
      </c>
      <c r="T56" s="8">
        <v>-0.21907129747253401</v>
      </c>
      <c r="V56" s="8">
        <v>4</v>
      </c>
      <c r="X56" s="8">
        <v>-3.3218822479247998</v>
      </c>
      <c r="Z56" s="8">
        <v>-5.1296296296296298</v>
      </c>
      <c r="AB56" s="8">
        <v>6</v>
      </c>
      <c r="AD56" s="8">
        <v>0.188002340876016</v>
      </c>
    </row>
    <row r="57" spans="1:30" x14ac:dyDescent="0.35">
      <c r="A57">
        <v>56</v>
      </c>
      <c r="B57" t="s">
        <v>84</v>
      </c>
      <c r="C57" s="8">
        <v>0.84</v>
      </c>
      <c r="D57" s="8">
        <v>25</v>
      </c>
      <c r="F57" s="8">
        <v>-0.19048703559028601</v>
      </c>
      <c r="H57" s="8">
        <v>-1.1164635523790001</v>
      </c>
      <c r="J57" s="8">
        <v>0.28000000000000003</v>
      </c>
      <c r="L57" s="8">
        <v>5.8334368896484303</v>
      </c>
      <c r="N57" s="8">
        <v>5.4591753396750597</v>
      </c>
      <c r="P57" s="8">
        <v>0.37911589057996398</v>
      </c>
      <c r="R57" s="8">
        <v>-0.51810102313706696</v>
      </c>
      <c r="T57" s="8">
        <v>-0.17098314727804301</v>
      </c>
      <c r="V57" s="8">
        <v>22</v>
      </c>
      <c r="X57" s="8">
        <v>-4.0905957655473104</v>
      </c>
      <c r="Z57" s="8">
        <v>-1.9106744971848799</v>
      </c>
      <c r="AB57" s="8">
        <v>4.5680935188418399</v>
      </c>
      <c r="AD57" s="8">
        <v>0.37750328249952803</v>
      </c>
    </row>
    <row r="58" spans="1:30" x14ac:dyDescent="0.35">
      <c r="A58">
        <v>57</v>
      </c>
      <c r="B58" t="s">
        <v>85</v>
      </c>
      <c r="C58" s="8">
        <v>0.93548387096774099</v>
      </c>
      <c r="D58" s="8">
        <v>31</v>
      </c>
      <c r="F58" s="8">
        <v>-0.189157611330391</v>
      </c>
      <c r="H58" s="8">
        <v>-1.1569684369320601</v>
      </c>
      <c r="J58" s="8">
        <v>6.4516129032258104E-2</v>
      </c>
      <c r="L58" s="8">
        <v>3.1888569247338001</v>
      </c>
      <c r="N58" s="8">
        <v>4.89240179654107</v>
      </c>
      <c r="P58" s="8">
        <v>-1.6986905312006699</v>
      </c>
      <c r="R58" s="8">
        <v>-1.4022202057044699</v>
      </c>
      <c r="T58" s="8">
        <v>-0.69964658850999595</v>
      </c>
      <c r="V58" s="8">
        <v>31</v>
      </c>
      <c r="X58" s="8">
        <v>-2.3187771458779598</v>
      </c>
      <c r="Z58" s="8">
        <v>0.78561673748848104</v>
      </c>
      <c r="AB58" s="8">
        <v>2.9993213706914101</v>
      </c>
      <c r="AD58" s="8">
        <v>0.756352462775847</v>
      </c>
    </row>
    <row r="59" spans="1:30" x14ac:dyDescent="0.35">
      <c r="A59">
        <v>58</v>
      </c>
      <c r="B59" t="s">
        <v>86</v>
      </c>
      <c r="C59" s="8">
        <v>0.83870967741935398</v>
      </c>
      <c r="D59" s="8">
        <v>31</v>
      </c>
      <c r="F59" s="8">
        <v>-0.18778882081148399</v>
      </c>
      <c r="H59" s="8">
        <v>-0.93212079606234499</v>
      </c>
      <c r="J59" s="8">
        <v>0.225806451612903</v>
      </c>
      <c r="L59" s="8">
        <v>5.7272740640947797</v>
      </c>
      <c r="N59" s="8">
        <v>6.2697534788046898</v>
      </c>
      <c r="P59" s="8">
        <v>-0.53762507410331395</v>
      </c>
      <c r="R59" s="8">
        <v>-0.62424942079685397</v>
      </c>
      <c r="T59" s="8">
        <v>-0.31751094130863899</v>
      </c>
      <c r="V59" s="8">
        <v>27</v>
      </c>
      <c r="X59" s="8">
        <v>-2.0745281643337599</v>
      </c>
      <c r="Z59" s="8">
        <v>-5.39117434287449</v>
      </c>
      <c r="AB59" s="8">
        <v>6.2345948813926402</v>
      </c>
      <c r="AD59" s="8">
        <v>0</v>
      </c>
    </row>
    <row r="60" spans="1:30" x14ac:dyDescent="0.35">
      <c r="A60">
        <v>59</v>
      </c>
      <c r="B60" t="s">
        <v>87</v>
      </c>
      <c r="C60" s="8">
        <v>0.939393939393939</v>
      </c>
      <c r="D60" s="8">
        <v>33</v>
      </c>
      <c r="F60" s="8">
        <v>-0.18109121800720099</v>
      </c>
      <c r="H60" s="8">
        <v>0.78376838353765899</v>
      </c>
      <c r="J60" s="8">
        <v>0.15151515151515099</v>
      </c>
      <c r="L60" s="8">
        <v>3.7272442326401198</v>
      </c>
      <c r="N60" s="8">
        <v>4.9960013967170704</v>
      </c>
      <c r="P60" s="8">
        <v>-1.26390282347036</v>
      </c>
      <c r="R60" s="8">
        <v>-0.84237393348947098</v>
      </c>
      <c r="T60" s="8">
        <v>-0.42657160366971297</v>
      </c>
      <c r="V60" s="8">
        <v>33</v>
      </c>
      <c r="X60" s="8">
        <v>1.5477496638442501</v>
      </c>
      <c r="Z60" s="8">
        <v>0.88055772640408303</v>
      </c>
      <c r="AB60" s="8">
        <v>4.0201830787487003</v>
      </c>
      <c r="AD60" s="8">
        <v>0.22742831955533299</v>
      </c>
    </row>
    <row r="61" spans="1:30" x14ac:dyDescent="0.35">
      <c r="A61">
        <v>60</v>
      </c>
      <c r="B61" t="s">
        <v>88</v>
      </c>
      <c r="C61" s="8">
        <v>0.95</v>
      </c>
      <c r="D61" s="8">
        <v>20</v>
      </c>
      <c r="F61" s="8">
        <v>-0.178116738408471</v>
      </c>
      <c r="H61" s="8">
        <v>2.05031042075258</v>
      </c>
      <c r="J61" s="8">
        <v>0.15</v>
      </c>
      <c r="L61" s="8">
        <v>4.3799724578857404</v>
      </c>
      <c r="N61" s="8">
        <v>5.2956467757268397</v>
      </c>
      <c r="P61" s="8">
        <v>-0.91081997723451202</v>
      </c>
      <c r="R61" s="8">
        <v>-1.34953509896708</v>
      </c>
      <c r="T61" s="8">
        <v>-0.67610116203673398</v>
      </c>
      <c r="V61" s="8">
        <v>20</v>
      </c>
      <c r="X61" s="8">
        <v>4.09253234863281</v>
      </c>
      <c r="Z61" s="8">
        <v>-0.60207014893066002</v>
      </c>
      <c r="AB61" s="8">
        <v>3.3241103857641101</v>
      </c>
      <c r="AD61" s="8">
        <v>0.73104577662117198</v>
      </c>
    </row>
    <row r="62" spans="1:30" x14ac:dyDescent="0.35">
      <c r="A62">
        <v>61</v>
      </c>
      <c r="B62" t="s">
        <v>89</v>
      </c>
      <c r="C62" s="8">
        <v>0.71739130434782605</v>
      </c>
      <c r="D62" s="8">
        <v>46</v>
      </c>
      <c r="F62" s="8">
        <v>-0.174812689597097</v>
      </c>
      <c r="H62" s="8">
        <v>0.61425215119393395</v>
      </c>
      <c r="J62" s="8">
        <v>0.26086956521739102</v>
      </c>
      <c r="L62" s="8">
        <v>5.35188865661621</v>
      </c>
      <c r="N62" s="8">
        <v>5.5117754955432803</v>
      </c>
      <c r="P62" s="8">
        <v>-0.15503249832048599</v>
      </c>
      <c r="R62" s="8">
        <v>-0.41836863647662997</v>
      </c>
      <c r="T62" s="8">
        <v>-0.26904147817126001</v>
      </c>
      <c r="V62" s="8">
        <v>41</v>
      </c>
      <c r="X62" s="8">
        <v>0.97738321816048901</v>
      </c>
      <c r="Z62" s="8">
        <v>-1.25791398560708</v>
      </c>
      <c r="AB62" s="8">
        <v>5.3998779144907596</v>
      </c>
      <c r="AD62" s="8">
        <v>0</v>
      </c>
    </row>
    <row r="63" spans="1:30" x14ac:dyDescent="0.35">
      <c r="A63">
        <v>62</v>
      </c>
      <c r="B63" t="s">
        <v>90</v>
      </c>
      <c r="C63" s="8">
        <v>1</v>
      </c>
      <c r="D63" s="8">
        <v>3</v>
      </c>
      <c r="F63" s="8">
        <v>-0.156304288988281</v>
      </c>
      <c r="J63" s="8">
        <v>0.33333333333333298</v>
      </c>
      <c r="L63" s="8">
        <v>9.9562708536783795</v>
      </c>
      <c r="N63" s="8">
        <v>10.8890926601989</v>
      </c>
      <c r="P63" s="8">
        <v>-0.92796746591400803</v>
      </c>
      <c r="R63" s="8">
        <v>-0.93407943877979704</v>
      </c>
      <c r="T63" s="8">
        <v>-9.71842088293806E-2</v>
      </c>
      <c r="V63" s="8">
        <v>0</v>
      </c>
      <c r="AD63" s="8">
        <v>0</v>
      </c>
    </row>
    <row r="64" spans="1:30" x14ac:dyDescent="0.35">
      <c r="A64">
        <v>63</v>
      </c>
      <c r="B64" t="s">
        <v>91</v>
      </c>
      <c r="C64" s="8">
        <v>0.71428571428571397</v>
      </c>
      <c r="D64" s="8">
        <v>7</v>
      </c>
      <c r="F64" s="8">
        <v>-0.15589475757625901</v>
      </c>
      <c r="H64" s="8">
        <v>-0.165971445774933</v>
      </c>
      <c r="J64" s="8">
        <v>0</v>
      </c>
      <c r="L64" s="8">
        <v>2.20009694780622</v>
      </c>
      <c r="N64" s="8">
        <v>3.9256991692694401</v>
      </c>
      <c r="P64" s="8">
        <v>-1.7207478808566301</v>
      </c>
      <c r="R64" s="8">
        <v>-1.9075801423821499</v>
      </c>
      <c r="T64" s="8">
        <v>-0.52517042328915597</v>
      </c>
      <c r="V64" s="8">
        <v>7</v>
      </c>
      <c r="X64" s="8">
        <v>-0.60285922459193597</v>
      </c>
      <c r="Z64" s="8">
        <v>-3.7304971451670301</v>
      </c>
      <c r="AB64" s="8">
        <v>5.7614075808238701</v>
      </c>
      <c r="AD64" s="8">
        <v>0</v>
      </c>
    </row>
    <row r="65" spans="1:30" x14ac:dyDescent="0.35">
      <c r="A65">
        <v>64</v>
      </c>
      <c r="B65" t="s">
        <v>92</v>
      </c>
      <c r="C65" s="8">
        <v>0.93181818181818099</v>
      </c>
      <c r="D65" s="8">
        <v>22</v>
      </c>
      <c r="F65" s="8">
        <v>-0.14754646568343699</v>
      </c>
      <c r="H65" s="8">
        <v>0.97833725101569902</v>
      </c>
      <c r="J65" s="8">
        <v>0.45454545454545398</v>
      </c>
      <c r="L65" s="8">
        <v>5.3985252380370996</v>
      </c>
      <c r="N65" s="8">
        <v>5.2054288656551302</v>
      </c>
      <c r="P65" s="8">
        <v>0.19795071298856501</v>
      </c>
      <c r="R65" s="8">
        <v>2.48458562544853E-2</v>
      </c>
      <c r="T65" s="8">
        <v>9.0245301346491991E-3</v>
      </c>
      <c r="V65" s="8">
        <v>17</v>
      </c>
      <c r="X65" s="8">
        <v>2.96465391271254</v>
      </c>
      <c r="Z65" s="8">
        <v>2.6930817491238002</v>
      </c>
      <c r="AB65" s="8">
        <v>5.5317287864973803</v>
      </c>
      <c r="AD65" s="8">
        <v>0</v>
      </c>
    </row>
    <row r="66" spans="1:30" x14ac:dyDescent="0.35">
      <c r="A66">
        <v>65</v>
      </c>
      <c r="B66" t="s">
        <v>93</v>
      </c>
      <c r="C66" s="8">
        <v>0.83333333333333304</v>
      </c>
      <c r="D66" s="8">
        <v>12</v>
      </c>
      <c r="F66" s="8">
        <v>-0.13265017688872</v>
      </c>
      <c r="H66" s="8">
        <v>0.80292854449505602</v>
      </c>
      <c r="J66" s="8">
        <v>0.25</v>
      </c>
      <c r="L66" s="8">
        <v>4.0554250081380196</v>
      </c>
      <c r="N66" s="8">
        <v>5.4665695610563301</v>
      </c>
      <c r="P66" s="8">
        <v>-1.40629021231172</v>
      </c>
      <c r="R66" s="8">
        <v>-1.4593555153776601</v>
      </c>
      <c r="T66" s="8">
        <v>-0.45987869322478497</v>
      </c>
      <c r="V66" s="8">
        <v>12</v>
      </c>
      <c r="X66" s="8">
        <v>2.5479723612467402</v>
      </c>
      <c r="Z66" s="8">
        <v>2.3527570657943602</v>
      </c>
      <c r="AB66" s="8">
        <v>6.0021627788306899</v>
      </c>
      <c r="AD66" s="8">
        <v>0</v>
      </c>
    </row>
    <row r="67" spans="1:30" x14ac:dyDescent="0.35">
      <c r="A67">
        <v>66</v>
      </c>
      <c r="B67" t="s">
        <v>94</v>
      </c>
      <c r="C67" s="8">
        <v>1</v>
      </c>
      <c r="D67" s="8">
        <v>1</v>
      </c>
      <c r="F67" s="8">
        <v>-0.12893258909403099</v>
      </c>
      <c r="H67" s="8">
        <v>-3.9520483880056502E-2</v>
      </c>
      <c r="J67" s="8">
        <v>0</v>
      </c>
      <c r="L67" s="8">
        <v>0.86200714111328103</v>
      </c>
      <c r="N67" s="8">
        <v>5.82459180911522</v>
      </c>
      <c r="P67" s="8">
        <v>-4.9577303273953497</v>
      </c>
      <c r="R67" s="8">
        <v>-3.4396456367858299</v>
      </c>
      <c r="T67" s="8">
        <v>-0.15769760302233499</v>
      </c>
      <c r="V67" s="8">
        <v>1</v>
      </c>
      <c r="X67" s="8">
        <v>-0.86200714111328103</v>
      </c>
      <c r="Z67" s="8">
        <v>1.67428567068917</v>
      </c>
      <c r="AB67" s="8">
        <v>2</v>
      </c>
      <c r="AD67" s="8">
        <v>1.22946696722417</v>
      </c>
    </row>
    <row r="68" spans="1:30" x14ac:dyDescent="0.35">
      <c r="A68">
        <v>67</v>
      </c>
      <c r="B68" t="s">
        <v>95</v>
      </c>
      <c r="C68" s="8">
        <v>1</v>
      </c>
      <c r="D68" s="8">
        <v>2</v>
      </c>
      <c r="F68" s="8">
        <v>-0.12559798630260399</v>
      </c>
      <c r="J68" s="8">
        <v>0.5</v>
      </c>
      <c r="L68" s="8">
        <v>6.8541164398193297</v>
      </c>
      <c r="N68" s="8">
        <v>11.099834609083301</v>
      </c>
      <c r="P68" s="8">
        <v>-4.2408638286574698</v>
      </c>
      <c r="R68" s="8">
        <v>-2.73401620701582</v>
      </c>
      <c r="T68" s="8">
        <v>-0.121509514301159</v>
      </c>
      <c r="V68" s="8">
        <v>0</v>
      </c>
      <c r="AD68" s="8">
        <v>0</v>
      </c>
    </row>
    <row r="69" spans="1:30" x14ac:dyDescent="0.35">
      <c r="A69">
        <v>68</v>
      </c>
      <c r="B69" t="s">
        <v>96</v>
      </c>
      <c r="C69" s="8">
        <v>1</v>
      </c>
      <c r="D69" s="8">
        <v>11</v>
      </c>
      <c r="F69" s="8">
        <v>-0.11077333693685899</v>
      </c>
      <c r="H69" s="8">
        <v>-0.37969606237109099</v>
      </c>
      <c r="J69" s="8">
        <v>9.0909090909090898E-2</v>
      </c>
      <c r="L69" s="8">
        <v>4.2449614784934298</v>
      </c>
      <c r="N69" s="8">
        <v>5.7678538756084503</v>
      </c>
      <c r="P69" s="8">
        <v>-1.5180380565084299</v>
      </c>
      <c r="R69" s="8">
        <v>-1.3973993279552399</v>
      </c>
      <c r="T69" s="8">
        <v>-0.40065467072017802</v>
      </c>
      <c r="V69" s="8">
        <v>10</v>
      </c>
      <c r="X69" s="8">
        <v>-1.3623527526855399</v>
      </c>
      <c r="Z69" s="8">
        <v>2.0193941730774898</v>
      </c>
      <c r="AB69" s="8">
        <v>2.6320729388772999</v>
      </c>
      <c r="AD69" s="8">
        <v>1.4568009970189899</v>
      </c>
    </row>
    <row r="70" spans="1:30" x14ac:dyDescent="0.35">
      <c r="A70">
        <v>69</v>
      </c>
      <c r="B70" t="s">
        <v>97</v>
      </c>
      <c r="C70" s="8">
        <v>1</v>
      </c>
      <c r="D70" s="8">
        <v>4</v>
      </c>
      <c r="F70" s="8">
        <v>-0.10082471466955201</v>
      </c>
      <c r="H70" s="8">
        <v>-3.3886612645790998E-3</v>
      </c>
      <c r="J70" s="8">
        <v>0.25</v>
      </c>
      <c r="L70" s="8">
        <v>4.36395263671875</v>
      </c>
      <c r="N70" s="8">
        <v>6.0979045681715496</v>
      </c>
      <c r="P70" s="8">
        <v>-1.7290975908462201</v>
      </c>
      <c r="R70" s="8">
        <v>-1.3763342019195299</v>
      </c>
      <c r="T70" s="8">
        <v>-8.5317826666688704E-2</v>
      </c>
      <c r="V70" s="8">
        <v>2</v>
      </c>
      <c r="X70" s="8">
        <v>-0.12042236328125</v>
      </c>
      <c r="Z70" s="8">
        <v>1.5</v>
      </c>
      <c r="AB70" s="8">
        <v>4.4015170703602502</v>
      </c>
      <c r="AD70" s="8">
        <v>0.44848219928143102</v>
      </c>
    </row>
    <row r="71" spans="1:30" x14ac:dyDescent="0.35">
      <c r="A71">
        <v>70</v>
      </c>
      <c r="B71" t="s">
        <v>98</v>
      </c>
      <c r="C71" s="8">
        <v>1</v>
      </c>
      <c r="D71" s="8">
        <v>5</v>
      </c>
      <c r="F71" s="8">
        <v>-9.8184248386978007E-2</v>
      </c>
      <c r="H71" s="8">
        <v>-0.140042276076805</v>
      </c>
      <c r="J71" s="8">
        <v>0.4</v>
      </c>
      <c r="L71" s="8">
        <v>4.7913681030273398</v>
      </c>
      <c r="N71" s="8">
        <v>4.6742758514601102</v>
      </c>
      <c r="P71" s="8">
        <v>0.12194659217381899</v>
      </c>
      <c r="R71" s="8">
        <v>-1.3460390142005001</v>
      </c>
      <c r="T71" s="8">
        <v>-8.7459203015570697E-2</v>
      </c>
      <c r="V71" s="8">
        <v>5</v>
      </c>
      <c r="X71" s="8">
        <v>-2.1553176879882798</v>
      </c>
      <c r="Z71" s="8">
        <v>-3.04285714285714</v>
      </c>
      <c r="AB71" s="8">
        <v>2.4494897427831699</v>
      </c>
      <c r="AD71" s="8">
        <v>0.51874599304092295</v>
      </c>
    </row>
    <row r="72" spans="1:30" x14ac:dyDescent="0.35">
      <c r="A72">
        <v>71</v>
      </c>
      <c r="B72" t="s">
        <v>99</v>
      </c>
      <c r="C72" s="8">
        <v>0.75</v>
      </c>
      <c r="D72" s="8">
        <v>4</v>
      </c>
      <c r="F72" s="8">
        <v>-9.6489161633131496E-2</v>
      </c>
      <c r="H72" s="8">
        <v>-0.177073789822035</v>
      </c>
      <c r="J72" s="8">
        <v>0.25</v>
      </c>
      <c r="L72" s="8">
        <v>4.5962715148925701</v>
      </c>
      <c r="N72" s="8">
        <v>5.80193577952718</v>
      </c>
      <c r="P72" s="8">
        <v>-1.2008099240280199</v>
      </c>
      <c r="R72" s="8">
        <v>-1.4729806079477701</v>
      </c>
      <c r="T72" s="8">
        <v>-6.6091470653920695E-2</v>
      </c>
      <c r="V72" s="8">
        <v>4</v>
      </c>
      <c r="X72" s="8">
        <v>-3.9464435577392498</v>
      </c>
      <c r="Z72" s="8">
        <v>-5.5646396327663101</v>
      </c>
      <c r="AB72" s="8">
        <v>5.2517808705456996</v>
      </c>
      <c r="AD72" s="8">
        <v>0.14426666091288501</v>
      </c>
    </row>
    <row r="73" spans="1:30" x14ac:dyDescent="0.35">
      <c r="A73">
        <v>72</v>
      </c>
      <c r="B73" t="s">
        <v>100</v>
      </c>
      <c r="C73" s="8">
        <v>1</v>
      </c>
      <c r="D73" s="8">
        <v>2</v>
      </c>
      <c r="F73" s="8">
        <v>-9.5039951833327099E-2</v>
      </c>
      <c r="H73" s="8">
        <v>2.7441175424012101E-2</v>
      </c>
      <c r="J73" s="8">
        <v>0</v>
      </c>
      <c r="L73" s="8">
        <v>0.86887359619140603</v>
      </c>
      <c r="N73" s="8">
        <v>5.8107705068279101</v>
      </c>
      <c r="P73" s="8">
        <v>-4.9370425700299201</v>
      </c>
      <c r="R73" s="8">
        <v>-4.4914946586224698</v>
      </c>
      <c r="T73" s="8">
        <v>-0.14185250119641199</v>
      </c>
      <c r="V73" s="8">
        <v>2</v>
      </c>
      <c r="X73" s="8">
        <v>0.86887359619140603</v>
      </c>
      <c r="Z73" s="8">
        <v>4.125</v>
      </c>
      <c r="AD73" s="8">
        <v>0</v>
      </c>
    </row>
    <row r="74" spans="1:30" x14ac:dyDescent="0.35">
      <c r="A74">
        <v>73</v>
      </c>
      <c r="B74" t="s">
        <v>101</v>
      </c>
      <c r="C74" s="8">
        <v>1</v>
      </c>
      <c r="D74" s="8">
        <v>2</v>
      </c>
      <c r="F74" s="8">
        <v>-9.3791638467306093E-2</v>
      </c>
      <c r="J74" s="8">
        <v>0</v>
      </c>
      <c r="L74" s="8">
        <v>5.4868354797363201</v>
      </c>
      <c r="N74" s="8">
        <v>9.2830687461606303</v>
      </c>
      <c r="P74" s="8">
        <v>-3.79137892581771</v>
      </c>
      <c r="R74" s="8">
        <v>-0.58559721525568298</v>
      </c>
      <c r="T74" s="8">
        <v>-4.4937919234841701E-2</v>
      </c>
      <c r="V74" s="8">
        <v>0</v>
      </c>
      <c r="AB74" s="8">
        <v>9.1507575950824993</v>
      </c>
      <c r="AD74" s="8">
        <v>0</v>
      </c>
    </row>
    <row r="75" spans="1:30" x14ac:dyDescent="0.35">
      <c r="A75">
        <v>74</v>
      </c>
      <c r="B75" t="s">
        <v>102</v>
      </c>
      <c r="C75" s="8">
        <v>1</v>
      </c>
      <c r="D75" s="8">
        <v>3</v>
      </c>
      <c r="F75" s="8">
        <v>-9.3515737866562101E-2</v>
      </c>
      <c r="H75" s="8">
        <v>0.216354991345209</v>
      </c>
      <c r="J75" s="8">
        <v>0.33333333333333298</v>
      </c>
      <c r="L75" s="8">
        <v>4.1625709533691397</v>
      </c>
      <c r="N75" s="8">
        <v>4.7998241242413897</v>
      </c>
      <c r="P75" s="8">
        <v>-0.63239883026566901</v>
      </c>
      <c r="R75" s="8">
        <v>-1.11887137136421</v>
      </c>
      <c r="T75" s="8">
        <v>-6.0750346704633099E-2</v>
      </c>
      <c r="V75" s="8">
        <v>3</v>
      </c>
      <c r="X75" s="8">
        <v>3.9847246805826799</v>
      </c>
      <c r="Z75" s="8">
        <v>0.75367002519292903</v>
      </c>
      <c r="AB75" s="8">
        <v>3.1383538127278601</v>
      </c>
      <c r="AD75" s="8">
        <v>0.140893017240033</v>
      </c>
    </row>
    <row r="76" spans="1:30" x14ac:dyDescent="0.35">
      <c r="A76">
        <v>75</v>
      </c>
      <c r="B76" t="s">
        <v>103</v>
      </c>
      <c r="C76" s="8">
        <v>0.65714285714285703</v>
      </c>
      <c r="D76" s="8">
        <v>35</v>
      </c>
      <c r="F76" s="8">
        <v>-8.8723920650041102E-2</v>
      </c>
      <c r="H76" s="8">
        <v>0.44590619721258401</v>
      </c>
      <c r="J76" s="8">
        <v>0.314285714285714</v>
      </c>
      <c r="L76" s="8">
        <v>4.9654527391706198</v>
      </c>
      <c r="N76" s="8">
        <v>5.25008134348605</v>
      </c>
      <c r="P76" s="8">
        <v>-0.279774263708848</v>
      </c>
      <c r="R76" s="8">
        <v>0.21790244592657099</v>
      </c>
      <c r="T76" s="8">
        <v>9.4720696288270095E-2</v>
      </c>
      <c r="V76" s="8">
        <v>33</v>
      </c>
      <c r="X76" s="8">
        <v>1.0726476727109899</v>
      </c>
      <c r="Z76" s="8">
        <v>7.1797612345616796E-2</v>
      </c>
      <c r="AB76" s="8">
        <v>4.7613079927850297</v>
      </c>
      <c r="AD76" s="8">
        <v>0</v>
      </c>
    </row>
    <row r="77" spans="1:30" x14ac:dyDescent="0.35">
      <c r="A77">
        <v>76</v>
      </c>
      <c r="B77" t="s">
        <v>104</v>
      </c>
      <c r="C77" s="8">
        <v>0.92857142857142805</v>
      </c>
      <c r="D77" s="8">
        <v>21</v>
      </c>
      <c r="F77" s="8">
        <v>-8.8418016591616702E-2</v>
      </c>
      <c r="H77" s="8">
        <v>0.19946391234907501</v>
      </c>
      <c r="J77" s="8">
        <v>0.14285714285714199</v>
      </c>
      <c r="L77" s="8">
        <v>3.8101679484049402</v>
      </c>
      <c r="N77" s="8">
        <v>4.9061377334997003</v>
      </c>
      <c r="P77" s="8">
        <v>-1.0911154444881599</v>
      </c>
      <c r="R77" s="8">
        <v>-2.7949680621663801E-2</v>
      </c>
      <c r="T77" s="8">
        <v>-1.02266942597903E-2</v>
      </c>
      <c r="V77" s="8">
        <v>21</v>
      </c>
      <c r="X77" s="8">
        <v>0.54513731456938197</v>
      </c>
      <c r="Z77" s="8">
        <v>1.27808715300271</v>
      </c>
      <c r="AB77" s="8">
        <v>4.6217992795414</v>
      </c>
      <c r="AD77" s="8">
        <v>0.21696240360663799</v>
      </c>
    </row>
    <row r="78" spans="1:30" x14ac:dyDescent="0.35">
      <c r="A78">
        <v>77</v>
      </c>
      <c r="B78" t="s">
        <v>105</v>
      </c>
      <c r="C78" s="8">
        <v>0.76315789473684204</v>
      </c>
      <c r="D78" s="8">
        <v>19</v>
      </c>
      <c r="F78" s="8">
        <v>-8.2472248663773506E-2</v>
      </c>
      <c r="H78" s="8">
        <v>0.39372786799427001</v>
      </c>
      <c r="J78" s="8">
        <v>0.157894736842105</v>
      </c>
      <c r="L78" s="8">
        <v>3.9568913108424102</v>
      </c>
      <c r="N78" s="8">
        <v>5.1679599127117903</v>
      </c>
      <c r="P78" s="8">
        <v>-1.20621426126279</v>
      </c>
      <c r="R78" s="8">
        <v>-0.79800577439905196</v>
      </c>
      <c r="T78" s="8">
        <v>-0.35117857845269501</v>
      </c>
      <c r="V78" s="8">
        <v>19</v>
      </c>
      <c r="X78" s="8">
        <v>0.89469327424701794</v>
      </c>
      <c r="Z78" s="8">
        <v>-1.3009012249202401</v>
      </c>
      <c r="AB78" s="8">
        <v>4.7989892898252</v>
      </c>
      <c r="AD78" s="8">
        <v>0.166838110655712</v>
      </c>
    </row>
    <row r="79" spans="1:30" x14ac:dyDescent="0.35">
      <c r="A79">
        <v>78</v>
      </c>
      <c r="B79" t="s">
        <v>106</v>
      </c>
      <c r="C79" s="8">
        <v>1</v>
      </c>
      <c r="D79" s="8">
        <v>18</v>
      </c>
      <c r="F79" s="8">
        <v>-7.5807238807739694E-2</v>
      </c>
      <c r="H79" s="8">
        <v>-0.58794861694355705</v>
      </c>
      <c r="J79" s="8">
        <v>0.11111111111111099</v>
      </c>
      <c r="L79" s="8">
        <v>5.1329496171739297</v>
      </c>
      <c r="N79" s="8">
        <v>5.8047798065345599</v>
      </c>
      <c r="P79" s="8">
        <v>-0.66697584875403804</v>
      </c>
      <c r="R79" s="8">
        <v>-1.6344956284574199</v>
      </c>
      <c r="T79" s="8">
        <v>-0.56526535903464004</v>
      </c>
      <c r="V79" s="8">
        <v>16</v>
      </c>
      <c r="X79" s="8">
        <v>-1.82119488716125</v>
      </c>
      <c r="Z79" s="8">
        <v>-0.22802197802197699</v>
      </c>
      <c r="AB79" s="8">
        <v>4.1211589324467797</v>
      </c>
      <c r="AD79" s="8">
        <v>0.56286884928860403</v>
      </c>
    </row>
    <row r="80" spans="1:30" x14ac:dyDescent="0.35">
      <c r="A80">
        <v>79</v>
      </c>
      <c r="B80" t="s">
        <v>107</v>
      </c>
      <c r="C80" s="8">
        <v>0.77941176470588203</v>
      </c>
      <c r="D80" s="8">
        <v>34</v>
      </c>
      <c r="F80" s="8">
        <v>-7.4224876190926006E-2</v>
      </c>
      <c r="H80" s="8">
        <v>0.76410215615908905</v>
      </c>
      <c r="J80" s="8">
        <v>0.11764705882352899</v>
      </c>
      <c r="L80" s="8">
        <v>4.0581291423124402</v>
      </c>
      <c r="N80" s="8">
        <v>5.1466966358904704</v>
      </c>
      <c r="P80" s="8">
        <v>-1.0837131529714401</v>
      </c>
      <c r="R80" s="8">
        <v>-0.25872234260089599</v>
      </c>
      <c r="T80" s="8">
        <v>-0.139355755040453</v>
      </c>
      <c r="V80" s="8">
        <v>29</v>
      </c>
      <c r="X80" s="8">
        <v>1.4365535604542701</v>
      </c>
      <c r="Z80" s="8">
        <v>0.62175596216709705</v>
      </c>
      <c r="AB80" s="8">
        <v>3.05372105684109</v>
      </c>
      <c r="AD80" s="8">
        <v>0.477248420472072</v>
      </c>
    </row>
    <row r="81" spans="1:30" x14ac:dyDescent="0.35">
      <c r="A81">
        <v>80</v>
      </c>
      <c r="B81" t="s">
        <v>108</v>
      </c>
      <c r="C81" s="8">
        <v>1</v>
      </c>
      <c r="D81" s="8">
        <v>2</v>
      </c>
      <c r="F81" s="8">
        <v>-7.2307152668028493E-2</v>
      </c>
      <c r="H81" s="8">
        <v>1.8919048341767299E-2</v>
      </c>
      <c r="J81" s="8">
        <v>0</v>
      </c>
      <c r="L81" s="8">
        <v>0.85937881469726496</v>
      </c>
      <c r="N81" s="8">
        <v>4.8764445294588903</v>
      </c>
      <c r="P81" s="8">
        <v>-4.01221137415504</v>
      </c>
      <c r="R81" s="8">
        <v>-4.5054026911240097</v>
      </c>
      <c r="T81" s="8">
        <v>-9.9185516159751699E-2</v>
      </c>
      <c r="V81" s="8">
        <v>2</v>
      </c>
      <c r="X81" s="8">
        <v>0.85937881469726496</v>
      </c>
      <c r="Z81" s="8">
        <v>5.375</v>
      </c>
      <c r="AB81" s="8">
        <v>5.4978691621023597</v>
      </c>
      <c r="AD81" s="8">
        <v>0</v>
      </c>
    </row>
    <row r="82" spans="1:30" x14ac:dyDescent="0.35">
      <c r="A82">
        <v>81</v>
      </c>
      <c r="B82" t="s">
        <v>109</v>
      </c>
      <c r="C82" s="8">
        <v>0.90909090909090895</v>
      </c>
      <c r="D82" s="8">
        <v>22</v>
      </c>
      <c r="F82" s="8">
        <v>-7.0286044138998305E-2</v>
      </c>
      <c r="H82" s="8">
        <v>8.5092129669247604E-2</v>
      </c>
      <c r="J82" s="8">
        <v>0.40909090909090901</v>
      </c>
      <c r="L82" s="8">
        <v>7.1303568753329101</v>
      </c>
      <c r="N82" s="8">
        <v>6.7847759676167696</v>
      </c>
      <c r="P82" s="8">
        <v>0.35043524832272899</v>
      </c>
      <c r="R82" s="8">
        <v>0.162473339984023</v>
      </c>
      <c r="T82" s="8">
        <v>3.8262863968535898E-2</v>
      </c>
      <c r="V82" s="8">
        <v>11</v>
      </c>
      <c r="X82" s="8">
        <v>0.72484762018377102</v>
      </c>
      <c r="Z82" s="8">
        <v>2.4765151457352998</v>
      </c>
      <c r="AB82" s="8">
        <v>6.4978507840810202</v>
      </c>
      <c r="AD82" s="8">
        <v>0</v>
      </c>
    </row>
    <row r="83" spans="1:30" x14ac:dyDescent="0.35">
      <c r="A83">
        <v>82</v>
      </c>
      <c r="B83" t="s">
        <v>110</v>
      </c>
      <c r="C83" s="8">
        <v>0.83241758241758201</v>
      </c>
      <c r="D83" s="8">
        <v>182</v>
      </c>
      <c r="F83" s="8">
        <v>-6.2205463745722597E-2</v>
      </c>
      <c r="H83" s="8">
        <v>-1.06504146432677</v>
      </c>
      <c r="J83" s="8">
        <v>0.48351648351648302</v>
      </c>
      <c r="L83" s="8">
        <v>5.0430522541423404</v>
      </c>
      <c r="N83" s="8">
        <v>4.15518905504209</v>
      </c>
      <c r="P83" s="8">
        <v>0.89271753970684098</v>
      </c>
      <c r="R83" s="8">
        <v>-5.2398861622841002E-3</v>
      </c>
      <c r="T83" s="8">
        <v>-4.5132013366394001E-3</v>
      </c>
      <c r="V83" s="8">
        <v>182</v>
      </c>
      <c r="X83" s="8">
        <v>-1.2365271599738099</v>
      </c>
      <c r="Z83" s="8">
        <v>0.53032805309235898</v>
      </c>
      <c r="AB83" s="8">
        <v>3.9273877205350001</v>
      </c>
      <c r="AD83" s="8">
        <v>0</v>
      </c>
    </row>
    <row r="84" spans="1:30" x14ac:dyDescent="0.35">
      <c r="A84">
        <v>83</v>
      </c>
      <c r="B84" t="s">
        <v>111</v>
      </c>
      <c r="C84" s="8">
        <v>0.55714285714285705</v>
      </c>
      <c r="D84" s="8">
        <v>35</v>
      </c>
      <c r="F84" s="8">
        <v>-5.8401321246994202E-2</v>
      </c>
      <c r="H84" s="8">
        <v>-0.53076528901023401</v>
      </c>
      <c r="J84" s="8">
        <v>0.14285714285714199</v>
      </c>
      <c r="L84" s="8">
        <v>3.3551026480538502</v>
      </c>
      <c r="N84" s="8">
        <v>4.7171549752037603</v>
      </c>
      <c r="P84" s="8">
        <v>-1.3571979865433199</v>
      </c>
      <c r="R84" s="8">
        <v>-0.18701241530983501</v>
      </c>
      <c r="T84" s="8">
        <v>-8.1939305375360094E-2</v>
      </c>
      <c r="V84" s="8">
        <v>35</v>
      </c>
      <c r="X84" s="8">
        <v>-1.2113807678222599</v>
      </c>
      <c r="Z84" s="8">
        <v>-1.4157224246948199</v>
      </c>
      <c r="AB84" s="8">
        <v>3.1729501284206201</v>
      </c>
      <c r="AD84" s="8">
        <v>0.47536798380542999</v>
      </c>
    </row>
    <row r="85" spans="1:30" x14ac:dyDescent="0.35">
      <c r="A85">
        <v>84</v>
      </c>
      <c r="B85" t="s">
        <v>112</v>
      </c>
      <c r="C85" s="8">
        <v>1</v>
      </c>
      <c r="D85" s="8">
        <v>7</v>
      </c>
      <c r="F85" s="8">
        <v>-5.8067329474641202E-2</v>
      </c>
      <c r="H85" s="8">
        <v>0.43918349697873099</v>
      </c>
      <c r="J85" s="8">
        <v>0.28571428571428498</v>
      </c>
      <c r="L85" s="8">
        <v>5.2860848563058003</v>
      </c>
      <c r="N85" s="8">
        <v>6.0956069470307703</v>
      </c>
      <c r="P85" s="8">
        <v>-0.80466775011837899</v>
      </c>
      <c r="R85" s="8">
        <v>-0.59488313782095803</v>
      </c>
      <c r="T85" s="8">
        <v>-6.5393134285208807E-2</v>
      </c>
      <c r="V85" s="8">
        <v>6</v>
      </c>
      <c r="X85" s="8">
        <v>5.3005994160969996</v>
      </c>
      <c r="Z85" s="8">
        <v>2.95</v>
      </c>
      <c r="AB85" s="8">
        <v>4.6482091707491904</v>
      </c>
      <c r="AD85" s="8">
        <v>0.62458359653316597</v>
      </c>
    </row>
    <row r="86" spans="1:30" x14ac:dyDescent="0.35">
      <c r="A86">
        <v>85</v>
      </c>
      <c r="B86" t="s">
        <v>113</v>
      </c>
      <c r="C86" s="8">
        <v>1</v>
      </c>
      <c r="D86" s="8">
        <v>1</v>
      </c>
      <c r="F86" s="8">
        <v>-5.52193460940959E-2</v>
      </c>
      <c r="H86" s="8">
        <v>-1.6648232743247299E-2</v>
      </c>
      <c r="J86" s="8">
        <v>0</v>
      </c>
      <c r="L86" s="8">
        <v>1.1231384277343699</v>
      </c>
      <c r="N86" s="8">
        <v>5.4869262660728397</v>
      </c>
      <c r="P86" s="8">
        <v>-4.3589334977318801</v>
      </c>
      <c r="R86" s="8">
        <v>-3.8758525036765201</v>
      </c>
      <c r="T86" s="8">
        <v>-5.7451595427883702E-2</v>
      </c>
      <c r="V86" s="8">
        <v>1</v>
      </c>
      <c r="X86" s="8">
        <v>-1.1231384277343699</v>
      </c>
      <c r="Z86" s="8">
        <v>-4.6416667302449497</v>
      </c>
      <c r="AB86" s="8">
        <v>3.6</v>
      </c>
      <c r="AD86" s="8">
        <v>1.2652657413852899</v>
      </c>
    </row>
    <row r="87" spans="1:30" x14ac:dyDescent="0.35">
      <c r="A87">
        <v>86</v>
      </c>
      <c r="B87" t="s">
        <v>114</v>
      </c>
      <c r="C87" s="8">
        <v>0.55769230769230704</v>
      </c>
      <c r="D87" s="8">
        <v>26</v>
      </c>
      <c r="F87" s="8">
        <v>-5.0121308967787701E-2</v>
      </c>
      <c r="H87" s="8">
        <v>-0.12131598920466501</v>
      </c>
      <c r="J87" s="8">
        <v>0.34615384615384598</v>
      </c>
      <c r="L87" s="8">
        <v>4.8869160872239297</v>
      </c>
      <c r="N87" s="8">
        <v>5.2328161077739201</v>
      </c>
      <c r="P87" s="8">
        <v>-0.34104567994339802</v>
      </c>
      <c r="R87" s="8">
        <v>-0.31487659130927298</v>
      </c>
      <c r="T87" s="8">
        <v>-0.170864478734017</v>
      </c>
      <c r="V87" s="8">
        <v>25</v>
      </c>
      <c r="X87" s="8">
        <v>-0.23000732421875</v>
      </c>
      <c r="Z87" s="8">
        <v>-1.43883243254266</v>
      </c>
      <c r="AB87" s="8">
        <v>3.3870951966629801</v>
      </c>
      <c r="AD87" s="8">
        <v>0</v>
      </c>
    </row>
    <row r="88" spans="1:30" x14ac:dyDescent="0.35">
      <c r="A88">
        <v>87</v>
      </c>
      <c r="B88" t="s">
        <v>115</v>
      </c>
      <c r="C88" s="8">
        <v>1</v>
      </c>
      <c r="D88" s="8">
        <v>1</v>
      </c>
      <c r="F88" s="8">
        <v>-4.6444663252789099E-2</v>
      </c>
      <c r="H88" s="8">
        <v>-1.8463971131620099E-2</v>
      </c>
      <c r="J88" s="8">
        <v>0</v>
      </c>
      <c r="L88" s="8">
        <v>1.6589508056640601</v>
      </c>
      <c r="N88" s="8">
        <v>6.2848451126441596</v>
      </c>
      <c r="P88" s="8">
        <v>-4.6210399663735098</v>
      </c>
      <c r="R88" s="8">
        <v>-4.4234423512587897</v>
      </c>
      <c r="T88" s="8">
        <v>-4.9232509847291397E-2</v>
      </c>
      <c r="V88" s="8">
        <v>1</v>
      </c>
      <c r="X88" s="8">
        <v>-1.6589508056640601</v>
      </c>
      <c r="Z88" s="8">
        <v>4</v>
      </c>
      <c r="AD88" s="8">
        <v>0</v>
      </c>
    </row>
    <row r="89" spans="1:30" x14ac:dyDescent="0.35">
      <c r="A89">
        <v>88</v>
      </c>
      <c r="B89" t="s">
        <v>116</v>
      </c>
      <c r="C89" s="8">
        <v>1</v>
      </c>
      <c r="D89" s="8">
        <v>2</v>
      </c>
      <c r="F89" s="8">
        <v>-4.1805350278294601E-2</v>
      </c>
      <c r="H89" s="8">
        <v>-0.13995918618755801</v>
      </c>
      <c r="J89" s="8">
        <v>0.5</v>
      </c>
      <c r="L89" s="8">
        <v>6.3575057983398402</v>
      </c>
      <c r="N89" s="8">
        <v>5.1373983007635404</v>
      </c>
      <c r="P89" s="8">
        <v>1.22496183818289</v>
      </c>
      <c r="R89" s="8">
        <v>-0.61448618818999901</v>
      </c>
      <c r="T89" s="8">
        <v>-1.3527787398168799E-2</v>
      </c>
      <c r="V89" s="8">
        <v>2</v>
      </c>
      <c r="X89" s="8">
        <v>-6.3575057983398402</v>
      </c>
      <c r="Z89" s="8">
        <v>-1.26984126984126</v>
      </c>
      <c r="AB89" s="8">
        <v>6</v>
      </c>
      <c r="AD89" s="8">
        <v>0</v>
      </c>
    </row>
    <row r="90" spans="1:30" x14ac:dyDescent="0.35">
      <c r="A90">
        <v>89</v>
      </c>
      <c r="B90" t="s">
        <v>117</v>
      </c>
      <c r="C90" s="8">
        <v>0.5</v>
      </c>
      <c r="D90" s="8">
        <v>1</v>
      </c>
      <c r="F90" s="8">
        <v>-4.1136094707556699E-2</v>
      </c>
      <c r="H90" s="8">
        <v>3.73956668765794E-2</v>
      </c>
      <c r="J90" s="8">
        <v>0</v>
      </c>
      <c r="L90" s="8">
        <v>1.07778549194335</v>
      </c>
      <c r="N90" s="8">
        <v>4.8543398254198804</v>
      </c>
      <c r="P90" s="8">
        <v>-3.7716999928699302</v>
      </c>
      <c r="R90" s="8">
        <v>-1.4054681702368499</v>
      </c>
      <c r="T90" s="8">
        <v>-4.8765194830229897E-2</v>
      </c>
      <c r="V90" s="8">
        <v>1</v>
      </c>
      <c r="X90" s="8">
        <v>1.07778549194335</v>
      </c>
      <c r="Z90" s="8">
        <v>-0.14705882352941099</v>
      </c>
      <c r="AB90" s="8">
        <v>1.4142853873116601</v>
      </c>
      <c r="AD90" s="8">
        <v>1.17230197172169</v>
      </c>
    </row>
    <row r="91" spans="1:30" x14ac:dyDescent="0.35">
      <c r="A91">
        <v>90</v>
      </c>
      <c r="B91" t="s">
        <v>118</v>
      </c>
      <c r="C91" s="8">
        <v>0.93589743589743501</v>
      </c>
      <c r="D91" s="8">
        <v>39</v>
      </c>
      <c r="F91" s="8">
        <v>-3.7059428956883203E-2</v>
      </c>
      <c r="H91" s="8">
        <v>-1.3060651468842099</v>
      </c>
      <c r="J91" s="8">
        <v>0.23076923076923</v>
      </c>
      <c r="L91" s="8">
        <v>4.1993609697390797</v>
      </c>
      <c r="N91" s="8">
        <v>5.6880448586536998</v>
      </c>
      <c r="P91" s="8">
        <v>-1.4838295483080299</v>
      </c>
      <c r="R91" s="8">
        <v>-0.872325854860862</v>
      </c>
      <c r="T91" s="8">
        <v>-0.407999628271426</v>
      </c>
      <c r="V91" s="8">
        <v>30</v>
      </c>
      <c r="X91" s="8">
        <v>-3.2060295104980399</v>
      </c>
      <c r="Z91" s="8">
        <v>-2.5640630419214299</v>
      </c>
      <c r="AB91" s="8">
        <v>3.4262296511619499</v>
      </c>
      <c r="AD91" s="8">
        <v>0.43797409932171899</v>
      </c>
    </row>
    <row r="92" spans="1:30" x14ac:dyDescent="0.35">
      <c r="A92">
        <v>91</v>
      </c>
      <c r="B92" t="s">
        <v>119</v>
      </c>
      <c r="C92" s="8">
        <v>0.73684210526315697</v>
      </c>
      <c r="D92" s="8">
        <v>19</v>
      </c>
      <c r="F92" s="8">
        <v>-3.3915669247816103E-2</v>
      </c>
      <c r="H92" s="8">
        <v>-1.2338239133520501</v>
      </c>
      <c r="J92" s="8">
        <v>0.157894736842105</v>
      </c>
      <c r="L92" s="8">
        <v>4.1861389561703302</v>
      </c>
      <c r="N92" s="8">
        <v>5.1307623881567803</v>
      </c>
      <c r="P92" s="8">
        <v>-0.93976909137986497</v>
      </c>
      <c r="R92" s="8">
        <v>-0.70221282877999103</v>
      </c>
      <c r="T92" s="8">
        <v>-0.27714306087471002</v>
      </c>
      <c r="V92" s="8">
        <v>19</v>
      </c>
      <c r="X92" s="8">
        <v>-3.12620845593904</v>
      </c>
      <c r="Z92" s="8">
        <v>-3.27566894762306</v>
      </c>
      <c r="AB92" s="8">
        <v>5.5065842168561803</v>
      </c>
      <c r="AD92" s="8">
        <v>0</v>
      </c>
    </row>
    <row r="93" spans="1:30" x14ac:dyDescent="0.35">
      <c r="A93">
        <v>92</v>
      </c>
      <c r="B93" t="s">
        <v>120</v>
      </c>
      <c r="C93" s="8">
        <v>1</v>
      </c>
      <c r="D93" s="8">
        <v>8</v>
      </c>
      <c r="F93" s="8">
        <v>-3.2707952442911102E-2</v>
      </c>
      <c r="H93" s="8">
        <v>3.0597090191166201E-2</v>
      </c>
      <c r="J93" s="8">
        <v>0.5</v>
      </c>
      <c r="L93" s="8">
        <v>10.055743932724001</v>
      </c>
      <c r="N93" s="8">
        <v>7.74566525971224</v>
      </c>
      <c r="P93" s="8">
        <v>2.3149330136183401</v>
      </c>
      <c r="R93" s="8">
        <v>-4.3330115351958796</v>
      </c>
      <c r="T93" s="8">
        <v>-0.98217000931186305</v>
      </c>
      <c r="V93" s="8">
        <v>2</v>
      </c>
      <c r="X93" s="8">
        <v>1.2430553436279299</v>
      </c>
      <c r="Z93" s="8">
        <v>2.1666666666666599</v>
      </c>
      <c r="AB93" s="8">
        <v>15.9979698571174</v>
      </c>
      <c r="AD93" s="8">
        <v>0</v>
      </c>
    </row>
    <row r="94" spans="1:30" x14ac:dyDescent="0.35">
      <c r="A94">
        <v>93</v>
      </c>
      <c r="B94" t="s">
        <v>121</v>
      </c>
      <c r="C94" s="8">
        <v>1</v>
      </c>
      <c r="D94" s="8">
        <v>1</v>
      </c>
      <c r="F94" s="8">
        <v>-2.8267094412786999E-2</v>
      </c>
      <c r="H94" s="8">
        <v>-4.72408228151871E-2</v>
      </c>
      <c r="J94" s="8">
        <v>0</v>
      </c>
      <c r="L94" s="8">
        <v>3.6774444580078098</v>
      </c>
      <c r="N94" s="8">
        <v>4.8896186619039002</v>
      </c>
      <c r="P94" s="8">
        <v>-1.2073198632894999</v>
      </c>
      <c r="R94" s="8">
        <v>-0.26754892062458402</v>
      </c>
      <c r="T94" s="8">
        <v>-3.4369604484707E-3</v>
      </c>
      <c r="V94" s="8">
        <v>1</v>
      </c>
      <c r="X94" s="8">
        <v>-3.6774444580078098</v>
      </c>
      <c r="Z94" s="8">
        <v>-5.8</v>
      </c>
      <c r="AD94" s="8">
        <v>0</v>
      </c>
    </row>
    <row r="95" spans="1:30" x14ac:dyDescent="0.35">
      <c r="A95">
        <v>94</v>
      </c>
      <c r="B95" t="s">
        <v>122</v>
      </c>
      <c r="C95" s="8">
        <v>1</v>
      </c>
      <c r="D95" s="8">
        <v>4</v>
      </c>
      <c r="F95" s="8">
        <v>-2.4162948133387398E-2</v>
      </c>
      <c r="H95" s="8">
        <v>-0.29577878467480401</v>
      </c>
      <c r="J95" s="8">
        <v>0.25</v>
      </c>
      <c r="L95" s="8">
        <v>2.9818077087402299</v>
      </c>
      <c r="N95" s="8">
        <v>4.9604179182465504</v>
      </c>
      <c r="P95" s="8">
        <v>-1.9737558688997301</v>
      </c>
      <c r="R95" s="8">
        <v>-1.6023006147607699</v>
      </c>
      <c r="T95" s="8">
        <v>-0.17721193398286</v>
      </c>
      <c r="V95" s="8">
        <v>4</v>
      </c>
      <c r="X95" s="8">
        <v>-2.6743488311767498</v>
      </c>
      <c r="Z95" s="8">
        <v>0.20302086671193401</v>
      </c>
      <c r="AB95" s="8">
        <v>2.24833479742433</v>
      </c>
      <c r="AD95" s="8">
        <v>1.94066040507834</v>
      </c>
    </row>
    <row r="96" spans="1:30" x14ac:dyDescent="0.35">
      <c r="A96">
        <v>95</v>
      </c>
      <c r="B96" t="s">
        <v>123</v>
      </c>
      <c r="C96" s="8">
        <v>1</v>
      </c>
      <c r="D96" s="8">
        <v>8</v>
      </c>
      <c r="F96" s="8">
        <v>-2.05286453863129E-2</v>
      </c>
      <c r="H96" s="8">
        <v>-9.3870663826740294E-2</v>
      </c>
      <c r="J96" s="8">
        <v>0.375</v>
      </c>
      <c r="L96" s="8">
        <v>4.9665563106536803</v>
      </c>
      <c r="N96" s="8">
        <v>5.5445273883156503</v>
      </c>
      <c r="P96" s="8">
        <v>-0.57311673705537503</v>
      </c>
      <c r="R96" s="8">
        <v>-0.99947587213769395</v>
      </c>
      <c r="T96" s="8">
        <v>-0.16150457142182401</v>
      </c>
      <c r="V96" s="8">
        <v>8</v>
      </c>
      <c r="X96" s="8">
        <v>-0.580921411514282</v>
      </c>
      <c r="Z96" s="8">
        <v>-2.9064799696852099</v>
      </c>
      <c r="AB96" s="8">
        <v>2.0576476501175698</v>
      </c>
      <c r="AD96" s="8">
        <v>1.37220433434848</v>
      </c>
    </row>
    <row r="97" spans="1:30" x14ac:dyDescent="0.35">
      <c r="A97">
        <v>96</v>
      </c>
      <c r="B97" t="s">
        <v>124</v>
      </c>
      <c r="C97" s="8">
        <v>1</v>
      </c>
      <c r="D97" s="8">
        <v>5</v>
      </c>
      <c r="F97" s="8">
        <v>-4.3478260869565001E-3</v>
      </c>
      <c r="H97" s="8">
        <v>0.49839202217433698</v>
      </c>
      <c r="J97" s="8">
        <v>0.2</v>
      </c>
      <c r="L97" s="8">
        <v>2.5933494567871</v>
      </c>
      <c r="N97" s="8">
        <v>5.0252101110076604</v>
      </c>
      <c r="P97" s="8">
        <v>-2.4270063136139601</v>
      </c>
      <c r="R97" s="8">
        <v>-2.98321061004191</v>
      </c>
      <c r="T97" s="8">
        <v>-0.64852404566128496</v>
      </c>
      <c r="V97" s="8">
        <v>5</v>
      </c>
      <c r="X97" s="8">
        <v>2.2926033020019498</v>
      </c>
      <c r="Z97" s="8">
        <v>3.3333333333333201E-2</v>
      </c>
      <c r="AB97" s="8">
        <v>2.6666666666666599</v>
      </c>
      <c r="AD97" s="8">
        <v>0.92576760346169995</v>
      </c>
    </row>
    <row r="98" spans="1:30" x14ac:dyDescent="0.35">
      <c r="A98">
        <v>97</v>
      </c>
      <c r="B98" t="s">
        <v>125</v>
      </c>
      <c r="C98" s="8">
        <v>0.57142857142857095</v>
      </c>
      <c r="D98" s="8">
        <v>14</v>
      </c>
      <c r="F98" s="8">
        <v>-2.7021768417726001E-3</v>
      </c>
      <c r="H98" s="8">
        <v>0.78665310818692302</v>
      </c>
      <c r="J98" s="8">
        <v>0.42857142857142799</v>
      </c>
      <c r="L98" s="8">
        <v>5.3311781202043802</v>
      </c>
      <c r="N98" s="8">
        <v>4.3998710065041102</v>
      </c>
      <c r="P98" s="8">
        <v>0.93616145430685105</v>
      </c>
      <c r="R98" s="8">
        <v>0.467665240928402</v>
      </c>
      <c r="T98" s="8">
        <v>8.82514522723825E-2</v>
      </c>
      <c r="V98" s="8">
        <v>12</v>
      </c>
      <c r="X98" s="8">
        <v>4.41575781504313</v>
      </c>
      <c r="Z98" s="8">
        <v>3.1033202085545399</v>
      </c>
      <c r="AB98" s="8">
        <v>4.9485277762778699</v>
      </c>
      <c r="AD98" s="8">
        <v>0</v>
      </c>
    </row>
    <row r="99" spans="1:30" x14ac:dyDescent="0.35">
      <c r="A99">
        <v>98</v>
      </c>
      <c r="B99" t="s">
        <v>126</v>
      </c>
      <c r="C99" s="8">
        <v>0.8</v>
      </c>
      <c r="D99" s="8">
        <v>5</v>
      </c>
      <c r="F99" s="8">
        <v>2.5374719739618E-3</v>
      </c>
      <c r="H99" s="8">
        <v>-0.14582005466425901</v>
      </c>
      <c r="J99" s="8">
        <v>0</v>
      </c>
      <c r="L99" s="8">
        <v>2.65122528076171</v>
      </c>
      <c r="N99" s="8">
        <v>4.8916784809288902</v>
      </c>
      <c r="P99" s="8">
        <v>-2.23559885956058</v>
      </c>
      <c r="R99" s="8">
        <v>-3.3908155934887398</v>
      </c>
      <c r="T99" s="8">
        <v>-0.72949417282893303</v>
      </c>
      <c r="V99" s="8">
        <v>5</v>
      </c>
      <c r="X99" s="8">
        <v>-0.67779693603515601</v>
      </c>
      <c r="Z99" s="8">
        <v>-7.7215000152587798</v>
      </c>
      <c r="AB99" s="8">
        <v>3</v>
      </c>
      <c r="AD99" s="8">
        <v>0.20867636220677199</v>
      </c>
    </row>
    <row r="100" spans="1:30" x14ac:dyDescent="0.35">
      <c r="A100">
        <v>99</v>
      </c>
      <c r="B100" t="s">
        <v>128</v>
      </c>
      <c r="C100" s="8">
        <v>0.5</v>
      </c>
      <c r="D100" s="8">
        <v>25</v>
      </c>
      <c r="F100" s="8">
        <v>5.0416989092536999E-3</v>
      </c>
      <c r="H100" s="8">
        <v>0.74680372574204801</v>
      </c>
      <c r="J100" s="8">
        <v>0.36</v>
      </c>
      <c r="L100" s="8">
        <v>4.3174607849121003</v>
      </c>
      <c r="N100" s="8">
        <v>4.5290087094846498</v>
      </c>
      <c r="P100" s="8">
        <v>-0.206693583965954</v>
      </c>
      <c r="R100" s="8">
        <v>0.44413906068917303</v>
      </c>
      <c r="T100" s="8">
        <v>0.16322497726159901</v>
      </c>
      <c r="V100" s="8">
        <v>25</v>
      </c>
      <c r="X100" s="8">
        <v>2.0320707702636698</v>
      </c>
      <c r="Z100" s="8">
        <v>1.0056571656858699</v>
      </c>
      <c r="AB100" s="8">
        <v>3.8183919349279298</v>
      </c>
      <c r="AD100" s="8">
        <v>0</v>
      </c>
    </row>
    <row r="101" spans="1:30" x14ac:dyDescent="0.35">
      <c r="A101">
        <v>100</v>
      </c>
      <c r="B101" t="s">
        <v>129</v>
      </c>
      <c r="C101" s="8">
        <v>0.6875</v>
      </c>
      <c r="D101" s="8">
        <v>8</v>
      </c>
      <c r="F101" s="8">
        <v>5.1543406263753998E-3</v>
      </c>
      <c r="H101" s="8">
        <v>-0.76214506281577299</v>
      </c>
      <c r="J101" s="8">
        <v>0</v>
      </c>
      <c r="L101" s="8">
        <v>4.1624093055725098</v>
      </c>
      <c r="N101" s="8">
        <v>5.7122939766933003</v>
      </c>
      <c r="P101" s="8">
        <v>-1.5450303305141999</v>
      </c>
      <c r="R101" s="8">
        <v>-2.0790175441215499</v>
      </c>
      <c r="T101" s="8">
        <v>-0.44549594716283097</v>
      </c>
      <c r="V101" s="8">
        <v>8</v>
      </c>
      <c r="X101" s="8">
        <v>-3.5567393302917401</v>
      </c>
      <c r="Z101" s="8">
        <v>-3.3339938816723498</v>
      </c>
      <c r="AB101" s="8">
        <v>6.2524381548635297</v>
      </c>
      <c r="AD101" s="8">
        <v>0</v>
      </c>
    </row>
    <row r="102" spans="1:30" x14ac:dyDescent="0.35">
      <c r="A102">
        <v>101</v>
      </c>
      <c r="B102" t="s">
        <v>130</v>
      </c>
      <c r="C102" s="8">
        <v>0.54385964912280704</v>
      </c>
      <c r="D102" s="8">
        <v>57</v>
      </c>
      <c r="F102" s="8">
        <v>8.0043239378806003E-3</v>
      </c>
      <c r="H102" s="8">
        <v>2.1270078809728101</v>
      </c>
      <c r="J102" s="8">
        <v>0.122807017543859</v>
      </c>
      <c r="L102" s="8">
        <v>4.5362318607798704</v>
      </c>
      <c r="N102" s="8">
        <v>5.3358487465222701</v>
      </c>
      <c r="P102" s="8">
        <v>-0.79476254513580302</v>
      </c>
      <c r="R102" s="8">
        <v>0.18899293419829299</v>
      </c>
      <c r="T102" s="8">
        <v>0.113301310235345</v>
      </c>
      <c r="V102" s="8">
        <v>55</v>
      </c>
      <c r="X102" s="8">
        <v>3.5934333107688201</v>
      </c>
      <c r="Z102" s="8">
        <v>3.31814864706128</v>
      </c>
      <c r="AB102" s="8">
        <v>4.1389386207358099</v>
      </c>
      <c r="AD102" s="8">
        <v>0.102270036788827</v>
      </c>
    </row>
    <row r="103" spans="1:30" x14ac:dyDescent="0.35">
      <c r="A103">
        <v>102</v>
      </c>
      <c r="B103" t="s">
        <v>132</v>
      </c>
      <c r="C103" s="8">
        <v>0.79629629629629595</v>
      </c>
      <c r="D103" s="8">
        <v>54</v>
      </c>
      <c r="F103" s="8">
        <v>1.0777332802499999E-2</v>
      </c>
      <c r="H103" s="8">
        <v>0.115735045363567</v>
      </c>
      <c r="J103" s="8">
        <v>0.22222222222222199</v>
      </c>
      <c r="L103" s="8">
        <v>5.4690577189127598</v>
      </c>
      <c r="N103" s="8">
        <v>5.6895119435039998</v>
      </c>
      <c r="P103" s="8">
        <v>-0.21559988398465299</v>
      </c>
      <c r="R103" s="8">
        <v>-0.59459724588689</v>
      </c>
      <c r="T103" s="8">
        <v>-0.384074283814268</v>
      </c>
      <c r="V103" s="8">
        <v>47</v>
      </c>
      <c r="X103" s="8">
        <v>0.19198007786527499</v>
      </c>
      <c r="Z103" s="8">
        <v>0.410154619058264</v>
      </c>
      <c r="AB103" s="8">
        <v>3.9697502652752301</v>
      </c>
      <c r="AD103" s="8">
        <v>0.46657542391930201</v>
      </c>
    </row>
    <row r="104" spans="1:30" x14ac:dyDescent="0.35">
      <c r="A104">
        <v>103</v>
      </c>
      <c r="B104" t="s">
        <v>133</v>
      </c>
      <c r="C104" s="8">
        <v>0.25</v>
      </c>
      <c r="D104" s="8">
        <v>4</v>
      </c>
      <c r="F104" s="8">
        <v>1.8693646624142399E-2</v>
      </c>
      <c r="H104" s="8">
        <v>-0.212461745684209</v>
      </c>
      <c r="J104" s="8">
        <v>0.25</v>
      </c>
      <c r="L104" s="8">
        <v>4.2940979003906197</v>
      </c>
      <c r="N104" s="8">
        <v>3.8080167195588999</v>
      </c>
      <c r="P104" s="8">
        <v>0.49093552143831298</v>
      </c>
      <c r="R104" s="8">
        <v>0.95751471306515601</v>
      </c>
      <c r="T104" s="8">
        <v>4.7375549457694503E-2</v>
      </c>
      <c r="V104" s="8">
        <v>4</v>
      </c>
      <c r="X104" s="8">
        <v>-4.2940979003906197</v>
      </c>
      <c r="Z104" s="8">
        <v>-2.7525502648846798</v>
      </c>
      <c r="AB104" s="8">
        <v>3.1554635204641599</v>
      </c>
      <c r="AD104" s="8">
        <v>0.200528690523123</v>
      </c>
    </row>
    <row r="105" spans="1:30" x14ac:dyDescent="0.35">
      <c r="A105">
        <v>104</v>
      </c>
      <c r="B105" t="s">
        <v>134</v>
      </c>
      <c r="C105" s="8">
        <v>0.16666666666666599</v>
      </c>
      <c r="D105" s="8">
        <v>3</v>
      </c>
      <c r="F105" s="8">
        <v>1.8790639229297499E-2</v>
      </c>
      <c r="H105" s="8">
        <v>6.2800774907585594E-2</v>
      </c>
      <c r="J105" s="8">
        <v>0.33333333333333298</v>
      </c>
      <c r="L105" s="8">
        <v>4.7157249450683496</v>
      </c>
      <c r="N105" s="8">
        <v>5.2103558430907597</v>
      </c>
      <c r="P105" s="8">
        <v>-0.48977655741581599</v>
      </c>
      <c r="R105" s="8">
        <v>0.262493664678706</v>
      </c>
      <c r="T105" s="8">
        <v>2.0315539353245201E-2</v>
      </c>
      <c r="V105" s="8">
        <v>3</v>
      </c>
      <c r="X105" s="8">
        <v>0.811438242594401</v>
      </c>
      <c r="Z105" s="8">
        <v>0.67361118982708601</v>
      </c>
      <c r="AB105" s="8">
        <v>2.09217268485749</v>
      </c>
      <c r="AD105" s="8">
        <v>0.61471365595791605</v>
      </c>
    </row>
    <row r="106" spans="1:30" x14ac:dyDescent="0.35">
      <c r="A106">
        <v>105</v>
      </c>
      <c r="B106" t="s">
        <v>135</v>
      </c>
      <c r="C106" s="8">
        <v>0</v>
      </c>
      <c r="D106" s="8">
        <v>1</v>
      </c>
      <c r="F106" s="8">
        <v>2.5959916241710599E-2</v>
      </c>
      <c r="H106" s="8">
        <v>0.10125982335663</v>
      </c>
      <c r="J106" s="8">
        <v>0</v>
      </c>
      <c r="L106" s="8">
        <v>6.8312835693359304</v>
      </c>
      <c r="N106" s="8">
        <v>5.5432059377132301</v>
      </c>
      <c r="P106" s="8">
        <v>1.29293197222929</v>
      </c>
      <c r="R106" s="8">
        <v>1.03701356476863</v>
      </c>
      <c r="T106" s="8">
        <v>1.53716075933749E-2</v>
      </c>
      <c r="V106" s="8">
        <v>1</v>
      </c>
      <c r="X106" s="8">
        <v>6.8312835693359304</v>
      </c>
      <c r="Z106" s="8">
        <v>1.5833333333333299</v>
      </c>
      <c r="AB106" s="8">
        <v>2.5</v>
      </c>
      <c r="AD106" s="8">
        <v>2.4395766818120701</v>
      </c>
    </row>
    <row r="107" spans="1:30" x14ac:dyDescent="0.35">
      <c r="A107">
        <v>106</v>
      </c>
      <c r="B107" t="s">
        <v>136</v>
      </c>
      <c r="C107" s="8">
        <v>0.78141711229946498</v>
      </c>
      <c r="D107" s="8">
        <v>748</v>
      </c>
      <c r="F107" s="8">
        <v>3.4939605456721999E-2</v>
      </c>
      <c r="H107" s="8">
        <v>-1.4666567289938599</v>
      </c>
      <c r="J107" s="8">
        <v>0.27941176470588203</v>
      </c>
      <c r="L107" s="8">
        <v>5.1245493378868696</v>
      </c>
      <c r="N107" s="8">
        <v>5.4997605093625399</v>
      </c>
      <c r="P107" s="8">
        <v>-0.37035683086908899</v>
      </c>
      <c r="R107" s="8">
        <v>-4.4896508753917298E-2</v>
      </c>
      <c r="T107" s="8">
        <v>-4.2935106237087697E-2</v>
      </c>
      <c r="V107" s="8">
        <v>609</v>
      </c>
      <c r="X107" s="8">
        <v>-1.5469239270941499</v>
      </c>
      <c r="Z107" s="8">
        <v>-1.25905632488852</v>
      </c>
      <c r="AB107" s="8">
        <v>4.6325340837739599</v>
      </c>
      <c r="AD107" s="8">
        <v>6.9371958564156705E-2</v>
      </c>
    </row>
    <row r="108" spans="1:30" x14ac:dyDescent="0.35">
      <c r="A108">
        <v>107</v>
      </c>
      <c r="B108" t="s">
        <v>137</v>
      </c>
      <c r="C108" s="8">
        <v>0.77272727272727204</v>
      </c>
      <c r="D108" s="8">
        <v>11</v>
      </c>
      <c r="F108" s="8">
        <v>3.97295118765566E-2</v>
      </c>
      <c r="H108" s="8">
        <v>0.61712012326761401</v>
      </c>
      <c r="J108" s="8">
        <v>9.0909090909090898E-2</v>
      </c>
      <c r="L108" s="8">
        <v>3.7149724093350498</v>
      </c>
      <c r="N108" s="8">
        <v>5.6694056261065997</v>
      </c>
      <c r="P108" s="8">
        <v>-1.94957887616496</v>
      </c>
      <c r="R108" s="8">
        <v>-1.64974955932997</v>
      </c>
      <c r="T108" s="8">
        <v>-0.38021533454774198</v>
      </c>
      <c r="V108" s="8">
        <v>11</v>
      </c>
      <c r="X108" s="8">
        <v>2.6776764609596899</v>
      </c>
      <c r="Z108" s="8">
        <v>3.6140097698798499</v>
      </c>
      <c r="AB108" s="8">
        <v>5.2420270522711396</v>
      </c>
      <c r="AD108" s="8">
        <v>1.44037048440678E-2</v>
      </c>
    </row>
    <row r="109" spans="1:30" x14ac:dyDescent="0.35">
      <c r="A109">
        <v>108</v>
      </c>
      <c r="B109" t="s">
        <v>138</v>
      </c>
      <c r="C109" s="8">
        <v>1</v>
      </c>
      <c r="D109" s="8">
        <v>1</v>
      </c>
      <c r="F109" s="8">
        <v>4.1319073353731701E-2</v>
      </c>
      <c r="H109" s="8">
        <v>-0.15689764606419301</v>
      </c>
      <c r="J109" s="8">
        <v>1</v>
      </c>
      <c r="L109" s="8">
        <v>14.096939086914</v>
      </c>
      <c r="N109" s="8">
        <v>5.5443730675042797</v>
      </c>
      <c r="P109" s="8">
        <v>8.5574203600163692</v>
      </c>
      <c r="R109" s="8">
        <v>5.8853958616810997</v>
      </c>
      <c r="T109" s="8">
        <v>6.5503919053668105E-2</v>
      </c>
      <c r="V109" s="8">
        <v>1</v>
      </c>
      <c r="X109" s="8">
        <v>-14.096939086914</v>
      </c>
      <c r="Z109" s="8">
        <v>-5.1111111111111098</v>
      </c>
      <c r="AD109" s="8">
        <v>0</v>
      </c>
    </row>
    <row r="110" spans="1:30" x14ac:dyDescent="0.35">
      <c r="A110">
        <v>109</v>
      </c>
      <c r="B110" t="s">
        <v>139</v>
      </c>
      <c r="C110" s="8">
        <v>0.66785714285714204</v>
      </c>
      <c r="D110" s="8">
        <v>140</v>
      </c>
      <c r="F110" s="8">
        <v>4.30876567634524E-2</v>
      </c>
      <c r="H110" s="8">
        <v>1.1341724368658399</v>
      </c>
      <c r="J110" s="8">
        <v>0.35714285714285698</v>
      </c>
      <c r="L110" s="8">
        <v>6.63667308262416</v>
      </c>
      <c r="N110" s="8">
        <v>6.6363001532438197</v>
      </c>
      <c r="P110" s="8">
        <v>5.2272699869320002E-3</v>
      </c>
      <c r="R110" s="8">
        <v>-1.7218215880020001E-3</v>
      </c>
      <c r="T110" s="8">
        <v>-1.4314655806875001E-3</v>
      </c>
      <c r="V110" s="8">
        <v>63</v>
      </c>
      <c r="X110" s="8">
        <v>1.51506154499356</v>
      </c>
      <c r="Z110" s="8">
        <v>-0.43396513024404199</v>
      </c>
      <c r="AB110" s="8">
        <v>5.8424774163177</v>
      </c>
      <c r="AD110" s="8">
        <v>0</v>
      </c>
    </row>
    <row r="111" spans="1:30" x14ac:dyDescent="0.35">
      <c r="A111">
        <v>110</v>
      </c>
      <c r="B111" t="s">
        <v>140</v>
      </c>
      <c r="C111" s="8">
        <v>0.94444444444444398</v>
      </c>
      <c r="D111" s="8">
        <v>9</v>
      </c>
      <c r="F111" s="8">
        <v>5.0435679651728203E-2</v>
      </c>
      <c r="H111" s="8">
        <v>-0.59126182708880604</v>
      </c>
      <c r="J111" s="8">
        <v>0.22222222222222199</v>
      </c>
      <c r="L111" s="8">
        <v>4.9706842634412904</v>
      </c>
      <c r="N111" s="8">
        <v>6.4915193981646402</v>
      </c>
      <c r="P111" s="8">
        <v>-1.51598079411676</v>
      </c>
      <c r="R111" s="8">
        <v>-2.9298271249841399</v>
      </c>
      <c r="T111" s="8">
        <v>-0.58439727754544901</v>
      </c>
      <c r="V111" s="8">
        <v>7</v>
      </c>
      <c r="X111" s="8">
        <v>-3.1213607788085902</v>
      </c>
      <c r="Z111" s="8">
        <v>-4.6666666666666599</v>
      </c>
      <c r="AB111" s="8">
        <v>4.4142135623730896</v>
      </c>
      <c r="AD111" s="8">
        <v>0.32957158131109798</v>
      </c>
    </row>
    <row r="112" spans="1:30" x14ac:dyDescent="0.35">
      <c r="A112">
        <v>111</v>
      </c>
      <c r="B112" t="s">
        <v>141</v>
      </c>
      <c r="C112" s="8">
        <v>0.73786407766990203</v>
      </c>
      <c r="D112" s="8">
        <v>103</v>
      </c>
      <c r="F112" s="8">
        <v>5.2434308491043101E-2</v>
      </c>
      <c r="H112" s="8">
        <v>-4.1707186079351297E-2</v>
      </c>
      <c r="J112" s="8">
        <v>0.25242718446601897</v>
      </c>
      <c r="L112" s="8">
        <v>5.5554285142028199</v>
      </c>
      <c r="N112" s="8">
        <v>6.1271099264584397</v>
      </c>
      <c r="P112" s="8">
        <v>-0.56682707164903101</v>
      </c>
      <c r="R112" s="8">
        <v>8.6324234235495803E-2</v>
      </c>
      <c r="T112" s="8">
        <v>6.5756729439963496E-2</v>
      </c>
      <c r="V112" s="8">
        <v>71</v>
      </c>
      <c r="X112" s="8">
        <v>-6.2062169464541198E-2</v>
      </c>
      <c r="Z112" s="8">
        <v>0.17101356687254601</v>
      </c>
      <c r="AB112" s="8">
        <v>4.9141457898545999</v>
      </c>
      <c r="AD112" s="8">
        <v>0.11262777622060199</v>
      </c>
    </row>
    <row r="113" spans="1:30" x14ac:dyDescent="0.35">
      <c r="A113">
        <v>112</v>
      </c>
      <c r="B113" t="s">
        <v>142</v>
      </c>
      <c r="C113" s="8">
        <v>0.78571428571428503</v>
      </c>
      <c r="D113" s="8">
        <v>14</v>
      </c>
      <c r="F113" s="8">
        <v>5.3214263489817802E-2</v>
      </c>
      <c r="H113" s="8">
        <v>0.481336085568143</v>
      </c>
      <c r="J113" s="8">
        <v>0.14285714285714199</v>
      </c>
      <c r="L113" s="8">
        <v>3.7491588592529301</v>
      </c>
      <c r="N113" s="8">
        <v>5.6379297230466303</v>
      </c>
      <c r="P113" s="8">
        <v>-1.88391652318711</v>
      </c>
      <c r="R113" s="8">
        <v>-0.97287077791153698</v>
      </c>
      <c r="T113" s="8">
        <v>-0.36760205607225499</v>
      </c>
      <c r="V113" s="8">
        <v>11</v>
      </c>
      <c r="X113" s="8">
        <v>1.47597711736505</v>
      </c>
      <c r="Z113" s="8">
        <v>-0.73974625739451005</v>
      </c>
      <c r="AB113" s="8">
        <v>4.4190075043273804</v>
      </c>
      <c r="AD113" s="8">
        <v>0.42299262311620101</v>
      </c>
    </row>
    <row r="114" spans="1:30" x14ac:dyDescent="0.35">
      <c r="A114">
        <v>113</v>
      </c>
      <c r="B114" t="s">
        <v>143</v>
      </c>
      <c r="C114" s="8">
        <v>1</v>
      </c>
      <c r="D114" s="8">
        <v>8</v>
      </c>
      <c r="F114" s="8">
        <v>8.9489807487073594E-2</v>
      </c>
      <c r="H114" s="8">
        <v>0.57076285814055505</v>
      </c>
      <c r="J114" s="8">
        <v>0.125</v>
      </c>
      <c r="L114" s="8">
        <v>6.4959428310394198</v>
      </c>
      <c r="N114" s="8">
        <v>5.21241179880034</v>
      </c>
      <c r="P114" s="8">
        <v>1.28838537284567</v>
      </c>
      <c r="R114" s="8">
        <v>0.80643439011626405</v>
      </c>
      <c r="T114" s="8">
        <v>0.205133112391265</v>
      </c>
      <c r="V114" s="8">
        <v>7</v>
      </c>
      <c r="X114" s="8">
        <v>2.7525637490408701</v>
      </c>
      <c r="Z114" s="8">
        <v>-4.8839286940438402</v>
      </c>
      <c r="AB114" s="8">
        <v>6.9375</v>
      </c>
      <c r="AD114" s="8">
        <v>0</v>
      </c>
    </row>
    <row r="115" spans="1:30" x14ac:dyDescent="0.35">
      <c r="A115">
        <v>114</v>
      </c>
      <c r="B115" t="s">
        <v>144</v>
      </c>
      <c r="C115" s="8">
        <v>0.54166666666666596</v>
      </c>
      <c r="D115" s="8">
        <v>12</v>
      </c>
      <c r="F115" s="8">
        <v>0.10306831563664801</v>
      </c>
      <c r="H115" s="8">
        <v>1.1256479830430699</v>
      </c>
      <c r="J115" s="8">
        <v>0.16666666666666599</v>
      </c>
      <c r="L115" s="8">
        <v>3.5105330149332601</v>
      </c>
      <c r="N115" s="8">
        <v>4.6356955643957498</v>
      </c>
      <c r="P115" s="8">
        <v>-1.12030820885589</v>
      </c>
      <c r="R115" s="8">
        <v>-1.0719113083599701</v>
      </c>
      <c r="T115" s="8">
        <v>-0.34492175816092102</v>
      </c>
      <c r="V115" s="8">
        <v>12</v>
      </c>
      <c r="X115" s="8">
        <v>3.4981695810953699</v>
      </c>
      <c r="Z115" s="8">
        <v>1.0987179609916899</v>
      </c>
      <c r="AB115" s="8">
        <v>2.6343831233220198</v>
      </c>
      <c r="AD115" s="8">
        <v>0.39713800592734799</v>
      </c>
    </row>
    <row r="116" spans="1:30" x14ac:dyDescent="0.35">
      <c r="A116">
        <v>115</v>
      </c>
      <c r="B116" t="s">
        <v>145</v>
      </c>
      <c r="C116" s="8">
        <v>0.94444444444444398</v>
      </c>
      <c r="D116" s="8">
        <v>18</v>
      </c>
      <c r="F116" s="8">
        <v>0.103552385876567</v>
      </c>
      <c r="H116" s="8">
        <v>-0.47765412527872197</v>
      </c>
      <c r="J116" s="8">
        <v>0.33333333333333298</v>
      </c>
      <c r="L116" s="8">
        <v>6.5062668058607303</v>
      </c>
      <c r="N116" s="8">
        <v>6.0638591714756602</v>
      </c>
      <c r="P116" s="8">
        <v>0.44726197499165099</v>
      </c>
      <c r="R116" s="8">
        <v>-0.29901687392686499</v>
      </c>
      <c r="T116" s="8">
        <v>-0.122793471639255</v>
      </c>
      <c r="V116" s="8">
        <v>11</v>
      </c>
      <c r="X116" s="8">
        <v>-1.76110146262429</v>
      </c>
      <c r="Z116" s="8">
        <v>-4.2279328028360998</v>
      </c>
      <c r="AB116" s="8">
        <v>6.2077245462092696</v>
      </c>
      <c r="AD116" s="8">
        <v>0</v>
      </c>
    </row>
    <row r="117" spans="1:30" x14ac:dyDescent="0.35">
      <c r="A117">
        <v>116</v>
      </c>
      <c r="B117" t="s">
        <v>146</v>
      </c>
      <c r="C117" s="8">
        <v>1</v>
      </c>
      <c r="D117" s="8">
        <v>4</v>
      </c>
      <c r="F117" s="8">
        <v>0.12743463821779599</v>
      </c>
      <c r="H117" s="8">
        <v>0.37404674029752399</v>
      </c>
      <c r="J117" s="8">
        <v>0</v>
      </c>
      <c r="L117" s="8">
        <v>2.15948438644409</v>
      </c>
      <c r="N117" s="8">
        <v>5.08365822212473</v>
      </c>
      <c r="P117" s="8">
        <v>-2.91931949507405</v>
      </c>
      <c r="R117" s="8">
        <v>-6.5622662838298096</v>
      </c>
      <c r="T117" s="8">
        <v>-1.1435980751174599</v>
      </c>
      <c r="V117" s="8">
        <v>3</v>
      </c>
      <c r="X117" s="8">
        <v>2.8388086954752598</v>
      </c>
      <c r="Z117" s="8">
        <v>-5.1123615370856301</v>
      </c>
      <c r="AB117" s="8">
        <v>14.3758064127839</v>
      </c>
      <c r="AD117" s="8">
        <v>0</v>
      </c>
    </row>
    <row r="118" spans="1:30" x14ac:dyDescent="0.35">
      <c r="A118">
        <v>117</v>
      </c>
      <c r="B118" t="s">
        <v>147</v>
      </c>
      <c r="C118" s="8">
        <v>0.70588235294117596</v>
      </c>
      <c r="D118" s="8">
        <v>153</v>
      </c>
      <c r="F118" s="8">
        <v>0.12932443180184999</v>
      </c>
      <c r="H118" s="8">
        <v>1.4536050991114899</v>
      </c>
      <c r="J118" s="8">
        <v>0.32026143790849598</v>
      </c>
      <c r="L118" s="8">
        <v>5.2257391611735002</v>
      </c>
      <c r="N118" s="8">
        <v>5.1659971436574601</v>
      </c>
      <c r="P118" s="8">
        <v>6.4596358122626596E-2</v>
      </c>
      <c r="R118" s="8">
        <v>0.105002035555256</v>
      </c>
      <c r="T118" s="8">
        <v>9.1404214670689002E-2</v>
      </c>
      <c r="V118" s="8">
        <v>124</v>
      </c>
      <c r="X118" s="8">
        <v>1.7187389250724501</v>
      </c>
      <c r="Z118" s="8">
        <v>-7.4253910887704902E-2</v>
      </c>
      <c r="AB118" s="8">
        <v>4.2549510417144703</v>
      </c>
      <c r="AD118" s="8">
        <v>4.2872779483456996E-3</v>
      </c>
    </row>
    <row r="119" spans="1:30" x14ac:dyDescent="0.35">
      <c r="A119">
        <v>118</v>
      </c>
      <c r="B119" t="s">
        <v>148</v>
      </c>
      <c r="C119" s="8">
        <v>0</v>
      </c>
      <c r="D119" s="8">
        <v>1</v>
      </c>
      <c r="F119" s="8">
        <v>0.13229863172533601</v>
      </c>
      <c r="H119" s="8">
        <v>0.258587735784511</v>
      </c>
      <c r="J119" s="8">
        <v>1</v>
      </c>
      <c r="L119" s="8">
        <v>11.3780822753906</v>
      </c>
      <c r="N119" s="8">
        <v>6.2714952779103896</v>
      </c>
      <c r="P119" s="8">
        <v>5.1114413380868102</v>
      </c>
      <c r="R119" s="8">
        <v>7.0772704873379704</v>
      </c>
      <c r="T119" s="8">
        <v>0.160843919613196</v>
      </c>
      <c r="V119" s="8">
        <v>1</v>
      </c>
      <c r="X119" s="8">
        <v>11.3780822753906</v>
      </c>
      <c r="Z119" s="8">
        <v>12.5</v>
      </c>
      <c r="AD119" s="8">
        <v>0</v>
      </c>
    </row>
    <row r="120" spans="1:30" x14ac:dyDescent="0.35">
      <c r="A120">
        <v>119</v>
      </c>
      <c r="B120" t="s">
        <v>149</v>
      </c>
      <c r="C120" s="8">
        <v>0.77397260273972601</v>
      </c>
      <c r="D120" s="8">
        <v>73</v>
      </c>
      <c r="F120" s="8">
        <v>0.14021833987829099</v>
      </c>
      <c r="H120" s="8">
        <v>3.33974187387282</v>
      </c>
      <c r="J120" s="8">
        <v>0.42465753424657499</v>
      </c>
      <c r="L120" s="8">
        <v>6.6349295785982303</v>
      </c>
      <c r="N120" s="8">
        <v>5.6654926156182199</v>
      </c>
      <c r="P120" s="8">
        <v>0.97429130358659699</v>
      </c>
      <c r="R120" s="8">
        <v>0.16858723063748299</v>
      </c>
      <c r="T120" s="8">
        <v>0.13519243383885099</v>
      </c>
      <c r="V120" s="8">
        <v>42</v>
      </c>
      <c r="X120" s="8">
        <v>4.7775648207891503</v>
      </c>
      <c r="Z120" s="8">
        <v>0.76307629784312203</v>
      </c>
      <c r="AB120" s="8">
        <v>4.0636136110050103</v>
      </c>
      <c r="AD120" s="8">
        <v>0.109026360649988</v>
      </c>
    </row>
    <row r="121" spans="1:30" x14ac:dyDescent="0.35">
      <c r="A121">
        <v>120</v>
      </c>
      <c r="B121" t="s">
        <v>150</v>
      </c>
      <c r="C121" s="8">
        <v>0.83333333333333304</v>
      </c>
      <c r="D121" s="8">
        <v>12</v>
      </c>
      <c r="F121" s="8">
        <v>0.14516009551102099</v>
      </c>
      <c r="H121" s="8">
        <v>0.55455602297475004</v>
      </c>
      <c r="J121" s="8">
        <v>0</v>
      </c>
      <c r="L121" s="8">
        <v>3.0214117368062299</v>
      </c>
      <c r="N121" s="8">
        <v>5.6036948303217304</v>
      </c>
      <c r="P121" s="8">
        <v>-2.5774287529089102</v>
      </c>
      <c r="R121" s="8">
        <v>-1.2017090976462601</v>
      </c>
      <c r="T121" s="8">
        <v>-0.33283605219054901</v>
      </c>
      <c r="V121" s="8">
        <v>10</v>
      </c>
      <c r="X121" s="8">
        <v>2.1691108703613202</v>
      </c>
      <c r="Z121" s="8">
        <v>1.1592312749097101E-2</v>
      </c>
      <c r="AB121" s="8">
        <v>3.7516909932409499</v>
      </c>
      <c r="AD121" s="8">
        <v>0.39887261348576902</v>
      </c>
    </row>
    <row r="122" spans="1:30" x14ac:dyDescent="0.35">
      <c r="A122">
        <v>121</v>
      </c>
      <c r="B122" t="s">
        <v>151</v>
      </c>
      <c r="C122" s="8">
        <v>0.8</v>
      </c>
      <c r="D122" s="8">
        <v>5</v>
      </c>
      <c r="F122" s="8">
        <v>0.151053531767469</v>
      </c>
      <c r="H122" s="8">
        <v>-0.45977770316081001</v>
      </c>
      <c r="J122" s="8">
        <v>0.8</v>
      </c>
      <c r="L122" s="8">
        <v>9.4912311553955</v>
      </c>
      <c r="N122" s="8">
        <v>6.36591430356789</v>
      </c>
      <c r="P122" s="8">
        <v>3.1301711924341999</v>
      </c>
      <c r="R122" s="8">
        <v>-1.3096715639572001</v>
      </c>
      <c r="T122" s="8">
        <v>-0.28176046378374198</v>
      </c>
      <c r="V122" s="8">
        <v>2</v>
      </c>
      <c r="X122" s="8">
        <v>-4.8354196548461896</v>
      </c>
      <c r="Z122" s="8">
        <v>-9.4532245030967097</v>
      </c>
      <c r="AB122" s="8">
        <v>13.7822644337699</v>
      </c>
      <c r="AD122" s="8">
        <v>0</v>
      </c>
    </row>
    <row r="123" spans="1:30" x14ac:dyDescent="0.35">
      <c r="A123">
        <v>122</v>
      </c>
      <c r="B123" t="s">
        <v>152</v>
      </c>
      <c r="C123" s="8">
        <v>0.8</v>
      </c>
      <c r="D123" s="8">
        <v>15</v>
      </c>
      <c r="F123" s="8">
        <v>0.15112114308340299</v>
      </c>
      <c r="H123" s="8">
        <v>-0.40597512303878902</v>
      </c>
      <c r="J123" s="8">
        <v>0.33333333333333298</v>
      </c>
      <c r="L123" s="8">
        <v>5.8499842325846299</v>
      </c>
      <c r="N123" s="8">
        <v>5.7847697244571599</v>
      </c>
      <c r="P123" s="8">
        <v>7.0068848734059302E-2</v>
      </c>
      <c r="R123" s="8">
        <v>-1.16489385886745</v>
      </c>
      <c r="T123" s="8">
        <v>-0.34237015199982901</v>
      </c>
      <c r="V123" s="8">
        <v>15</v>
      </c>
      <c r="X123" s="8">
        <v>-1.38130594889322</v>
      </c>
      <c r="Z123" s="8">
        <v>4.18333333333333</v>
      </c>
      <c r="AB123" s="8">
        <v>3.8576770389399799</v>
      </c>
      <c r="AD123" s="8">
        <v>0.48946414203300398</v>
      </c>
    </row>
    <row r="124" spans="1:30" x14ac:dyDescent="0.35">
      <c r="A124">
        <v>123</v>
      </c>
      <c r="B124" t="s">
        <v>153</v>
      </c>
      <c r="C124" s="8">
        <v>0.82692307692307598</v>
      </c>
      <c r="D124" s="8">
        <v>26</v>
      </c>
      <c r="F124" s="8">
        <v>0.15204807469888099</v>
      </c>
      <c r="H124" s="8">
        <v>1.74665782703076</v>
      </c>
      <c r="J124" s="8">
        <v>0.115384615384615</v>
      </c>
      <c r="L124" s="8">
        <v>4.4901222815880404</v>
      </c>
      <c r="N124" s="8">
        <v>5.1845559749888999</v>
      </c>
      <c r="P124" s="8">
        <v>-0.68957935279427096</v>
      </c>
      <c r="R124" s="8">
        <v>-0.34934632023538598</v>
      </c>
      <c r="T124" s="8">
        <v>-0.16104237842423799</v>
      </c>
      <c r="V124" s="8">
        <v>26</v>
      </c>
      <c r="X124" s="8">
        <v>3.78899324857271</v>
      </c>
      <c r="Z124" s="8">
        <v>5.2623879128051003</v>
      </c>
      <c r="AB124" s="8">
        <v>4.3065433048298596</v>
      </c>
      <c r="AD124" s="8">
        <v>0.30345539129641602</v>
      </c>
    </row>
    <row r="125" spans="1:30" x14ac:dyDescent="0.35">
      <c r="A125">
        <v>124</v>
      </c>
      <c r="B125" t="s">
        <v>154</v>
      </c>
      <c r="C125" s="8">
        <v>0.375</v>
      </c>
      <c r="D125" s="8">
        <v>4</v>
      </c>
      <c r="F125" s="8">
        <v>0.15435867580868001</v>
      </c>
      <c r="H125" s="8">
        <v>0.43981943258140099</v>
      </c>
      <c r="J125" s="8">
        <v>0.25</v>
      </c>
      <c r="L125" s="8">
        <v>3.0242738723754798</v>
      </c>
      <c r="N125" s="8">
        <v>5.3468638232113301</v>
      </c>
      <c r="P125" s="8">
        <v>-2.3177356102292501</v>
      </c>
      <c r="R125" s="8">
        <v>-3.10877277653075</v>
      </c>
      <c r="T125" s="8">
        <v>-0.51437303119598599</v>
      </c>
      <c r="V125" s="8">
        <v>4</v>
      </c>
      <c r="X125" s="8">
        <v>2.6581850051879798</v>
      </c>
      <c r="Z125" s="8">
        <v>-4.7527777353922502</v>
      </c>
      <c r="AB125" s="8">
        <v>5.3887627564304204</v>
      </c>
      <c r="AD125" s="8">
        <v>1.46684532680748E-2</v>
      </c>
    </row>
    <row r="126" spans="1:30" x14ac:dyDescent="0.35">
      <c r="A126">
        <v>125</v>
      </c>
      <c r="B126" t="s">
        <v>155</v>
      </c>
      <c r="C126" s="8">
        <v>0.5</v>
      </c>
      <c r="D126" s="8">
        <v>2</v>
      </c>
      <c r="F126" s="8">
        <v>0.15917153590927499</v>
      </c>
      <c r="H126" s="8">
        <v>0.34889584714345501</v>
      </c>
      <c r="J126" s="8">
        <v>0.5</v>
      </c>
      <c r="L126" s="8">
        <v>8.7568264007568306</v>
      </c>
      <c r="N126" s="8">
        <v>5.0681215851038504</v>
      </c>
      <c r="P126" s="8">
        <v>3.6935591562595702</v>
      </c>
      <c r="R126" s="8">
        <v>4.8729696508579403</v>
      </c>
      <c r="T126" s="8">
        <v>0.19415240141034301</v>
      </c>
      <c r="V126" s="8">
        <v>2</v>
      </c>
      <c r="X126" s="8">
        <v>8.7568264007568306</v>
      </c>
      <c r="Z126" s="8">
        <v>8.1292410833495001</v>
      </c>
      <c r="AB126" s="8">
        <v>8.5078041218810991</v>
      </c>
      <c r="AD126" s="8">
        <v>0</v>
      </c>
    </row>
    <row r="127" spans="1:30" x14ac:dyDescent="0.35">
      <c r="A127">
        <v>126</v>
      </c>
      <c r="B127" t="s">
        <v>156</v>
      </c>
      <c r="C127" s="8">
        <v>0.90909090909090895</v>
      </c>
      <c r="D127" s="8">
        <v>11</v>
      </c>
      <c r="F127" s="8">
        <v>0.160673687590772</v>
      </c>
      <c r="H127" s="8">
        <v>0.31706682214549398</v>
      </c>
      <c r="J127" s="8">
        <v>0.36363636363636298</v>
      </c>
      <c r="L127" s="8">
        <v>6.0088246085427004</v>
      </c>
      <c r="N127" s="8">
        <v>4.9603317744278197</v>
      </c>
      <c r="P127" s="8">
        <v>1.05334717472146</v>
      </c>
      <c r="R127" s="8">
        <v>-0.40837800921224199</v>
      </c>
      <c r="T127" s="8">
        <v>-0.14264492268544399</v>
      </c>
      <c r="V127" s="8">
        <v>10</v>
      </c>
      <c r="X127" s="8">
        <v>1.00341091156005</v>
      </c>
      <c r="Z127" s="8">
        <v>-1.35357224146525</v>
      </c>
      <c r="AB127" s="8">
        <v>4.9887673843757598</v>
      </c>
      <c r="AD127" s="8">
        <v>3.4857199287349198E-2</v>
      </c>
    </row>
    <row r="128" spans="1:30" x14ac:dyDescent="0.35">
      <c r="A128">
        <v>127</v>
      </c>
      <c r="B128" t="s">
        <v>157</v>
      </c>
      <c r="C128" s="8">
        <v>1</v>
      </c>
      <c r="D128" s="8">
        <v>2</v>
      </c>
      <c r="F128" s="8">
        <v>0.171105835464024</v>
      </c>
      <c r="H128" s="8">
        <v>6.1413156523675997E-3</v>
      </c>
      <c r="J128" s="8">
        <v>0.5</v>
      </c>
      <c r="L128" s="8">
        <v>12.0286455154418</v>
      </c>
      <c r="N128" s="8">
        <v>7.0583434765773196</v>
      </c>
      <c r="P128" s="8">
        <v>4.9751563794711497</v>
      </c>
      <c r="R128" s="8">
        <v>2.2199622635038101</v>
      </c>
      <c r="T128" s="8">
        <v>0.200219915186021</v>
      </c>
      <c r="V128" s="8">
        <v>1</v>
      </c>
      <c r="X128" s="8">
        <v>0.178802490234375</v>
      </c>
      <c r="Z128" s="8">
        <v>-1.1666666666666601</v>
      </c>
      <c r="AB128" s="8">
        <v>3.625</v>
      </c>
      <c r="AD128" s="8">
        <v>0.27494655069351898</v>
      </c>
    </row>
    <row r="129" spans="1:30" x14ac:dyDescent="0.35">
      <c r="A129">
        <v>128</v>
      </c>
      <c r="B129" t="s">
        <v>158</v>
      </c>
      <c r="C129" s="8">
        <v>0.5</v>
      </c>
      <c r="D129" s="8">
        <v>7</v>
      </c>
      <c r="F129" s="8">
        <v>0.176250414029304</v>
      </c>
      <c r="H129" s="8">
        <v>-3.8290774603350702E-2</v>
      </c>
      <c r="J129" s="8">
        <v>0.57142857142857095</v>
      </c>
      <c r="L129" s="8">
        <v>10.1762286594935</v>
      </c>
      <c r="N129" s="8">
        <v>7.4496706330240299</v>
      </c>
      <c r="P129" s="8">
        <v>2.7314123670761399</v>
      </c>
      <c r="R129" s="8">
        <v>2.5387785964444101</v>
      </c>
      <c r="T129" s="8">
        <v>0.20864568429660901</v>
      </c>
      <c r="V129" s="8">
        <v>3</v>
      </c>
      <c r="X129" s="8">
        <v>-1.0883623758951799</v>
      </c>
      <c r="Z129" s="8">
        <v>-1.8335119445933501</v>
      </c>
      <c r="AB129" s="8">
        <v>4.3296855235705198</v>
      </c>
      <c r="AD129" s="8">
        <v>0.22517566371973199</v>
      </c>
    </row>
    <row r="130" spans="1:30" x14ac:dyDescent="0.35">
      <c r="A130">
        <v>129</v>
      </c>
      <c r="B130" t="s">
        <v>159</v>
      </c>
      <c r="C130" s="8">
        <v>1</v>
      </c>
      <c r="D130" s="8">
        <v>5</v>
      </c>
      <c r="F130" s="8">
        <v>0.18419764174931799</v>
      </c>
      <c r="H130" s="8">
        <v>0.55202283683411102</v>
      </c>
      <c r="J130" s="8">
        <v>0.6</v>
      </c>
      <c r="L130" s="8">
        <v>9.3062385559081999</v>
      </c>
      <c r="N130" s="8">
        <v>6.18982694821909</v>
      </c>
      <c r="P130" s="8">
        <v>3.1212659482956902</v>
      </c>
      <c r="R130" s="8">
        <v>1.5818175024434999</v>
      </c>
      <c r="T130" s="8">
        <v>0.22520818360445199</v>
      </c>
      <c r="V130" s="8">
        <v>4</v>
      </c>
      <c r="X130" s="8">
        <v>4.5887989997863698</v>
      </c>
      <c r="Z130" s="8">
        <v>-6.125</v>
      </c>
      <c r="AB130" s="8">
        <v>4.4142135623730896</v>
      </c>
      <c r="AD130" s="8">
        <v>0.22842613163362999</v>
      </c>
    </row>
    <row r="131" spans="1:30" x14ac:dyDescent="0.35">
      <c r="A131">
        <v>130</v>
      </c>
      <c r="B131" t="s">
        <v>160</v>
      </c>
      <c r="C131" s="8">
        <v>0.875</v>
      </c>
      <c r="D131" s="8">
        <v>12</v>
      </c>
      <c r="F131" s="8">
        <v>0.200805946397344</v>
      </c>
      <c r="H131" s="8">
        <v>-1.0914668964264899E-2</v>
      </c>
      <c r="J131" s="8">
        <v>8.3333333333333301E-2</v>
      </c>
      <c r="L131" s="8">
        <v>4.7968330383300701</v>
      </c>
      <c r="N131" s="8">
        <v>6.0293037558861498</v>
      </c>
      <c r="P131" s="8">
        <v>-1.2276163769494901</v>
      </c>
      <c r="R131" s="8">
        <v>-1.0420186430543901</v>
      </c>
      <c r="T131" s="8">
        <v>-0.25421765013421999</v>
      </c>
      <c r="V131" s="8">
        <v>11</v>
      </c>
      <c r="X131" s="8">
        <v>-4.9624009565873602E-2</v>
      </c>
      <c r="Z131" s="8">
        <v>1.5003613731218399</v>
      </c>
      <c r="AB131" s="8">
        <v>5.2742918851774299</v>
      </c>
      <c r="AD131" s="8">
        <v>0.21581744899467201</v>
      </c>
    </row>
    <row r="132" spans="1:30" x14ac:dyDescent="0.35">
      <c r="A132">
        <v>131</v>
      </c>
      <c r="B132" t="s">
        <v>161</v>
      </c>
      <c r="C132" s="8">
        <v>1</v>
      </c>
      <c r="D132" s="8">
        <v>6</v>
      </c>
      <c r="F132" s="8">
        <v>0.20746421110364999</v>
      </c>
      <c r="H132" s="8">
        <v>-0.238940261486428</v>
      </c>
      <c r="J132" s="8">
        <v>0</v>
      </c>
      <c r="L132" s="8">
        <v>1.8653214772542299</v>
      </c>
      <c r="N132" s="8">
        <v>3.7418842296727699</v>
      </c>
      <c r="P132" s="8">
        <v>-1.87170841181195</v>
      </c>
      <c r="R132" s="8">
        <v>-1.43447997232909</v>
      </c>
      <c r="T132" s="8">
        <v>-0.261048932978167</v>
      </c>
      <c r="V132" s="8">
        <v>6</v>
      </c>
      <c r="X132" s="8">
        <v>-1.31299146016438</v>
      </c>
      <c r="Z132" s="8">
        <v>-0.392521052476836</v>
      </c>
      <c r="AB132" s="8">
        <v>3.22170893333328</v>
      </c>
      <c r="AD132" s="8">
        <v>3.7679274717714998E-3</v>
      </c>
    </row>
    <row r="133" spans="1:30" x14ac:dyDescent="0.35">
      <c r="A133">
        <v>132</v>
      </c>
      <c r="B133" t="s">
        <v>162</v>
      </c>
      <c r="C133" s="8">
        <v>0.9375</v>
      </c>
      <c r="D133" s="8">
        <v>16</v>
      </c>
      <c r="F133" s="8">
        <v>0.21250624903382001</v>
      </c>
      <c r="H133" s="8">
        <v>1.2857399695200999</v>
      </c>
      <c r="J133" s="8">
        <v>0.5625</v>
      </c>
      <c r="L133" s="8">
        <v>7.1552059650421098</v>
      </c>
      <c r="N133" s="8">
        <v>5.76062030605509</v>
      </c>
      <c r="P133" s="8">
        <v>1.39943999959361</v>
      </c>
      <c r="R133" s="8">
        <v>-0.163079702513094</v>
      </c>
      <c r="T133" s="8">
        <v>-5.9862491052548199E-2</v>
      </c>
      <c r="V133" s="8">
        <v>15</v>
      </c>
      <c r="X133" s="8">
        <v>3.65445226033528</v>
      </c>
      <c r="Z133" s="8">
        <v>-2.6569442607738298</v>
      </c>
      <c r="AD133" s="8">
        <v>0</v>
      </c>
    </row>
    <row r="134" spans="1:30" x14ac:dyDescent="0.35">
      <c r="A134">
        <v>133</v>
      </c>
      <c r="B134" t="s">
        <v>163</v>
      </c>
      <c r="C134" s="8">
        <v>0.84210526315789402</v>
      </c>
      <c r="D134" s="8">
        <v>19</v>
      </c>
      <c r="F134" s="8">
        <v>0.217678804499742</v>
      </c>
      <c r="H134" s="8">
        <v>-1.1170093540178401</v>
      </c>
      <c r="J134" s="8">
        <v>0.63157894736842102</v>
      </c>
      <c r="L134" s="8">
        <v>7.2334419049714702</v>
      </c>
      <c r="N134" s="8">
        <v>5.3508680554769201</v>
      </c>
      <c r="P134" s="8">
        <v>1.88742819010114</v>
      </c>
      <c r="R134" s="8">
        <v>0.89145937712038203</v>
      </c>
      <c r="T134" s="8">
        <v>0.41105275879882502</v>
      </c>
      <c r="V134" s="8">
        <v>16</v>
      </c>
      <c r="X134" s="8">
        <v>-2.6994678974151598</v>
      </c>
      <c r="Z134" s="8">
        <v>-3.3072047788629999</v>
      </c>
      <c r="AB134" s="8">
        <v>6.25516910760778</v>
      </c>
      <c r="AD134" s="8">
        <v>0</v>
      </c>
    </row>
    <row r="135" spans="1:30" x14ac:dyDescent="0.35">
      <c r="A135">
        <v>134</v>
      </c>
      <c r="B135" t="s">
        <v>164</v>
      </c>
      <c r="C135" s="8">
        <v>0.79166666666666596</v>
      </c>
      <c r="D135" s="8">
        <v>12</v>
      </c>
      <c r="F135" s="8">
        <v>0.22031116775359499</v>
      </c>
      <c r="H135" s="8">
        <v>1.4790411923533699</v>
      </c>
      <c r="J135" s="8">
        <v>0.25</v>
      </c>
      <c r="L135" s="8">
        <v>5.4527085622151601</v>
      </c>
      <c r="N135" s="8">
        <v>5.6113968845105804</v>
      </c>
      <c r="P135" s="8">
        <v>-0.153833981688829</v>
      </c>
      <c r="R135" s="8">
        <v>-0.262591706049212</v>
      </c>
      <c r="T135" s="8">
        <v>-9.7483942686196506E-2</v>
      </c>
      <c r="V135" s="8">
        <v>12</v>
      </c>
      <c r="X135" s="8">
        <v>3.9840812683105402</v>
      </c>
      <c r="Z135" s="8">
        <v>3.6271540421700399</v>
      </c>
      <c r="AB135" s="8">
        <v>3.98881203688547</v>
      </c>
      <c r="AD135" s="8">
        <v>0.13420546346530299</v>
      </c>
    </row>
    <row r="136" spans="1:30" x14ac:dyDescent="0.35">
      <c r="A136">
        <v>135</v>
      </c>
      <c r="B136" t="s">
        <v>165</v>
      </c>
      <c r="C136" s="8">
        <v>0.81818181818181801</v>
      </c>
      <c r="D136" s="8">
        <v>11</v>
      </c>
      <c r="F136" s="8">
        <v>0.222472720250489</v>
      </c>
      <c r="H136" s="8">
        <v>0.72049008446572005</v>
      </c>
      <c r="J136" s="8">
        <v>0.36363636363636298</v>
      </c>
      <c r="L136" s="8">
        <v>5.3004372336647698</v>
      </c>
      <c r="N136" s="8">
        <v>5.5923088616869903</v>
      </c>
      <c r="P136" s="8">
        <v>-0.28701728741563098</v>
      </c>
      <c r="R136" s="8">
        <v>0.70539530002784201</v>
      </c>
      <c r="T136" s="8">
        <v>0.22197014106288901</v>
      </c>
      <c r="V136" s="8">
        <v>10</v>
      </c>
      <c r="X136" s="8">
        <v>2.3788574218749998</v>
      </c>
      <c r="Z136" s="8">
        <v>2.7247743444334702</v>
      </c>
      <c r="AB136" s="8">
        <v>4.1384102273751902</v>
      </c>
      <c r="AD136" s="8">
        <v>0.441154812841627</v>
      </c>
    </row>
    <row r="137" spans="1:30" x14ac:dyDescent="0.35">
      <c r="A137">
        <v>136</v>
      </c>
      <c r="B137" t="s">
        <v>166</v>
      </c>
      <c r="C137" s="8">
        <v>1</v>
      </c>
      <c r="D137" s="8">
        <v>3</v>
      </c>
      <c r="F137" s="8">
        <v>0.223428571428571</v>
      </c>
      <c r="J137" s="8">
        <v>0.33333333333333298</v>
      </c>
      <c r="L137" s="8">
        <v>2.5994834899902299</v>
      </c>
      <c r="N137" s="8">
        <v>8.2321820477009702</v>
      </c>
      <c r="P137" s="8">
        <v>-5.6278442171041503</v>
      </c>
      <c r="R137" s="8">
        <v>-5.2387682984621504</v>
      </c>
      <c r="T137" s="8">
        <v>-0.74839547120887895</v>
      </c>
      <c r="V137" s="8">
        <v>0</v>
      </c>
      <c r="AB137" s="8">
        <v>4</v>
      </c>
      <c r="AD137" s="8">
        <v>0.42498555474357702</v>
      </c>
    </row>
    <row r="138" spans="1:30" x14ac:dyDescent="0.35">
      <c r="A138">
        <v>137</v>
      </c>
      <c r="B138" t="s">
        <v>167</v>
      </c>
      <c r="C138" s="8">
        <v>1</v>
      </c>
      <c r="D138" s="8">
        <v>3</v>
      </c>
      <c r="F138" s="8">
        <v>0.22471897003633101</v>
      </c>
      <c r="H138" s="8">
        <v>-0.35549054827008902</v>
      </c>
      <c r="J138" s="8">
        <v>0</v>
      </c>
      <c r="L138" s="8">
        <v>2.4884338378906201</v>
      </c>
      <c r="N138" s="8">
        <v>4.54301327063627</v>
      </c>
      <c r="P138" s="8">
        <v>-2.0497250921390502</v>
      </c>
      <c r="R138" s="8">
        <v>-1.9909672097456801</v>
      </c>
      <c r="T138" s="8">
        <v>-0.284423887106526</v>
      </c>
      <c r="V138" s="8">
        <v>3</v>
      </c>
      <c r="X138" s="8">
        <v>-2.4884338378906201</v>
      </c>
      <c r="Z138" s="8">
        <v>-7.3215294359185101</v>
      </c>
      <c r="AB138" s="8">
        <v>7.2661767898758898</v>
      </c>
      <c r="AD138" s="8">
        <v>0</v>
      </c>
    </row>
    <row r="139" spans="1:30" x14ac:dyDescent="0.35">
      <c r="A139">
        <v>138</v>
      </c>
      <c r="B139" t="s">
        <v>168</v>
      </c>
      <c r="C139" s="8">
        <v>0.94117647058823495</v>
      </c>
      <c r="D139" s="8">
        <v>17</v>
      </c>
      <c r="F139" s="8">
        <v>0.23774772153009299</v>
      </c>
      <c r="H139" s="8">
        <v>0.75747791553867605</v>
      </c>
      <c r="J139" s="8">
        <v>0.23529411764705799</v>
      </c>
      <c r="L139" s="8">
        <v>6.2689161861644003</v>
      </c>
      <c r="N139" s="8">
        <v>6.0810141447311397</v>
      </c>
      <c r="P139" s="8">
        <v>0.19275638203984899</v>
      </c>
      <c r="R139" s="8">
        <v>-0.28439796611301499</v>
      </c>
      <c r="T139" s="8">
        <v>-8.9591070875515502E-2</v>
      </c>
      <c r="V139" s="8">
        <v>15</v>
      </c>
      <c r="X139" s="8">
        <v>2.6476779937744102</v>
      </c>
      <c r="Z139" s="8">
        <v>1.37690510946606</v>
      </c>
      <c r="AB139" s="8">
        <v>7.3000011444091797</v>
      </c>
      <c r="AD139" s="8">
        <v>0</v>
      </c>
    </row>
    <row r="140" spans="1:30" x14ac:dyDescent="0.35">
      <c r="A140">
        <v>139</v>
      </c>
      <c r="B140" t="s">
        <v>169</v>
      </c>
      <c r="C140" s="8">
        <v>1</v>
      </c>
      <c r="D140" s="8">
        <v>9</v>
      </c>
      <c r="F140" s="8">
        <v>0.239042712546745</v>
      </c>
      <c r="H140" s="8">
        <v>-0.42701723433580502</v>
      </c>
      <c r="J140" s="8">
        <v>0.11111111111111099</v>
      </c>
      <c r="L140" s="8">
        <v>3.6837713453504701</v>
      </c>
      <c r="N140" s="8">
        <v>5.09883893347026</v>
      </c>
      <c r="P140" s="8">
        <v>-1.4102132475131901</v>
      </c>
      <c r="R140" s="8">
        <v>-1.91859403625147</v>
      </c>
      <c r="T140" s="8">
        <v>-0.27692301344790698</v>
      </c>
      <c r="V140" s="8">
        <v>9</v>
      </c>
      <c r="X140" s="8">
        <v>-2.9584854973687</v>
      </c>
      <c r="Z140" s="8">
        <v>-0.82291666666666596</v>
      </c>
      <c r="AB140" s="8">
        <v>5.7443139943684303</v>
      </c>
      <c r="AD140" s="8">
        <v>5.8093413321705402E-2</v>
      </c>
    </row>
    <row r="141" spans="1:30" x14ac:dyDescent="0.35">
      <c r="A141">
        <v>140</v>
      </c>
      <c r="B141" t="s">
        <v>170</v>
      </c>
      <c r="C141" s="8">
        <v>0.66666666666666596</v>
      </c>
      <c r="D141" s="8">
        <v>9</v>
      </c>
      <c r="F141" s="8">
        <v>0.24221638771287601</v>
      </c>
      <c r="H141" s="8">
        <v>1.4215335546443</v>
      </c>
      <c r="J141" s="8">
        <v>0.22222222222222199</v>
      </c>
      <c r="L141" s="8">
        <v>5.8579216003417898</v>
      </c>
      <c r="N141" s="8">
        <v>5.5708757050557303</v>
      </c>
      <c r="P141" s="8">
        <v>0.29190023589265401</v>
      </c>
      <c r="R141" s="8">
        <v>-0.41928020213574502</v>
      </c>
      <c r="T141" s="8">
        <v>-0.127291300431081</v>
      </c>
      <c r="V141" s="8">
        <v>9</v>
      </c>
      <c r="X141" s="8">
        <v>4.6823378668890996</v>
      </c>
      <c r="Z141" s="8">
        <v>0.22824076193350301</v>
      </c>
      <c r="AB141" s="8">
        <v>3.6224975818466301</v>
      </c>
      <c r="AD141" s="8">
        <v>9.9157899861147494E-2</v>
      </c>
    </row>
    <row r="142" spans="1:30" x14ac:dyDescent="0.35">
      <c r="A142">
        <v>141</v>
      </c>
      <c r="B142" t="s">
        <v>171</v>
      </c>
      <c r="C142" s="8">
        <v>0.83333333333333304</v>
      </c>
      <c r="D142" s="8">
        <v>9</v>
      </c>
      <c r="F142" s="8">
        <v>0.25240403282364499</v>
      </c>
      <c r="H142" s="8">
        <v>0.48586997869805698</v>
      </c>
      <c r="J142" s="8">
        <v>0.22222222222222199</v>
      </c>
      <c r="L142" s="8">
        <v>4.2172601487901398</v>
      </c>
      <c r="N142" s="8">
        <v>5.5558219953802697</v>
      </c>
      <c r="P142" s="8">
        <v>-1.3337075059835299</v>
      </c>
      <c r="R142" s="8">
        <v>-1.24906823811195</v>
      </c>
      <c r="T142" s="8">
        <v>-0.34626117662418898</v>
      </c>
      <c r="V142" s="8">
        <v>9</v>
      </c>
      <c r="X142" s="8">
        <v>1.7526791890462201</v>
      </c>
      <c r="Z142" s="8">
        <v>-3.9536734289052502</v>
      </c>
      <c r="AB142" s="8">
        <v>3.8882518718230101</v>
      </c>
      <c r="AD142" s="8">
        <v>0.83474695766684703</v>
      </c>
    </row>
    <row r="143" spans="1:30" x14ac:dyDescent="0.35">
      <c r="A143">
        <v>142</v>
      </c>
      <c r="B143" t="s">
        <v>172</v>
      </c>
      <c r="C143" s="8">
        <v>0.94444444444444398</v>
      </c>
      <c r="D143" s="8">
        <v>9</v>
      </c>
      <c r="F143" s="8">
        <v>0.253849105917274</v>
      </c>
      <c r="H143" s="8">
        <v>-0.11312777681338899</v>
      </c>
      <c r="J143" s="8">
        <v>0</v>
      </c>
      <c r="L143" s="8">
        <v>2.4550391303168402</v>
      </c>
      <c r="N143" s="8">
        <v>4.6390684375297697</v>
      </c>
      <c r="P143" s="8">
        <v>-2.17917496660634</v>
      </c>
      <c r="R143" s="8">
        <v>-1.6948113047537801</v>
      </c>
      <c r="T143" s="8">
        <v>-0.46134752853232602</v>
      </c>
      <c r="V143" s="8">
        <v>8</v>
      </c>
      <c r="X143" s="8">
        <v>-0.45339488983154302</v>
      </c>
      <c r="Z143" s="8">
        <v>-0.99343616415411795</v>
      </c>
      <c r="AB143" s="8">
        <v>3.12069885074381</v>
      </c>
      <c r="AD143" s="8">
        <v>1.25877095738899</v>
      </c>
    </row>
    <row r="144" spans="1:30" x14ac:dyDescent="0.35">
      <c r="A144">
        <v>143</v>
      </c>
      <c r="B144" t="s">
        <v>173</v>
      </c>
      <c r="C144" s="8">
        <v>0.6</v>
      </c>
      <c r="D144" s="8">
        <v>5</v>
      </c>
      <c r="F144" s="8">
        <v>0.26047861728232602</v>
      </c>
      <c r="H144" s="8">
        <v>0.18090571527895699</v>
      </c>
      <c r="J144" s="8">
        <v>0.2</v>
      </c>
      <c r="L144" s="8">
        <v>3.1955650329589802</v>
      </c>
      <c r="N144" s="8">
        <v>5.4265996488918899</v>
      </c>
      <c r="P144" s="8">
        <v>-2.22618027532631</v>
      </c>
      <c r="R144" s="8">
        <v>-1.06273733769662</v>
      </c>
      <c r="T144" s="8">
        <v>-0.23102985602100601</v>
      </c>
      <c r="V144" s="8">
        <v>5</v>
      </c>
      <c r="X144" s="8">
        <v>0.83216629028320299</v>
      </c>
      <c r="Z144" s="8">
        <v>0.70625033378600999</v>
      </c>
      <c r="AB144" s="8">
        <v>4.0571425301688002</v>
      </c>
      <c r="AD144" s="8">
        <v>0.28093897719533001</v>
      </c>
    </row>
    <row r="145" spans="1:30" x14ac:dyDescent="0.35">
      <c r="A145">
        <v>144</v>
      </c>
      <c r="B145" t="s">
        <v>174</v>
      </c>
      <c r="C145" s="8">
        <v>0.83333333333333304</v>
      </c>
      <c r="D145" s="8">
        <v>66</v>
      </c>
      <c r="F145" s="8">
        <v>0.26104331691206401</v>
      </c>
      <c r="H145" s="8">
        <v>2.9206091374906902</v>
      </c>
      <c r="J145" s="8">
        <v>0.53030303030303005</v>
      </c>
      <c r="L145" s="8">
        <v>4.4869100397283299</v>
      </c>
      <c r="N145" s="8">
        <v>4.31610763193674</v>
      </c>
      <c r="P145" s="8">
        <v>0.17565674839817899</v>
      </c>
      <c r="R145" s="8">
        <v>0.260211038103697</v>
      </c>
      <c r="T145" s="8">
        <v>0.203053394758648</v>
      </c>
      <c r="V145" s="8">
        <v>66</v>
      </c>
      <c r="X145" s="8">
        <v>3.74273346409653</v>
      </c>
      <c r="Z145" s="8">
        <v>0.15267819979727701</v>
      </c>
      <c r="AB145" s="8">
        <v>2.9824585609930501</v>
      </c>
      <c r="AD145" s="8">
        <v>0</v>
      </c>
    </row>
    <row r="146" spans="1:30" x14ac:dyDescent="0.35">
      <c r="A146">
        <v>145</v>
      </c>
      <c r="B146" t="s">
        <v>175</v>
      </c>
      <c r="C146" s="8">
        <v>0.72093023255813904</v>
      </c>
      <c r="D146" s="8">
        <v>43</v>
      </c>
      <c r="F146" s="8">
        <v>0.26428970099646498</v>
      </c>
      <c r="H146" s="8">
        <v>1.7816029673075999</v>
      </c>
      <c r="J146" s="8">
        <v>0.41860465116279</v>
      </c>
      <c r="L146" s="8">
        <v>5.3843968413596901</v>
      </c>
      <c r="N146" s="8">
        <v>4.2932542224502601</v>
      </c>
      <c r="P146" s="8">
        <v>1.0959969595160199</v>
      </c>
      <c r="R146" s="8">
        <v>0.26444147134302098</v>
      </c>
      <c r="T146" s="8">
        <v>0.173530986701008</v>
      </c>
      <c r="V146" s="8">
        <v>42</v>
      </c>
      <c r="X146" s="8">
        <v>2.7507526761009502</v>
      </c>
      <c r="Z146" s="8">
        <v>-1.47098909499634</v>
      </c>
      <c r="AB146" s="8">
        <v>4.61515753908437</v>
      </c>
      <c r="AD146" s="8">
        <v>0</v>
      </c>
    </row>
    <row r="147" spans="1:30" x14ac:dyDescent="0.35">
      <c r="A147">
        <v>146</v>
      </c>
      <c r="B147" t="s">
        <v>176</v>
      </c>
      <c r="C147" s="8">
        <v>0.952380952380952</v>
      </c>
      <c r="D147" s="8">
        <v>42</v>
      </c>
      <c r="F147" s="8">
        <v>0.26609045797943298</v>
      </c>
      <c r="H147" s="8">
        <v>0.94368453098514504</v>
      </c>
      <c r="J147" s="8">
        <v>0.16666666666666599</v>
      </c>
      <c r="L147" s="8">
        <v>6.00999614170619</v>
      </c>
      <c r="N147" s="8">
        <v>5.9344340283069199</v>
      </c>
      <c r="P147" s="8">
        <v>8.0416454005860699E-2</v>
      </c>
      <c r="R147" s="8">
        <v>0.26784092269564103</v>
      </c>
      <c r="T147" s="8">
        <v>0.14577491879833701</v>
      </c>
      <c r="V147" s="8">
        <v>36</v>
      </c>
      <c r="X147" s="8">
        <v>1.89571560753716</v>
      </c>
      <c r="Z147" s="8">
        <v>-1.71222874146402</v>
      </c>
      <c r="AB147" s="8">
        <v>9.4525768208288206</v>
      </c>
      <c r="AD147" s="8">
        <v>0</v>
      </c>
    </row>
    <row r="148" spans="1:30" x14ac:dyDescent="0.35">
      <c r="A148">
        <v>147</v>
      </c>
      <c r="B148" t="s">
        <v>177</v>
      </c>
      <c r="C148" s="8">
        <v>1</v>
      </c>
      <c r="D148" s="8">
        <v>11</v>
      </c>
      <c r="F148" s="8">
        <v>0.28838373727841199</v>
      </c>
      <c r="H148" s="8">
        <v>9.8855059120368793E-2</v>
      </c>
      <c r="J148" s="8">
        <v>0.27272727272727199</v>
      </c>
      <c r="L148" s="8">
        <v>4.2007064819335902</v>
      </c>
      <c r="N148" s="8">
        <v>5.2036288187139697</v>
      </c>
      <c r="P148" s="8">
        <v>-0.99806799617378905</v>
      </c>
      <c r="R148" s="8">
        <v>-1.7236064374345501</v>
      </c>
      <c r="T148" s="8">
        <v>-0.263592769069316</v>
      </c>
      <c r="V148" s="8">
        <v>11</v>
      </c>
      <c r="X148" s="8">
        <v>0.64640322598543998</v>
      </c>
      <c r="Z148" s="8">
        <v>0.37111114925808297</v>
      </c>
      <c r="AB148" s="8">
        <v>5.0718411194167299</v>
      </c>
      <c r="AD148" s="8">
        <v>0.34964530859242798</v>
      </c>
    </row>
    <row r="149" spans="1:30" x14ac:dyDescent="0.35">
      <c r="A149">
        <v>148</v>
      </c>
      <c r="B149" t="s">
        <v>178</v>
      </c>
      <c r="C149" s="8">
        <v>1</v>
      </c>
      <c r="D149" s="8">
        <v>4</v>
      </c>
      <c r="F149" s="8">
        <v>0.290902975697931</v>
      </c>
      <c r="H149" s="8">
        <v>0.36060073211160798</v>
      </c>
      <c r="J149" s="8">
        <v>0</v>
      </c>
      <c r="L149" s="8">
        <v>2.36889553070068</v>
      </c>
      <c r="N149" s="8">
        <v>5.3771895978581901</v>
      </c>
      <c r="P149" s="8">
        <v>-3.0034397265509098</v>
      </c>
      <c r="R149" s="8">
        <v>-1.39504102373294</v>
      </c>
      <c r="T149" s="8">
        <v>-0.21761617861094201</v>
      </c>
      <c r="V149" s="8">
        <v>3</v>
      </c>
      <c r="X149" s="8">
        <v>2.5162010192871</v>
      </c>
      <c r="Z149" s="8">
        <v>3.8023807707286998</v>
      </c>
      <c r="AB149" s="8">
        <v>5.1366465496900302</v>
      </c>
      <c r="AD149" s="8">
        <v>8.49233300678187E-2</v>
      </c>
    </row>
    <row r="150" spans="1:30" x14ac:dyDescent="0.35">
      <c r="A150">
        <v>149</v>
      </c>
      <c r="B150" t="s">
        <v>179</v>
      </c>
      <c r="C150" s="8">
        <v>0.63636363636363602</v>
      </c>
      <c r="D150" s="8">
        <v>11</v>
      </c>
      <c r="F150" s="8">
        <v>0.29832679131893097</v>
      </c>
      <c r="H150" s="8">
        <v>1.5953812232384299</v>
      </c>
      <c r="J150" s="8">
        <v>0.54545454545454497</v>
      </c>
      <c r="L150" s="8">
        <v>8.9702006253329198</v>
      </c>
      <c r="N150" s="8">
        <v>5.6772849005758603</v>
      </c>
      <c r="P150" s="8">
        <v>3.2977700653636401</v>
      </c>
      <c r="R150" s="8">
        <v>0.96252116535951704</v>
      </c>
      <c r="T150" s="8">
        <v>0.36509423513636802</v>
      </c>
      <c r="V150" s="8">
        <v>8</v>
      </c>
      <c r="X150" s="8">
        <v>5.1849889755248997</v>
      </c>
      <c r="Z150" s="8">
        <v>0.25227405569780498</v>
      </c>
      <c r="AB150" s="8">
        <v>3.5755120068887498</v>
      </c>
      <c r="AD150" s="8">
        <v>0.25270401175402901</v>
      </c>
    </row>
    <row r="151" spans="1:30" x14ac:dyDescent="0.35">
      <c r="A151">
        <v>150</v>
      </c>
      <c r="B151" t="s">
        <v>180</v>
      </c>
      <c r="C151" s="8">
        <v>1</v>
      </c>
      <c r="D151" s="8">
        <v>3</v>
      </c>
      <c r="F151" s="8">
        <v>0.30012347588330002</v>
      </c>
      <c r="H151" s="8">
        <v>-1.3063635689901199E-2</v>
      </c>
      <c r="J151" s="8">
        <v>0</v>
      </c>
      <c r="L151" s="8">
        <v>2.53595415751139</v>
      </c>
      <c r="N151" s="8">
        <v>5.9443714492131798</v>
      </c>
      <c r="P151" s="8">
        <v>-3.4035629510951901</v>
      </c>
      <c r="R151" s="8">
        <v>-3.9674925695303198</v>
      </c>
      <c r="T151" s="8">
        <v>-0.46721447492847001</v>
      </c>
      <c r="V151" s="8">
        <v>2</v>
      </c>
      <c r="X151" s="8">
        <v>-0.227836608886718</v>
      </c>
      <c r="Z151" s="8">
        <v>-5.8166681925455697</v>
      </c>
      <c r="AB151" s="8">
        <v>5.9500015258788999</v>
      </c>
      <c r="AD151" s="8">
        <v>0</v>
      </c>
    </row>
    <row r="152" spans="1:30" x14ac:dyDescent="0.35">
      <c r="A152">
        <v>151</v>
      </c>
      <c r="B152" t="s">
        <v>181</v>
      </c>
      <c r="C152" s="8">
        <v>1</v>
      </c>
      <c r="D152" s="8">
        <v>7</v>
      </c>
      <c r="F152" s="8">
        <v>0.307444220864521</v>
      </c>
      <c r="H152" s="8">
        <v>-7.0274052180673702E-2</v>
      </c>
      <c r="J152" s="8">
        <v>0</v>
      </c>
      <c r="L152" s="8">
        <v>2.6815261840820299</v>
      </c>
      <c r="N152" s="8">
        <v>5.4626399745840004</v>
      </c>
      <c r="P152" s="8">
        <v>-2.7762594498953801</v>
      </c>
      <c r="R152" s="8">
        <v>-1.96691478291496</v>
      </c>
      <c r="T152" s="8">
        <v>-0.22939686480840599</v>
      </c>
      <c r="V152" s="8">
        <v>7</v>
      </c>
      <c r="X152" s="8">
        <v>-0.60254996163504404</v>
      </c>
      <c r="Z152" s="8">
        <v>-1.26428579602922</v>
      </c>
      <c r="AD152" s="8">
        <v>0</v>
      </c>
    </row>
    <row r="153" spans="1:30" x14ac:dyDescent="0.35">
      <c r="A153">
        <v>152</v>
      </c>
      <c r="B153" t="s">
        <v>182</v>
      </c>
      <c r="C153" s="8">
        <v>1</v>
      </c>
      <c r="D153" s="8">
        <v>5</v>
      </c>
      <c r="F153" s="8">
        <v>0.307882229348999</v>
      </c>
      <c r="H153" s="8">
        <v>0.39940228365473601</v>
      </c>
      <c r="J153" s="8">
        <v>0.4</v>
      </c>
      <c r="L153" s="8">
        <v>4.3528007507324196</v>
      </c>
      <c r="N153" s="8">
        <v>5.4964754986126696</v>
      </c>
      <c r="P153" s="8">
        <v>-1.1388204072736601</v>
      </c>
      <c r="R153" s="8">
        <v>-1.5330210490757501</v>
      </c>
      <c r="T153" s="8">
        <v>-0.20849732154719799</v>
      </c>
      <c r="V153" s="8">
        <v>5</v>
      </c>
      <c r="X153" s="8">
        <v>2.9366905212402301</v>
      </c>
      <c r="Z153" s="8">
        <v>7.0150427924262102</v>
      </c>
      <c r="AB153" s="8">
        <v>5.4992783849243301</v>
      </c>
      <c r="AD153" s="8">
        <v>0</v>
      </c>
    </row>
    <row r="154" spans="1:30" x14ac:dyDescent="0.35">
      <c r="A154">
        <v>153</v>
      </c>
      <c r="B154" t="s">
        <v>183</v>
      </c>
      <c r="C154" s="8">
        <v>0.33333333333333298</v>
      </c>
      <c r="D154" s="8">
        <v>3</v>
      </c>
      <c r="F154" s="8">
        <v>0.30910736611338102</v>
      </c>
      <c r="H154" s="8">
        <v>9.6672258879009001E-2</v>
      </c>
      <c r="J154" s="8">
        <v>0.33333333333333298</v>
      </c>
      <c r="L154" s="8">
        <v>4.2172101338704397</v>
      </c>
      <c r="N154" s="8">
        <v>7.2108293794437497</v>
      </c>
      <c r="P154" s="8">
        <v>-2.9887649049667102</v>
      </c>
      <c r="R154" s="8">
        <v>-1.40024843720633</v>
      </c>
      <c r="T154" s="8">
        <v>-0.20003549102947599</v>
      </c>
      <c r="V154" s="8">
        <v>1</v>
      </c>
      <c r="X154" s="8">
        <v>1.8367729187011701</v>
      </c>
      <c r="Z154" s="8">
        <v>0.65999984741210904</v>
      </c>
      <c r="AB154" s="8">
        <v>6.41262560450705</v>
      </c>
      <c r="AD154" s="8">
        <v>0</v>
      </c>
    </row>
    <row r="155" spans="1:30" x14ac:dyDescent="0.35">
      <c r="A155">
        <v>154</v>
      </c>
      <c r="B155" t="s">
        <v>184</v>
      </c>
      <c r="C155" s="8">
        <v>1</v>
      </c>
      <c r="D155" s="8">
        <v>4</v>
      </c>
      <c r="F155" s="8">
        <v>0.31510564675910002</v>
      </c>
      <c r="H155" s="8">
        <v>4.43195435297263E-2</v>
      </c>
      <c r="J155" s="8">
        <v>0.75</v>
      </c>
      <c r="L155" s="8">
        <v>7.7081875801086399</v>
      </c>
      <c r="N155" s="8">
        <v>5.5844544474472002</v>
      </c>
      <c r="P155" s="8">
        <v>2.1285874732680199</v>
      </c>
      <c r="R155" s="8">
        <v>2.31988120194679</v>
      </c>
      <c r="T155" s="8">
        <v>0.39992428025132798</v>
      </c>
      <c r="V155" s="8">
        <v>2</v>
      </c>
      <c r="X155" s="8">
        <v>0.46985816955566401</v>
      </c>
      <c r="Z155" s="8">
        <v>4.6649999618530202</v>
      </c>
      <c r="AB155" s="8">
        <v>8.5820887390252896</v>
      </c>
      <c r="AD155" s="8">
        <v>0</v>
      </c>
    </row>
    <row r="156" spans="1:30" x14ac:dyDescent="0.35">
      <c r="A156">
        <v>155</v>
      </c>
      <c r="B156" t="s">
        <v>185</v>
      </c>
      <c r="C156" s="8">
        <v>0.33333333333333298</v>
      </c>
      <c r="D156" s="8">
        <v>3</v>
      </c>
      <c r="F156" s="8">
        <v>0.32122861246885898</v>
      </c>
      <c r="H156" s="8">
        <v>-0.19900789030295701</v>
      </c>
      <c r="J156" s="8">
        <v>0</v>
      </c>
      <c r="L156" s="8">
        <v>1.7952168782552</v>
      </c>
      <c r="N156" s="8">
        <v>5.4731293765087399</v>
      </c>
      <c r="P156" s="8">
        <v>-3.6730581576469401</v>
      </c>
      <c r="R156" s="8">
        <v>-3.7609358546908198</v>
      </c>
      <c r="T156" s="8">
        <v>-0.41691670743102899</v>
      </c>
      <c r="V156" s="8">
        <v>3</v>
      </c>
      <c r="X156" s="8">
        <v>-1.7952168782552</v>
      </c>
      <c r="Z156" s="8">
        <v>-5.1997428013728202</v>
      </c>
      <c r="AB156" s="8">
        <v>4.8813982350571496</v>
      </c>
      <c r="AD156" s="8">
        <v>0.76162299204726303</v>
      </c>
    </row>
    <row r="157" spans="1:30" x14ac:dyDescent="0.35">
      <c r="A157">
        <v>156</v>
      </c>
      <c r="B157" t="s">
        <v>186</v>
      </c>
      <c r="C157" s="8">
        <v>0.66666666666666596</v>
      </c>
      <c r="D157" s="8">
        <v>3</v>
      </c>
      <c r="F157" s="8">
        <v>0.32731599000924799</v>
      </c>
      <c r="H157" s="8">
        <v>0.40632318753075902</v>
      </c>
      <c r="J157" s="8">
        <v>0.66666666666666596</v>
      </c>
      <c r="L157" s="8">
        <v>3.8038444519042902</v>
      </c>
      <c r="N157" s="8">
        <v>4.42794895948043</v>
      </c>
      <c r="P157" s="8">
        <v>-0.61925016696955204</v>
      </c>
      <c r="R157" s="8">
        <v>-2.2133026335243202</v>
      </c>
      <c r="T157" s="8">
        <v>-0.245354582521388</v>
      </c>
      <c r="V157" s="8">
        <v>3</v>
      </c>
      <c r="X157" s="8">
        <v>3.6653734842936201</v>
      </c>
      <c r="Z157" s="8">
        <v>-2.9297980491561102</v>
      </c>
      <c r="AB157" s="8">
        <v>3.2711021838874799</v>
      </c>
      <c r="AD157" s="8">
        <v>0.26821584770986601</v>
      </c>
    </row>
    <row r="158" spans="1:30" x14ac:dyDescent="0.35">
      <c r="A158">
        <v>157</v>
      </c>
      <c r="B158" t="s">
        <v>187</v>
      </c>
      <c r="C158" s="8">
        <v>0.76</v>
      </c>
      <c r="D158" s="8">
        <v>25</v>
      </c>
      <c r="F158" s="8">
        <v>0.32745331263062599</v>
      </c>
      <c r="H158" s="8">
        <v>2.9278029918670598</v>
      </c>
      <c r="J158" s="8">
        <v>0.4</v>
      </c>
      <c r="L158" s="8">
        <v>5.4824256134033202</v>
      </c>
      <c r="N158" s="8">
        <v>5.0935282786379696</v>
      </c>
      <c r="P158" s="8">
        <v>0.39375167537194</v>
      </c>
      <c r="R158" s="8">
        <v>0.37313969772467798</v>
      </c>
      <c r="T158" s="8">
        <v>0.21694168472365</v>
      </c>
      <c r="V158" s="8">
        <v>22</v>
      </c>
      <c r="X158" s="8">
        <v>5.3232781670310203</v>
      </c>
      <c r="Z158" s="8">
        <v>1.4723292538850199</v>
      </c>
      <c r="AB158" s="8">
        <v>5.5201124412268099</v>
      </c>
      <c r="AD158" s="8">
        <v>0</v>
      </c>
    </row>
    <row r="159" spans="1:30" x14ac:dyDescent="0.35">
      <c r="A159">
        <v>158</v>
      </c>
      <c r="B159" t="s">
        <v>189</v>
      </c>
      <c r="C159" s="8">
        <v>0.81034482758620596</v>
      </c>
      <c r="D159" s="8">
        <v>29</v>
      </c>
      <c r="F159" s="8">
        <v>0.33041587343817502</v>
      </c>
      <c r="H159" s="8">
        <v>1.9590830057492801</v>
      </c>
      <c r="J159" s="8">
        <v>0.31034482758620602</v>
      </c>
      <c r="L159" s="8">
        <v>5.9005037505051101</v>
      </c>
      <c r="N159" s="8">
        <v>5.6400443794243298</v>
      </c>
      <c r="P159" s="8">
        <v>0.265313711687369</v>
      </c>
      <c r="R159" s="8">
        <v>0.3461745585905</v>
      </c>
      <c r="T159" s="8">
        <v>0.16984227372371</v>
      </c>
      <c r="V159" s="8">
        <v>29</v>
      </c>
      <c r="X159" s="8">
        <v>3.99302647031586</v>
      </c>
      <c r="Z159" s="8">
        <v>4.4976086272445999</v>
      </c>
      <c r="AB159" s="8">
        <v>5.1583497188527501</v>
      </c>
      <c r="AD159" s="8">
        <v>3.8063123174309897E-2</v>
      </c>
    </row>
    <row r="160" spans="1:30" x14ac:dyDescent="0.35">
      <c r="A160">
        <v>159</v>
      </c>
      <c r="B160" t="s">
        <v>190</v>
      </c>
      <c r="C160" s="8">
        <v>0.66666666666666596</v>
      </c>
      <c r="D160" s="8">
        <v>3</v>
      </c>
      <c r="F160" s="8">
        <v>0.34204530594254701</v>
      </c>
      <c r="J160" s="8">
        <v>0.33333333333333298</v>
      </c>
      <c r="L160" s="8">
        <v>6.24629783630371</v>
      </c>
      <c r="N160" s="8">
        <v>10.6354799117032</v>
      </c>
      <c r="P160" s="8">
        <v>-4.3843277347929099</v>
      </c>
      <c r="R160" s="8">
        <v>-5.0246091900128</v>
      </c>
      <c r="T160" s="8">
        <v>-0.522774240107586</v>
      </c>
      <c r="V160" s="8">
        <v>0</v>
      </c>
      <c r="AD160" s="8">
        <v>0</v>
      </c>
    </row>
    <row r="161" spans="1:30" x14ac:dyDescent="0.35">
      <c r="A161">
        <v>160</v>
      </c>
      <c r="B161" t="s">
        <v>191</v>
      </c>
      <c r="C161" s="8">
        <v>0.75</v>
      </c>
      <c r="D161" s="8">
        <v>104</v>
      </c>
      <c r="F161" s="8">
        <v>0.34219527434508901</v>
      </c>
      <c r="H161" s="8">
        <v>1.5925257065993501</v>
      </c>
      <c r="J161" s="8">
        <v>0.18269230769230699</v>
      </c>
      <c r="L161" s="8">
        <v>4.5823778922741196</v>
      </c>
      <c r="N161" s="8">
        <v>4.8601495384425304</v>
      </c>
      <c r="P161" s="8">
        <v>-0.27291730556182098</v>
      </c>
      <c r="R161" s="8">
        <v>1.8280929152400201E-2</v>
      </c>
      <c r="T161" s="8">
        <v>1.49901542650309E-2</v>
      </c>
      <c r="V161" s="8">
        <v>97</v>
      </c>
      <c r="X161" s="8">
        <v>1.9540969612672101</v>
      </c>
      <c r="Z161" s="8">
        <v>0.61175080947805505</v>
      </c>
      <c r="AB161" s="8">
        <v>3.1281803003782902</v>
      </c>
      <c r="AD161" s="8">
        <v>0.49036026192067</v>
      </c>
    </row>
    <row r="162" spans="1:30" x14ac:dyDescent="0.35">
      <c r="A162">
        <v>161</v>
      </c>
      <c r="B162" t="s">
        <v>192</v>
      </c>
      <c r="C162" s="8">
        <v>0.75</v>
      </c>
      <c r="D162" s="8">
        <v>10</v>
      </c>
      <c r="F162" s="8">
        <v>0.34598955695893202</v>
      </c>
      <c r="H162" s="8">
        <v>1.5154756501931601</v>
      </c>
      <c r="J162" s="8">
        <v>0.4</v>
      </c>
      <c r="L162" s="8">
        <v>6.4392177581787102</v>
      </c>
      <c r="N162" s="8">
        <v>5.6242888794640304</v>
      </c>
      <c r="P162" s="8">
        <v>0.81978321932126197</v>
      </c>
      <c r="R162" s="8">
        <v>-0.54377967966678198</v>
      </c>
      <c r="T162" s="8">
        <v>-0.15156337576902301</v>
      </c>
      <c r="V162" s="8">
        <v>10</v>
      </c>
      <c r="X162" s="8">
        <v>5.4372295379638604</v>
      </c>
      <c r="Z162" s="8">
        <v>3.8383332917184498</v>
      </c>
      <c r="AB162" s="8">
        <v>2.4987213306922098</v>
      </c>
      <c r="AD162" s="8">
        <v>0.47317176886703699</v>
      </c>
    </row>
    <row r="163" spans="1:30" x14ac:dyDescent="0.35">
      <c r="A163">
        <v>162</v>
      </c>
      <c r="B163" t="s">
        <v>193</v>
      </c>
      <c r="C163" s="8">
        <v>0.66666666666666596</v>
      </c>
      <c r="D163" s="8">
        <v>3</v>
      </c>
      <c r="F163" s="8">
        <v>0.34726262877577901</v>
      </c>
      <c r="H163" s="8">
        <v>0.19406860701377401</v>
      </c>
      <c r="J163" s="8">
        <v>0.33333333333333298</v>
      </c>
      <c r="L163" s="8">
        <v>2.90810267130533</v>
      </c>
      <c r="N163" s="8">
        <v>5.7739950986741002</v>
      </c>
      <c r="P163" s="8">
        <v>-2.8610380867621701</v>
      </c>
      <c r="R163" s="8">
        <v>-5.2104486991426198</v>
      </c>
      <c r="T163" s="8">
        <v>-0.53321401474755303</v>
      </c>
      <c r="V163" s="8">
        <v>2</v>
      </c>
      <c r="X163" s="8">
        <v>3.0342350006103498</v>
      </c>
      <c r="Z163" s="8">
        <v>0.59285736083984297</v>
      </c>
      <c r="AB163" s="8">
        <v>12.7525748128751</v>
      </c>
      <c r="AD163" s="8">
        <v>0</v>
      </c>
    </row>
    <row r="164" spans="1:30" x14ac:dyDescent="0.35">
      <c r="A164">
        <v>163</v>
      </c>
      <c r="B164" t="s">
        <v>194</v>
      </c>
      <c r="C164" s="8">
        <v>0.88129496402877605</v>
      </c>
      <c r="D164" s="8">
        <v>278</v>
      </c>
      <c r="F164" s="8">
        <v>0.35087191458280398</v>
      </c>
      <c r="H164" s="8">
        <v>1.2688588796987199</v>
      </c>
      <c r="J164" s="8">
        <v>0.215827338129496</v>
      </c>
      <c r="L164" s="8">
        <v>5.45738620209179</v>
      </c>
      <c r="N164" s="8">
        <v>5.5813338652698201</v>
      </c>
      <c r="P164" s="8">
        <v>-0.11909332257144301</v>
      </c>
      <c r="R164" s="8">
        <v>0.118742623955196</v>
      </c>
      <c r="T164" s="8">
        <v>0.10132659646855301</v>
      </c>
      <c r="V164" s="8">
        <v>248</v>
      </c>
      <c r="X164" s="8">
        <v>1.51353816063173</v>
      </c>
      <c r="Z164" s="8">
        <v>1.2158165038051101</v>
      </c>
      <c r="AB164" s="8">
        <v>4.6167127371202898</v>
      </c>
      <c r="AD164" s="8">
        <v>0.24706084566766101</v>
      </c>
    </row>
    <row r="165" spans="1:30" x14ac:dyDescent="0.35">
      <c r="A165">
        <v>164</v>
      </c>
      <c r="B165" t="s">
        <v>195</v>
      </c>
      <c r="C165" s="8">
        <v>0.88</v>
      </c>
      <c r="D165" s="8">
        <v>25</v>
      </c>
      <c r="F165" s="8">
        <v>0.35414738439827298</v>
      </c>
      <c r="H165" s="8">
        <v>1.9231441227863</v>
      </c>
      <c r="J165" s="8">
        <v>0.32</v>
      </c>
      <c r="L165" s="8">
        <v>4.2004031372070303</v>
      </c>
      <c r="N165" s="8">
        <v>4.4851417875545403</v>
      </c>
      <c r="P165" s="8">
        <v>-0.27988430974092698</v>
      </c>
      <c r="R165" s="8">
        <v>0.440295754880696</v>
      </c>
      <c r="T165" s="8">
        <v>0.22514161325675699</v>
      </c>
      <c r="V165" s="8">
        <v>25</v>
      </c>
      <c r="X165" s="8">
        <v>3.7609759521484301</v>
      </c>
      <c r="Z165" s="8">
        <v>2.2670859019103302</v>
      </c>
      <c r="AB165" s="8">
        <v>3.8345816016358198</v>
      </c>
      <c r="AD165" s="8">
        <v>0</v>
      </c>
    </row>
    <row r="166" spans="1:30" x14ac:dyDescent="0.35">
      <c r="A166">
        <v>165</v>
      </c>
      <c r="B166" t="s">
        <v>196</v>
      </c>
      <c r="C166" s="8">
        <v>1</v>
      </c>
      <c r="D166" s="8">
        <v>2</v>
      </c>
      <c r="F166" s="8">
        <v>0.35439999999999899</v>
      </c>
      <c r="H166" s="8">
        <v>0.14882106781005799</v>
      </c>
      <c r="J166" s="8">
        <v>0</v>
      </c>
      <c r="L166" s="8">
        <v>1.4882106781005799</v>
      </c>
      <c r="N166" s="8">
        <v>5.0220685754526002</v>
      </c>
      <c r="P166" s="8">
        <v>-3.5290035567454199</v>
      </c>
      <c r="R166" s="8">
        <v>-3.2858482090215499</v>
      </c>
      <c r="T166" s="8">
        <v>-0.32858482090215502</v>
      </c>
      <c r="V166" s="8">
        <v>2</v>
      </c>
      <c r="X166" s="8">
        <v>1.4882106781005799</v>
      </c>
      <c r="Z166" s="8">
        <v>-2.8321864972405102</v>
      </c>
      <c r="AB166" s="8">
        <v>3.10272692285871</v>
      </c>
      <c r="AD166" s="8">
        <v>0.37854949228080198</v>
      </c>
    </row>
    <row r="167" spans="1:30" x14ac:dyDescent="0.35">
      <c r="A167">
        <v>166</v>
      </c>
      <c r="B167" t="s">
        <v>197</v>
      </c>
      <c r="C167" s="8">
        <v>1</v>
      </c>
      <c r="D167" s="8">
        <v>2</v>
      </c>
      <c r="F167" s="8">
        <v>0.35439999999999899</v>
      </c>
      <c r="H167" s="8">
        <v>3.3821105957031299E-2</v>
      </c>
      <c r="J167" s="8">
        <v>0</v>
      </c>
      <c r="L167" s="8">
        <v>1.10881423950195</v>
      </c>
      <c r="N167" s="8">
        <v>4.11468580798942</v>
      </c>
      <c r="P167" s="8">
        <v>-3.00101722788088</v>
      </c>
      <c r="R167" s="8">
        <v>-2.6687577740729802</v>
      </c>
      <c r="T167" s="8">
        <v>-0.26687577740729801</v>
      </c>
      <c r="V167" s="8">
        <v>2</v>
      </c>
      <c r="X167" s="8">
        <v>0.338211059570312</v>
      </c>
      <c r="Z167" s="8">
        <v>-4.0168934096287296</v>
      </c>
      <c r="AB167" s="8">
        <v>4.5385578450082704</v>
      </c>
      <c r="AD167" s="8">
        <v>0</v>
      </c>
    </row>
    <row r="168" spans="1:30" x14ac:dyDescent="0.35">
      <c r="A168">
        <v>167</v>
      </c>
      <c r="B168" t="s">
        <v>198</v>
      </c>
      <c r="C168" s="8">
        <v>1</v>
      </c>
      <c r="D168" s="8">
        <v>2</v>
      </c>
      <c r="F168" s="8">
        <v>0.35439999999999899</v>
      </c>
      <c r="J168" s="8">
        <v>0</v>
      </c>
      <c r="L168" s="8">
        <v>1.73841476440429</v>
      </c>
      <c r="N168" s="8">
        <v>4.7436614135359303</v>
      </c>
      <c r="P168" s="8">
        <v>-3.0003923085250399</v>
      </c>
      <c r="R168" s="8">
        <v>-2.2527554315614302</v>
      </c>
      <c r="T168" s="8">
        <v>-0.22527554315614301</v>
      </c>
      <c r="V168" s="8">
        <v>0</v>
      </c>
      <c r="AB168" s="8">
        <v>4.4166666666666599</v>
      </c>
      <c r="AD168" s="8">
        <v>0</v>
      </c>
    </row>
    <row r="169" spans="1:30" x14ac:dyDescent="0.35">
      <c r="A169">
        <v>168</v>
      </c>
      <c r="B169" t="s">
        <v>199</v>
      </c>
      <c r="C169" s="8">
        <v>0.5</v>
      </c>
      <c r="D169" s="8">
        <v>4</v>
      </c>
      <c r="F169" s="8">
        <v>0.35481304829523203</v>
      </c>
      <c r="J169" s="8">
        <v>0.5</v>
      </c>
      <c r="L169" s="8">
        <v>6.3847446441650302</v>
      </c>
      <c r="N169" s="8">
        <v>9.4122578129267396</v>
      </c>
      <c r="P169" s="8">
        <v>-3.0226588281551101</v>
      </c>
      <c r="R169" s="8">
        <v>-4.20847872894515</v>
      </c>
      <c r="T169" s="8">
        <v>-0.42027905582497599</v>
      </c>
      <c r="V169" s="8">
        <v>0</v>
      </c>
      <c r="AB169" s="8">
        <v>5</v>
      </c>
      <c r="AD169" s="8">
        <v>2.98356183924002E-2</v>
      </c>
    </row>
    <row r="170" spans="1:30" x14ac:dyDescent="0.35">
      <c r="A170">
        <v>169</v>
      </c>
      <c r="B170" t="s">
        <v>200</v>
      </c>
      <c r="C170" s="8">
        <v>0.5</v>
      </c>
      <c r="D170" s="8">
        <v>7</v>
      </c>
      <c r="F170" s="8">
        <v>0.37033141454298701</v>
      </c>
      <c r="H170" s="8">
        <v>0.81539980776436405</v>
      </c>
      <c r="J170" s="8">
        <v>0</v>
      </c>
      <c r="L170" s="8">
        <v>3.6508731842040998</v>
      </c>
      <c r="N170" s="8">
        <v>4.7371259698547004</v>
      </c>
      <c r="P170" s="8">
        <v>-1.0813984450440099</v>
      </c>
      <c r="R170" s="8">
        <v>-0.79507310015326704</v>
      </c>
      <c r="T170" s="8">
        <v>-0.20915083010115301</v>
      </c>
      <c r="V170" s="8">
        <v>6</v>
      </c>
      <c r="X170" s="8">
        <v>3.20039558410644</v>
      </c>
      <c r="Z170" s="8">
        <v>0.23711461055830299</v>
      </c>
      <c r="AB170" s="8">
        <v>2.9392376647119698</v>
      </c>
      <c r="AD170" s="8">
        <v>0.74991705814791998</v>
      </c>
    </row>
    <row r="171" spans="1:30" x14ac:dyDescent="0.35">
      <c r="A171">
        <v>170</v>
      </c>
      <c r="B171" t="s">
        <v>201</v>
      </c>
      <c r="C171" s="8">
        <v>0.8</v>
      </c>
      <c r="D171" s="8">
        <v>10</v>
      </c>
      <c r="F171" s="8">
        <v>0.37721020665850302</v>
      </c>
      <c r="H171" s="8">
        <v>0.92042661169620599</v>
      </c>
      <c r="J171" s="8">
        <v>0.8</v>
      </c>
      <c r="L171" s="8">
        <v>5.2166336059570302</v>
      </c>
      <c r="N171" s="8">
        <v>4.3895637499145597</v>
      </c>
      <c r="P171" s="8">
        <v>0.83192419664905704</v>
      </c>
      <c r="R171" s="8">
        <v>1.57084613930879</v>
      </c>
      <c r="T171" s="8">
        <v>0.52220624823252104</v>
      </c>
      <c r="V171" s="8">
        <v>10</v>
      </c>
      <c r="X171" s="8">
        <v>2.7687309265136699</v>
      </c>
      <c r="Z171" s="8">
        <v>1.51019742725728</v>
      </c>
      <c r="AB171" s="8">
        <v>6.7139717389640303</v>
      </c>
      <c r="AD171" s="8">
        <v>0</v>
      </c>
    </row>
    <row r="172" spans="1:30" x14ac:dyDescent="0.35">
      <c r="A172">
        <v>171</v>
      </c>
      <c r="B172" t="s">
        <v>202</v>
      </c>
      <c r="C172" s="8">
        <v>1</v>
      </c>
      <c r="D172" s="8">
        <v>9</v>
      </c>
      <c r="F172" s="8">
        <v>0.38004814499227202</v>
      </c>
      <c r="H172" s="8">
        <v>5.3253373096198701E-2</v>
      </c>
      <c r="J172" s="8">
        <v>0</v>
      </c>
      <c r="L172" s="8">
        <v>3.62242168850368</v>
      </c>
      <c r="N172" s="8">
        <v>5.0630468541464202</v>
      </c>
      <c r="P172" s="8">
        <v>-1.4357708250361401</v>
      </c>
      <c r="R172" s="8">
        <v>-1.1910548991468399</v>
      </c>
      <c r="T172" s="8">
        <v>-0.22960409340725399</v>
      </c>
      <c r="V172" s="8">
        <v>9</v>
      </c>
      <c r="X172" s="8">
        <v>0.276248084174262</v>
      </c>
      <c r="Z172" s="8">
        <v>3.3562177495130299</v>
      </c>
      <c r="AB172" s="8">
        <v>4.6063476774531802</v>
      </c>
      <c r="AD172" s="8">
        <v>0.79482456873729801</v>
      </c>
    </row>
    <row r="173" spans="1:30" x14ac:dyDescent="0.35">
      <c r="A173">
        <v>172</v>
      </c>
      <c r="B173" t="s">
        <v>203</v>
      </c>
      <c r="C173" s="8">
        <v>1</v>
      </c>
      <c r="D173" s="8">
        <v>2</v>
      </c>
      <c r="F173" s="8">
        <v>0.38114727434412399</v>
      </c>
      <c r="H173" s="8">
        <v>0.230152732447574</v>
      </c>
      <c r="J173" s="8">
        <v>0</v>
      </c>
      <c r="L173" s="8">
        <v>3.4873523712158199</v>
      </c>
      <c r="N173" s="8">
        <v>6.9980238927272804</v>
      </c>
      <c r="P173" s="8">
        <v>-3.5058171809048702</v>
      </c>
      <c r="R173" s="8">
        <v>-3.4211205138674998</v>
      </c>
      <c r="T173" s="8">
        <v>-0.34211205138674999</v>
      </c>
      <c r="V173" s="8">
        <v>1</v>
      </c>
      <c r="X173" s="8">
        <v>4.3729019165039</v>
      </c>
      <c r="Z173" s="8">
        <v>-2.48928546905517</v>
      </c>
      <c r="AB173" s="8">
        <v>0.5</v>
      </c>
      <c r="AD173" s="8">
        <v>1.6885932573087401</v>
      </c>
    </row>
    <row r="174" spans="1:30" x14ac:dyDescent="0.35">
      <c r="A174">
        <v>173</v>
      </c>
      <c r="B174" t="s">
        <v>204</v>
      </c>
      <c r="C174" s="8">
        <v>1</v>
      </c>
      <c r="D174" s="8">
        <v>4</v>
      </c>
      <c r="F174" s="8">
        <v>0.38961809206896503</v>
      </c>
      <c r="H174" s="8">
        <v>0.106173068577845</v>
      </c>
      <c r="J174" s="8">
        <v>0.25</v>
      </c>
      <c r="L174" s="8">
        <v>3.20546054840087</v>
      </c>
      <c r="N174" s="8">
        <v>6.3588084649013004</v>
      </c>
      <c r="P174" s="8">
        <v>-3.1484935758938302</v>
      </c>
      <c r="R174" s="8">
        <v>-4.25917241008157</v>
      </c>
      <c r="T174" s="8">
        <v>-0.37683349556448897</v>
      </c>
      <c r="V174" s="8">
        <v>3</v>
      </c>
      <c r="X174" s="8">
        <v>1.5278383890787699</v>
      </c>
      <c r="Z174" s="8">
        <v>6.49285712469191</v>
      </c>
      <c r="AB174" s="8">
        <v>2.6666666666666599</v>
      </c>
      <c r="AD174" s="8">
        <v>0.34875727859308098</v>
      </c>
    </row>
    <row r="175" spans="1:30" x14ac:dyDescent="0.35">
      <c r="A175">
        <v>174</v>
      </c>
      <c r="B175" t="s">
        <v>205</v>
      </c>
      <c r="C175" s="8">
        <v>0.66666666666666596</v>
      </c>
      <c r="D175" s="8">
        <v>3</v>
      </c>
      <c r="F175" s="8">
        <v>0.39674950280021998</v>
      </c>
      <c r="H175" s="8">
        <v>-8.3485133954948901E-2</v>
      </c>
      <c r="J175" s="8">
        <v>0</v>
      </c>
      <c r="L175" s="8">
        <v>3.7588411966959598</v>
      </c>
      <c r="N175" s="8">
        <v>5.2879603583804897</v>
      </c>
      <c r="P175" s="8">
        <v>-1.5242648210779399</v>
      </c>
      <c r="R175" s="8">
        <v>-2.1352477341427498</v>
      </c>
      <c r="T175" s="8">
        <v>-0.212678279145322</v>
      </c>
      <c r="V175" s="8">
        <v>3</v>
      </c>
      <c r="X175" s="8">
        <v>-0.83817418416341105</v>
      </c>
      <c r="Z175" s="8">
        <v>5.4056149370242297</v>
      </c>
      <c r="AB175" s="8">
        <v>2.8919967974374301</v>
      </c>
      <c r="AD175" s="8">
        <v>0.54826496262193303</v>
      </c>
    </row>
    <row r="176" spans="1:30" x14ac:dyDescent="0.35">
      <c r="A176">
        <v>175</v>
      </c>
      <c r="B176" t="s">
        <v>206</v>
      </c>
      <c r="C176" s="8">
        <v>1</v>
      </c>
      <c r="D176" s="8">
        <v>2</v>
      </c>
      <c r="F176" s="8">
        <v>0.39856052165589401</v>
      </c>
      <c r="H176" s="8">
        <v>-0.437889356618411</v>
      </c>
      <c r="J176" s="8">
        <v>0.5</v>
      </c>
      <c r="L176" s="8">
        <v>5.1185455322265598</v>
      </c>
      <c r="N176" s="8">
        <v>6.0800139981708101</v>
      </c>
      <c r="P176" s="8">
        <v>-0.95661412533765999</v>
      </c>
      <c r="R176" s="8">
        <v>-2.7012672723893298</v>
      </c>
      <c r="T176" s="8">
        <v>-0.23109224691147601</v>
      </c>
      <c r="V176" s="8">
        <v>2</v>
      </c>
      <c r="X176" s="8">
        <v>-5.1185455322265598</v>
      </c>
      <c r="Z176" s="8">
        <v>-5.80625295639038</v>
      </c>
      <c r="AD176" s="8">
        <v>0</v>
      </c>
    </row>
    <row r="177" spans="1:30" x14ac:dyDescent="0.35">
      <c r="A177">
        <v>176</v>
      </c>
      <c r="B177" t="s">
        <v>207</v>
      </c>
      <c r="C177" s="8">
        <v>1</v>
      </c>
      <c r="D177" s="8">
        <v>4</v>
      </c>
      <c r="F177" s="8">
        <v>0.39991964216446801</v>
      </c>
      <c r="J177" s="8">
        <v>0.25</v>
      </c>
      <c r="L177" s="8">
        <v>4.1522579193115199</v>
      </c>
      <c r="N177" s="8">
        <v>8.5390926434935093</v>
      </c>
      <c r="P177" s="8">
        <v>-4.3819803835754003</v>
      </c>
      <c r="R177" s="8">
        <v>-2.93069652847548</v>
      </c>
      <c r="T177" s="8">
        <v>-0.24941642730145699</v>
      </c>
      <c r="V177" s="8">
        <v>0</v>
      </c>
      <c r="AB177" s="8">
        <v>7.9778185190662496</v>
      </c>
      <c r="AD177" s="8">
        <v>0</v>
      </c>
    </row>
    <row r="178" spans="1:30" x14ac:dyDescent="0.35">
      <c r="A178">
        <v>177</v>
      </c>
      <c r="B178" t="s">
        <v>208</v>
      </c>
      <c r="C178" s="8">
        <v>1</v>
      </c>
      <c r="D178" s="8">
        <v>11</v>
      </c>
      <c r="F178" s="8">
        <v>0.40145179603078501</v>
      </c>
      <c r="H178" s="8">
        <v>-0.44058870380861098</v>
      </c>
      <c r="J178" s="8">
        <v>0.36363636363636298</v>
      </c>
      <c r="L178" s="8">
        <v>5.4930551702325996</v>
      </c>
      <c r="N178" s="8">
        <v>5.32572448415804</v>
      </c>
      <c r="P178" s="8">
        <v>0.172185026681139</v>
      </c>
      <c r="R178" s="8">
        <v>-0.62871717474729105</v>
      </c>
      <c r="T178" s="8">
        <v>-9.6487231668362303E-2</v>
      </c>
      <c r="V178" s="8">
        <v>11</v>
      </c>
      <c r="X178" s="8">
        <v>-2.8709050958806799</v>
      </c>
      <c r="Z178" s="8">
        <v>-0.44767855871291401</v>
      </c>
      <c r="AB178" s="8">
        <v>5.53080890738104</v>
      </c>
      <c r="AD178" s="8">
        <v>0</v>
      </c>
    </row>
    <row r="179" spans="1:30" x14ac:dyDescent="0.35">
      <c r="A179">
        <v>178</v>
      </c>
      <c r="B179" t="s">
        <v>209</v>
      </c>
      <c r="C179" s="8">
        <v>1</v>
      </c>
      <c r="D179" s="8">
        <v>11</v>
      </c>
      <c r="F179" s="8">
        <v>0.40593163866985399</v>
      </c>
      <c r="H179" s="8">
        <v>-0.15384093480226099</v>
      </c>
      <c r="J179" s="8">
        <v>0.36363636363636298</v>
      </c>
      <c r="L179" s="8">
        <v>6.4111657576127401</v>
      </c>
      <c r="N179" s="8">
        <v>8.0121605948950805</v>
      </c>
      <c r="P179" s="8">
        <v>-1.59614049667575</v>
      </c>
      <c r="R179" s="8">
        <v>-0.97295833211274796</v>
      </c>
      <c r="T179" s="8">
        <v>-0.121834896838414</v>
      </c>
      <c r="V179" s="8">
        <v>2</v>
      </c>
      <c r="X179" s="8">
        <v>-6.0647659301757804</v>
      </c>
      <c r="Z179" s="8">
        <v>-0.83333333333333304</v>
      </c>
      <c r="AB179" s="8">
        <v>7.6655432452376404</v>
      </c>
      <c r="AD179" s="8">
        <v>0</v>
      </c>
    </row>
    <row r="180" spans="1:30" x14ac:dyDescent="0.35">
      <c r="A180">
        <v>179</v>
      </c>
      <c r="B180" t="s">
        <v>210</v>
      </c>
      <c r="C180" s="8">
        <v>0.5</v>
      </c>
      <c r="D180" s="8">
        <v>4</v>
      </c>
      <c r="F180" s="8">
        <v>0.40783038322842002</v>
      </c>
      <c r="H180" s="8">
        <v>0.52463149537306997</v>
      </c>
      <c r="J180" s="8">
        <v>0.25</v>
      </c>
      <c r="L180" s="8">
        <v>2.95907402038574</v>
      </c>
      <c r="N180" s="8">
        <v>4.8196154612634503</v>
      </c>
      <c r="P180" s="8">
        <v>-1.8556871002711199</v>
      </c>
      <c r="R180" s="8">
        <v>-1.4865055200897901</v>
      </c>
      <c r="T180" s="8">
        <v>-0.263551235458236</v>
      </c>
      <c r="V180" s="8">
        <v>4</v>
      </c>
      <c r="X180" s="8">
        <v>2.95907402038574</v>
      </c>
      <c r="Z180" s="8">
        <v>0.44489824105822801</v>
      </c>
      <c r="AB180" s="8">
        <v>2.0738384349163899</v>
      </c>
      <c r="AD180" s="8">
        <v>1.1201956353414699</v>
      </c>
    </row>
    <row r="181" spans="1:30" x14ac:dyDescent="0.35">
      <c r="A181">
        <v>180</v>
      </c>
      <c r="B181" t="s">
        <v>211</v>
      </c>
      <c r="C181" s="8">
        <v>0.5</v>
      </c>
      <c r="D181" s="8">
        <v>2</v>
      </c>
      <c r="F181" s="8">
        <v>0.41027542772425402</v>
      </c>
      <c r="H181" s="8">
        <v>-3.4306708113923799E-2</v>
      </c>
      <c r="J181" s="8">
        <v>0</v>
      </c>
      <c r="L181" s="8">
        <v>1.7861976623535101</v>
      </c>
      <c r="N181" s="8">
        <v>4.8161199891949602</v>
      </c>
      <c r="P181" s="8">
        <v>-3.0250679862348502</v>
      </c>
      <c r="R181" s="8">
        <v>-1.7923153347705001</v>
      </c>
      <c r="T181" s="8">
        <v>-0.15714031901418199</v>
      </c>
      <c r="V181" s="8">
        <v>2</v>
      </c>
      <c r="X181" s="8">
        <v>-0.39129638671875</v>
      </c>
      <c r="Z181" s="8">
        <v>-3.0421610286529002</v>
      </c>
      <c r="AB181" s="8">
        <v>5.0164640857462199</v>
      </c>
      <c r="AD181" s="8">
        <v>0</v>
      </c>
    </row>
    <row r="182" spans="1:30" x14ac:dyDescent="0.35">
      <c r="A182">
        <v>181</v>
      </c>
      <c r="B182" t="s">
        <v>212</v>
      </c>
      <c r="C182" s="8">
        <v>0.8</v>
      </c>
      <c r="D182" s="8">
        <v>5</v>
      </c>
      <c r="F182" s="8">
        <v>0.41157746591023198</v>
      </c>
      <c r="H182" s="8">
        <v>0.144502822325321</v>
      </c>
      <c r="J182" s="8">
        <v>0</v>
      </c>
      <c r="L182" s="8">
        <v>2.4208473205566401</v>
      </c>
      <c r="N182" s="8">
        <v>4.5179172282955404</v>
      </c>
      <c r="P182" s="8">
        <v>-2.0922155671323099</v>
      </c>
      <c r="R182" s="8">
        <v>-1.13900748339856</v>
      </c>
      <c r="T182" s="8">
        <v>-0.177222613047607</v>
      </c>
      <c r="V182" s="8">
        <v>5</v>
      </c>
      <c r="X182" s="8">
        <v>0.92871780395507797</v>
      </c>
      <c r="Z182" s="8">
        <v>2.7740698381454201</v>
      </c>
      <c r="AB182" s="8">
        <v>3.7587562902323399</v>
      </c>
      <c r="AD182" s="8">
        <v>0.59839901167340004</v>
      </c>
    </row>
    <row r="183" spans="1:30" x14ac:dyDescent="0.35">
      <c r="A183">
        <v>182</v>
      </c>
      <c r="B183" t="s">
        <v>213</v>
      </c>
      <c r="C183" s="8">
        <v>1</v>
      </c>
      <c r="D183" s="8">
        <v>6</v>
      </c>
      <c r="F183" s="8">
        <v>0.41535923317528201</v>
      </c>
      <c r="H183" s="8">
        <v>0.104328888305166</v>
      </c>
      <c r="J183" s="8">
        <v>0.16666666666666599</v>
      </c>
      <c r="L183" s="8">
        <v>5.4072615305582596</v>
      </c>
      <c r="N183" s="8">
        <v>5.7622077360417601</v>
      </c>
      <c r="P183" s="8">
        <v>-0.35009186487690602</v>
      </c>
      <c r="R183" s="8">
        <v>-1.68912491721802</v>
      </c>
      <c r="T183" s="8">
        <v>-0.15053188014107899</v>
      </c>
      <c r="V183" s="8">
        <v>6</v>
      </c>
      <c r="X183" s="8">
        <v>1.1706790924072199</v>
      </c>
      <c r="Z183" s="8">
        <v>1.3333333333333299</v>
      </c>
      <c r="AD183" s="8">
        <v>0</v>
      </c>
    </row>
    <row r="184" spans="1:30" x14ac:dyDescent="0.35">
      <c r="A184">
        <v>183</v>
      </c>
      <c r="B184" t="s">
        <v>214</v>
      </c>
      <c r="C184" s="8">
        <v>0.92857142857142805</v>
      </c>
      <c r="D184" s="8">
        <v>14</v>
      </c>
      <c r="F184" s="8">
        <v>0.41590452960291002</v>
      </c>
      <c r="H184" s="8">
        <v>0.126887726901768</v>
      </c>
      <c r="J184" s="8">
        <v>0.214285714285714</v>
      </c>
      <c r="L184" s="8">
        <v>5.7559232711791903</v>
      </c>
      <c r="N184" s="8">
        <v>4.8032065075913701</v>
      </c>
      <c r="P184" s="8">
        <v>0.95757110419441005</v>
      </c>
      <c r="R184" s="8">
        <v>0.31391442665103197</v>
      </c>
      <c r="T184" s="8">
        <v>0.10325640652467299</v>
      </c>
      <c r="V184" s="8">
        <v>12</v>
      </c>
      <c r="X184" s="8">
        <v>0.41456445058186803</v>
      </c>
      <c r="Z184" s="8">
        <v>-0.99583382076687199</v>
      </c>
      <c r="AB184" s="8">
        <v>6.71633577962952</v>
      </c>
      <c r="AD184" s="8">
        <v>0</v>
      </c>
    </row>
    <row r="185" spans="1:30" x14ac:dyDescent="0.35">
      <c r="A185">
        <v>184</v>
      </c>
      <c r="B185" t="s">
        <v>215</v>
      </c>
      <c r="C185" s="8">
        <v>0.71428571428571397</v>
      </c>
      <c r="D185" s="8">
        <v>7</v>
      </c>
      <c r="F185" s="8">
        <v>0.417043402078214</v>
      </c>
      <c r="H185" s="8">
        <v>-0.65319985865497998</v>
      </c>
      <c r="J185" s="8">
        <v>0.14285714285714199</v>
      </c>
      <c r="L185" s="8">
        <v>4.4966193607875198</v>
      </c>
      <c r="N185" s="8">
        <v>5.8348028749194203</v>
      </c>
      <c r="P185" s="8">
        <v>-1.3333291735253101</v>
      </c>
      <c r="R185" s="8">
        <v>-0.27008042895190698</v>
      </c>
      <c r="T185" s="8">
        <v>-6.9694488780891503E-2</v>
      </c>
      <c r="V185" s="8">
        <v>6</v>
      </c>
      <c r="X185" s="8">
        <v>-2.7417996724446598</v>
      </c>
      <c r="Z185" s="8">
        <v>-3.3438133710589799</v>
      </c>
      <c r="AB185" s="8">
        <v>3.6648227175505301</v>
      </c>
      <c r="AD185" s="8">
        <v>0.384573814423115</v>
      </c>
    </row>
    <row r="186" spans="1:30" x14ac:dyDescent="0.35">
      <c r="A186">
        <v>185</v>
      </c>
      <c r="B186" t="s">
        <v>216</v>
      </c>
      <c r="C186" s="8">
        <v>1</v>
      </c>
      <c r="D186" s="8">
        <v>6</v>
      </c>
      <c r="F186" s="8">
        <v>0.41951044867117598</v>
      </c>
      <c r="H186" s="8">
        <v>2.4774089371651799E-2</v>
      </c>
      <c r="J186" s="8">
        <v>0</v>
      </c>
      <c r="L186" s="8">
        <v>2.5697072347005201</v>
      </c>
      <c r="N186" s="8">
        <v>5.0680540225072601</v>
      </c>
      <c r="P186" s="8">
        <v>-2.4934924472001501</v>
      </c>
      <c r="R186" s="8">
        <v>-1.9218038856222599</v>
      </c>
      <c r="T186" s="8">
        <v>-0.20695072970894099</v>
      </c>
      <c r="V186" s="8">
        <v>6</v>
      </c>
      <c r="X186" s="8">
        <v>0.23005930582682199</v>
      </c>
      <c r="Z186" s="8">
        <v>2.0542823959279901</v>
      </c>
      <c r="AB186" s="8">
        <v>3.4886471992432599</v>
      </c>
      <c r="AD186" s="8">
        <v>0.74454887441599504</v>
      </c>
    </row>
    <row r="187" spans="1:30" x14ac:dyDescent="0.35">
      <c r="A187">
        <v>186</v>
      </c>
      <c r="B187" t="s">
        <v>217</v>
      </c>
      <c r="C187" s="8">
        <v>0.76</v>
      </c>
      <c r="D187" s="8">
        <v>25</v>
      </c>
      <c r="F187" s="8">
        <v>0.42357168262496298</v>
      </c>
      <c r="H187" s="8">
        <v>3.4924718280171199</v>
      </c>
      <c r="J187" s="8">
        <v>0.48</v>
      </c>
      <c r="L187" s="8">
        <v>6.0071003723144498</v>
      </c>
      <c r="N187" s="8">
        <v>4.6561991062003898</v>
      </c>
      <c r="P187" s="8">
        <v>1.35575560672064</v>
      </c>
      <c r="R187" s="8">
        <v>0.23179041967417199</v>
      </c>
      <c r="T187" s="8">
        <v>0.13476187190358799</v>
      </c>
      <c r="V187" s="8">
        <v>25</v>
      </c>
      <c r="X187" s="8">
        <v>6.0070515441894496</v>
      </c>
      <c r="Z187" s="8">
        <v>0.20641415802600299</v>
      </c>
      <c r="AB187" s="8">
        <v>2.8765744580958001</v>
      </c>
      <c r="AD187" s="8">
        <v>0.30667287444076502</v>
      </c>
    </row>
    <row r="188" spans="1:30" x14ac:dyDescent="0.35">
      <c r="A188">
        <v>187</v>
      </c>
      <c r="B188" t="s">
        <v>218</v>
      </c>
      <c r="C188" s="8">
        <v>1</v>
      </c>
      <c r="D188" s="8">
        <v>2</v>
      </c>
      <c r="F188" s="8">
        <v>0.425486792621247</v>
      </c>
      <c r="J188" s="8">
        <v>0</v>
      </c>
      <c r="L188" s="8">
        <v>1.1632156372070299</v>
      </c>
      <c r="N188" s="8">
        <v>9.1481908440360407</v>
      </c>
      <c r="P188" s="8">
        <v>-7.9801208662224203</v>
      </c>
      <c r="R188" s="8">
        <v>-6.4502107866934502</v>
      </c>
      <c r="T188" s="8">
        <v>-0.49498024209964298</v>
      </c>
      <c r="V188" s="8">
        <v>0</v>
      </c>
      <c r="AD188" s="8">
        <v>0</v>
      </c>
    </row>
    <row r="189" spans="1:30" x14ac:dyDescent="0.35">
      <c r="A189">
        <v>188</v>
      </c>
      <c r="B189" t="s">
        <v>219</v>
      </c>
      <c r="C189" s="8">
        <v>1</v>
      </c>
      <c r="D189" s="8">
        <v>2</v>
      </c>
      <c r="F189" s="8">
        <v>0.425486792621247</v>
      </c>
      <c r="J189" s="8">
        <v>0.5</v>
      </c>
      <c r="L189" s="8">
        <v>5.0419626235961896</v>
      </c>
      <c r="N189" s="8">
        <v>9.5043558315885992</v>
      </c>
      <c r="P189" s="8">
        <v>-4.4575388673858196</v>
      </c>
      <c r="R189" s="8">
        <v>-4.25075254827627</v>
      </c>
      <c r="T189" s="8">
        <v>-0.32619686317725</v>
      </c>
      <c r="V189" s="8">
        <v>0</v>
      </c>
      <c r="AB189" s="8">
        <v>8.62499952316284</v>
      </c>
      <c r="AD189" s="8">
        <v>0</v>
      </c>
    </row>
    <row r="190" spans="1:30" x14ac:dyDescent="0.35">
      <c r="A190">
        <v>189</v>
      </c>
      <c r="B190" t="s">
        <v>220</v>
      </c>
      <c r="C190" s="8">
        <v>1</v>
      </c>
      <c r="D190" s="8">
        <v>3</v>
      </c>
      <c r="F190" s="8">
        <v>0.42549934344637302</v>
      </c>
      <c r="H190" s="8">
        <v>-0.112109205074789</v>
      </c>
      <c r="J190" s="8">
        <v>0</v>
      </c>
      <c r="L190" s="8">
        <v>1.9324124654134101</v>
      </c>
      <c r="N190" s="8">
        <v>4.8480248856537402</v>
      </c>
      <c r="P190" s="8">
        <v>-2.91075807963374</v>
      </c>
      <c r="R190" s="8">
        <v>-1.87155919676895</v>
      </c>
      <c r="T190" s="8">
        <v>-0.25796385666208899</v>
      </c>
      <c r="V190" s="8">
        <v>3</v>
      </c>
      <c r="X190" s="8">
        <v>-0.81336593627929599</v>
      </c>
      <c r="Z190" s="8">
        <v>0.575396643744574</v>
      </c>
      <c r="AB190" s="8">
        <v>2.0640014852891202</v>
      </c>
      <c r="AD190" s="8">
        <v>1.2262283743033999</v>
      </c>
    </row>
    <row r="191" spans="1:30" x14ac:dyDescent="0.35">
      <c r="A191">
        <v>190</v>
      </c>
      <c r="B191" t="s">
        <v>221</v>
      </c>
      <c r="C191" s="8">
        <v>0.86956521739130399</v>
      </c>
      <c r="D191" s="8">
        <v>23</v>
      </c>
      <c r="F191" s="8">
        <v>0.427935907498109</v>
      </c>
      <c r="H191" s="8">
        <v>0.507383096085533</v>
      </c>
      <c r="J191" s="8">
        <v>0.217391304347826</v>
      </c>
      <c r="L191" s="8">
        <v>6.1148021532141597</v>
      </c>
      <c r="N191" s="8">
        <v>6.0029963840787497</v>
      </c>
      <c r="P191" s="8">
        <v>0.116660109741999</v>
      </c>
      <c r="R191" s="8">
        <v>1.10406089928232</v>
      </c>
      <c r="T191" s="8">
        <v>0.50340390143847902</v>
      </c>
      <c r="V191" s="8">
        <v>20</v>
      </c>
      <c r="X191" s="8">
        <v>1.22017097473144</v>
      </c>
      <c r="Z191" s="8">
        <v>1.1455353883672399</v>
      </c>
      <c r="AB191" s="8">
        <v>4.9234488927250597</v>
      </c>
      <c r="AD191" s="8">
        <v>0.25434809564209399</v>
      </c>
    </row>
    <row r="192" spans="1:30" x14ac:dyDescent="0.35">
      <c r="A192">
        <v>191</v>
      </c>
      <c r="B192" t="s">
        <v>222</v>
      </c>
      <c r="C192" s="8">
        <v>0.75</v>
      </c>
      <c r="D192" s="8">
        <v>4</v>
      </c>
      <c r="F192" s="8">
        <v>0.43434576053080898</v>
      </c>
      <c r="H192" s="8">
        <v>-0.21086261159238801</v>
      </c>
      <c r="J192" s="8">
        <v>0.5</v>
      </c>
      <c r="L192" s="8">
        <v>8.0424199104308993</v>
      </c>
      <c r="N192" s="8">
        <v>7.1892199797782101</v>
      </c>
      <c r="P192" s="8">
        <v>0.85805427125928302</v>
      </c>
      <c r="R192" s="8">
        <v>-1.0932096580630399</v>
      </c>
      <c r="T192" s="8">
        <v>-0.114780516198179</v>
      </c>
      <c r="V192" s="8">
        <v>2</v>
      </c>
      <c r="X192" s="8">
        <v>-8.7100257873535103</v>
      </c>
      <c r="AD192" s="8">
        <v>0</v>
      </c>
    </row>
    <row r="193" spans="1:30" x14ac:dyDescent="0.35">
      <c r="A193">
        <v>192</v>
      </c>
      <c r="B193" t="s">
        <v>223</v>
      </c>
      <c r="C193" s="8">
        <v>0.92307692307692302</v>
      </c>
      <c r="D193" s="8">
        <v>13</v>
      </c>
      <c r="F193" s="8">
        <v>0.43596435336917699</v>
      </c>
      <c r="H193" s="8">
        <v>0.330477038990173</v>
      </c>
      <c r="J193" s="8">
        <v>0.30769230769230699</v>
      </c>
      <c r="L193" s="8">
        <v>5.59180098313551</v>
      </c>
      <c r="N193" s="8">
        <v>5.2832262986077199</v>
      </c>
      <c r="P193" s="8">
        <v>0.31342902513438498</v>
      </c>
      <c r="R193" s="8">
        <v>0.37396080148648098</v>
      </c>
      <c r="T193" s="8">
        <v>0.122838320961905</v>
      </c>
      <c r="V193" s="8">
        <v>12</v>
      </c>
      <c r="X193" s="8">
        <v>1.0915412902832</v>
      </c>
      <c r="Z193" s="8">
        <v>1.8788890803301701</v>
      </c>
      <c r="AB193" s="8">
        <v>9.5408704969822509</v>
      </c>
      <c r="AD193" s="8">
        <v>0</v>
      </c>
    </row>
    <row r="194" spans="1:30" x14ac:dyDescent="0.35">
      <c r="A194">
        <v>193</v>
      </c>
      <c r="B194" t="s">
        <v>224</v>
      </c>
      <c r="C194" s="8">
        <v>1</v>
      </c>
      <c r="D194" s="8">
        <v>3</v>
      </c>
      <c r="F194" s="8">
        <v>0.45007848243732101</v>
      </c>
      <c r="H194" s="8">
        <v>9.3277190545672795E-2</v>
      </c>
      <c r="J194" s="8">
        <v>0.33333333333333298</v>
      </c>
      <c r="L194" s="8">
        <v>4.4230194091796804</v>
      </c>
      <c r="N194" s="8">
        <v>7.3086465034884203</v>
      </c>
      <c r="P194" s="8">
        <v>-2.8807727537021499</v>
      </c>
      <c r="R194" s="8">
        <v>-3.2443208026812398</v>
      </c>
      <c r="T194" s="8">
        <v>-0.222857574070358</v>
      </c>
      <c r="V194" s="8">
        <v>1</v>
      </c>
      <c r="X194" s="8">
        <v>3.24993896484375</v>
      </c>
      <c r="AD194" s="8">
        <v>0</v>
      </c>
    </row>
    <row r="195" spans="1:30" x14ac:dyDescent="0.35">
      <c r="A195">
        <v>194</v>
      </c>
      <c r="B195" t="s">
        <v>225</v>
      </c>
      <c r="C195" s="8">
        <v>1</v>
      </c>
      <c r="D195" s="8">
        <v>4</v>
      </c>
      <c r="F195" s="8">
        <v>0.45191251796424797</v>
      </c>
      <c r="H195" s="8">
        <v>-0.21239716418527299</v>
      </c>
      <c r="J195" s="8">
        <v>0</v>
      </c>
      <c r="L195" s="8">
        <v>3.4517526626586901</v>
      </c>
      <c r="N195" s="8">
        <v>6.1633253625067601</v>
      </c>
      <c r="P195" s="8">
        <v>-2.7067183592414801</v>
      </c>
      <c r="R195" s="8">
        <v>-1.5075148463420001</v>
      </c>
      <c r="T195" s="8">
        <v>-0.122369085926865</v>
      </c>
      <c r="V195" s="8">
        <v>3</v>
      </c>
      <c r="X195" s="8">
        <v>-3.0650583902994701</v>
      </c>
      <c r="Z195" s="8">
        <v>-1.32835250796029</v>
      </c>
      <c r="AD195" s="8">
        <v>0</v>
      </c>
    </row>
    <row r="196" spans="1:30" x14ac:dyDescent="0.35">
      <c r="A196">
        <v>195</v>
      </c>
      <c r="B196" t="s">
        <v>226</v>
      </c>
      <c r="C196" s="8">
        <v>0.66666666666666596</v>
      </c>
      <c r="D196" s="8">
        <v>3</v>
      </c>
      <c r="F196" s="8">
        <v>0.45266169423115699</v>
      </c>
      <c r="H196" s="8">
        <v>0.30712725534352198</v>
      </c>
      <c r="J196" s="8">
        <v>0</v>
      </c>
      <c r="L196" s="8">
        <v>4.3624827067057197</v>
      </c>
      <c r="N196" s="8">
        <v>6.3114023071601197</v>
      </c>
      <c r="P196" s="8">
        <v>-1.9440652598478001</v>
      </c>
      <c r="R196" s="8">
        <v>-1.98086169407013</v>
      </c>
      <c r="T196" s="8">
        <v>-0.14785697546361801</v>
      </c>
      <c r="V196" s="8">
        <v>3</v>
      </c>
      <c r="X196" s="8">
        <v>4.1146291097005196</v>
      </c>
      <c r="Z196" s="8">
        <v>1.1583347320556601</v>
      </c>
      <c r="AB196" s="8">
        <v>4.0999984741210902</v>
      </c>
      <c r="AD196" s="8">
        <v>0.25911985048724501</v>
      </c>
    </row>
    <row r="197" spans="1:30" x14ac:dyDescent="0.35">
      <c r="A197">
        <v>196</v>
      </c>
      <c r="B197" t="s">
        <v>227</v>
      </c>
      <c r="C197" s="8">
        <v>1</v>
      </c>
      <c r="D197" s="8">
        <v>15</v>
      </c>
      <c r="F197" s="8">
        <v>0.454958051468622</v>
      </c>
      <c r="H197" s="8">
        <v>-0.34695187455124399</v>
      </c>
      <c r="J197" s="8">
        <v>6.6666666666666693E-2</v>
      </c>
      <c r="L197" s="8">
        <v>2.9415214538574199</v>
      </c>
      <c r="N197" s="8">
        <v>4.9122070299754199</v>
      </c>
      <c r="P197" s="8">
        <v>-1.9658312355114</v>
      </c>
      <c r="R197" s="8">
        <v>-0.36244617041958099</v>
      </c>
      <c r="T197" s="8">
        <v>-9.3187315300755302E-2</v>
      </c>
      <c r="V197" s="8">
        <v>15</v>
      </c>
      <c r="X197" s="8">
        <v>-1.34944737752278</v>
      </c>
      <c r="Z197" s="8">
        <v>-1.8596376938750701</v>
      </c>
      <c r="AB197" s="8">
        <v>2.4586466477443798</v>
      </c>
      <c r="AD197" s="8">
        <v>0.62094847686853305</v>
      </c>
    </row>
    <row r="198" spans="1:30" x14ac:dyDescent="0.35">
      <c r="A198">
        <v>197</v>
      </c>
      <c r="B198" t="s">
        <v>228</v>
      </c>
      <c r="C198" s="8">
        <v>1</v>
      </c>
      <c r="D198" s="8">
        <v>2</v>
      </c>
      <c r="F198" s="8">
        <v>0.455044675798223</v>
      </c>
      <c r="H198" s="8">
        <v>0.16996235476229801</v>
      </c>
      <c r="J198" s="8">
        <v>0</v>
      </c>
      <c r="L198" s="8">
        <v>2.5342350006103498</v>
      </c>
      <c r="N198" s="8">
        <v>5.3537942514598997</v>
      </c>
      <c r="P198" s="8">
        <v>-2.81470491024296</v>
      </c>
      <c r="R198" s="8">
        <v>-3.20523495603641</v>
      </c>
      <c r="T198" s="8">
        <v>-0.21496399527398799</v>
      </c>
      <c r="V198" s="8">
        <v>2</v>
      </c>
      <c r="X198" s="8">
        <v>2.5342350006103498</v>
      </c>
      <c r="Z198" s="8">
        <v>0.40238117036365301</v>
      </c>
      <c r="AD198" s="8">
        <v>0</v>
      </c>
    </row>
    <row r="199" spans="1:30" x14ac:dyDescent="0.35">
      <c r="A199">
        <v>198</v>
      </c>
      <c r="B199" t="s">
        <v>229</v>
      </c>
      <c r="C199" s="8">
        <v>0.5</v>
      </c>
      <c r="D199" s="8">
        <v>4</v>
      </c>
      <c r="F199" s="8">
        <v>0.46368910187243101</v>
      </c>
      <c r="H199" s="8">
        <v>0.25017843360431802</v>
      </c>
      <c r="J199" s="8">
        <v>0.25</v>
      </c>
      <c r="L199" s="8">
        <v>4.5737533569335902</v>
      </c>
      <c r="N199" s="8">
        <v>5.5632141175011096</v>
      </c>
      <c r="P199" s="8">
        <v>-0.98460641996093301</v>
      </c>
      <c r="R199" s="8">
        <v>-0.62279113009343201</v>
      </c>
      <c r="T199" s="8">
        <v>-8.3344717681585301E-2</v>
      </c>
      <c r="V199" s="8">
        <v>4</v>
      </c>
      <c r="X199" s="8">
        <v>1.86945152282714</v>
      </c>
      <c r="Z199" s="8">
        <v>-2.9225805754302598</v>
      </c>
      <c r="AB199" s="8">
        <v>3.2222222222222201</v>
      </c>
      <c r="AD199" s="8">
        <v>0.21186329716685801</v>
      </c>
    </row>
    <row r="200" spans="1:30" x14ac:dyDescent="0.35">
      <c r="A200">
        <v>199</v>
      </c>
      <c r="B200" t="s">
        <v>230</v>
      </c>
      <c r="C200" s="8">
        <v>1</v>
      </c>
      <c r="D200" s="8">
        <v>7</v>
      </c>
      <c r="F200" s="8">
        <v>0.474958178283585</v>
      </c>
      <c r="H200" s="8">
        <v>-8.7163255349526E-2</v>
      </c>
      <c r="J200" s="8">
        <v>0.14285714285714199</v>
      </c>
      <c r="L200" s="8">
        <v>4.4602214268275597</v>
      </c>
      <c r="N200" s="8">
        <v>5.0367814900207</v>
      </c>
      <c r="P200" s="8">
        <v>-0.57170572258654495</v>
      </c>
      <c r="R200" s="8">
        <v>-0.29450467102528999</v>
      </c>
      <c r="T200" s="8">
        <v>-6.3650087804617395E-2</v>
      </c>
      <c r="V200" s="8">
        <v>7</v>
      </c>
      <c r="X200" s="8">
        <v>-0.40329851422990998</v>
      </c>
      <c r="Z200" s="8">
        <v>-1.3917415662161401</v>
      </c>
      <c r="AB200" s="8">
        <v>4.3142366854122596</v>
      </c>
      <c r="AD200" s="8">
        <v>0.494328619897206</v>
      </c>
    </row>
    <row r="201" spans="1:30" x14ac:dyDescent="0.35">
      <c r="A201">
        <v>200</v>
      </c>
      <c r="B201" t="s">
        <v>231</v>
      </c>
      <c r="C201" s="8">
        <v>1</v>
      </c>
      <c r="D201" s="8">
        <v>2</v>
      </c>
      <c r="F201" s="8">
        <v>0.47570840107571799</v>
      </c>
      <c r="H201" s="8">
        <v>0.32571849822998</v>
      </c>
      <c r="J201" s="8">
        <v>0.5</v>
      </c>
      <c r="L201" s="8">
        <v>4.8022823333740199</v>
      </c>
      <c r="N201" s="8">
        <v>4.9234676734498803</v>
      </c>
      <c r="P201" s="8">
        <v>-0.116330999469274</v>
      </c>
      <c r="R201" s="8">
        <v>-0.78691598924281103</v>
      </c>
      <c r="T201" s="8">
        <v>-7.8691598924281195E-2</v>
      </c>
      <c r="V201" s="8">
        <v>2</v>
      </c>
      <c r="X201" s="8">
        <v>3.2571849822997998</v>
      </c>
      <c r="Z201" s="8">
        <v>-2.3249998092651301</v>
      </c>
      <c r="AD201" s="8">
        <v>0</v>
      </c>
    </row>
    <row r="202" spans="1:30" x14ac:dyDescent="0.35">
      <c r="A202">
        <v>201</v>
      </c>
      <c r="B202" t="s">
        <v>232</v>
      </c>
      <c r="C202" s="8">
        <v>0.91428571428571404</v>
      </c>
      <c r="D202" s="8">
        <v>35</v>
      </c>
      <c r="F202" s="8">
        <v>0.47697870547496501</v>
      </c>
      <c r="H202" s="8">
        <v>0.94969606405237905</v>
      </c>
      <c r="J202" s="8">
        <v>0.114285714285714</v>
      </c>
      <c r="L202" s="8">
        <v>4.5139958517891996</v>
      </c>
      <c r="N202" s="8">
        <v>4.85232477859266</v>
      </c>
      <c r="P202" s="8">
        <v>-0.33347458619687698</v>
      </c>
      <c r="R202" s="8">
        <v>-0.33595459279380901</v>
      </c>
      <c r="T202" s="8">
        <v>-0.215803315475152</v>
      </c>
      <c r="V202" s="8">
        <v>34</v>
      </c>
      <c r="X202" s="8">
        <v>1.49210913041058</v>
      </c>
      <c r="Z202" s="8">
        <v>0.45024057025820902</v>
      </c>
      <c r="AB202" s="8">
        <v>3.7450428013244399</v>
      </c>
      <c r="AD202" s="8">
        <v>0.93151193756422801</v>
      </c>
    </row>
    <row r="203" spans="1:30" x14ac:dyDescent="0.35">
      <c r="A203">
        <v>202</v>
      </c>
      <c r="B203" t="s">
        <v>233</v>
      </c>
      <c r="C203" s="8">
        <v>1</v>
      </c>
      <c r="D203" s="8">
        <v>2</v>
      </c>
      <c r="F203" s="8">
        <v>0.48111330344938102</v>
      </c>
      <c r="H203" s="8">
        <v>-0.16440335271506901</v>
      </c>
      <c r="J203" s="8">
        <v>0.5</v>
      </c>
      <c r="L203" s="8">
        <v>2.8085746765136701</v>
      </c>
      <c r="N203" s="8">
        <v>4.21615565697262</v>
      </c>
      <c r="P203" s="8">
        <v>-1.4027266398523599</v>
      </c>
      <c r="R203" s="8">
        <v>-4.3911962478392503</v>
      </c>
      <c r="T203" s="8">
        <v>-0.25704404145334903</v>
      </c>
      <c r="V203" s="8">
        <v>2</v>
      </c>
      <c r="X203" s="8">
        <v>-2.8085746765136701</v>
      </c>
      <c r="Z203" s="8">
        <v>5.1083329518636003</v>
      </c>
      <c r="AB203" s="8">
        <v>6.9055301314375903</v>
      </c>
      <c r="AD203" s="8">
        <v>0</v>
      </c>
    </row>
    <row r="204" spans="1:30" x14ac:dyDescent="0.35">
      <c r="A204">
        <v>203</v>
      </c>
      <c r="B204" t="s">
        <v>234</v>
      </c>
      <c r="C204" s="8">
        <v>0.84836065573770403</v>
      </c>
      <c r="D204" s="8">
        <v>122</v>
      </c>
      <c r="F204" s="8">
        <v>0.48341992749437601</v>
      </c>
      <c r="H204" s="8">
        <v>2.3527688231896602</v>
      </c>
      <c r="J204" s="8">
        <v>0.26229508196721302</v>
      </c>
      <c r="L204" s="8">
        <v>5.9616040245431297</v>
      </c>
      <c r="N204" s="8">
        <v>5.5695501498675499</v>
      </c>
      <c r="P204" s="8">
        <v>0.39690821528217402</v>
      </c>
      <c r="R204" s="8">
        <v>0.53481758693287196</v>
      </c>
      <c r="T204" s="8">
        <v>0.43114238887476097</v>
      </c>
      <c r="V204" s="8">
        <v>109</v>
      </c>
      <c r="X204" s="8">
        <v>2.98509631025681</v>
      </c>
      <c r="Z204" s="8">
        <v>2.4445729681105699</v>
      </c>
      <c r="AB204" s="8">
        <v>5.4442111787346397</v>
      </c>
      <c r="AD204" s="8">
        <v>0.16488248727534899</v>
      </c>
    </row>
    <row r="205" spans="1:30" x14ac:dyDescent="0.35">
      <c r="A205">
        <v>204</v>
      </c>
      <c r="B205" t="s">
        <v>235</v>
      </c>
      <c r="C205" s="8">
        <v>0.8125</v>
      </c>
      <c r="D205" s="8">
        <v>56</v>
      </c>
      <c r="F205" s="8">
        <v>0.48666951543027398</v>
      </c>
      <c r="H205" s="8">
        <v>-0.90438827742402095</v>
      </c>
      <c r="J205" s="8">
        <v>0.44642857142857101</v>
      </c>
      <c r="L205" s="8">
        <v>6.7315268516540501</v>
      </c>
      <c r="N205" s="8">
        <v>6.02679367814887</v>
      </c>
      <c r="P205" s="8">
        <v>0.70958751411176502</v>
      </c>
      <c r="R205" s="8">
        <v>0.60816887352595395</v>
      </c>
      <c r="T205" s="8">
        <v>0.39347157394112098</v>
      </c>
      <c r="V205" s="8">
        <v>37</v>
      </c>
      <c r="X205" s="8">
        <v>-1.6797961157721399</v>
      </c>
      <c r="Z205" s="8">
        <v>-1.62904470385611</v>
      </c>
      <c r="AB205" s="8">
        <v>5.4352935463051804</v>
      </c>
      <c r="AD205" s="8">
        <v>0</v>
      </c>
    </row>
    <row r="206" spans="1:30" x14ac:dyDescent="0.35">
      <c r="A206">
        <v>205</v>
      </c>
      <c r="B206" t="s">
        <v>236</v>
      </c>
      <c r="C206" s="8">
        <v>0.77253668763102701</v>
      </c>
      <c r="D206" s="8">
        <v>477</v>
      </c>
      <c r="F206" s="8">
        <v>0.49143654899640599</v>
      </c>
      <c r="H206" s="8">
        <v>-0.68770635073856801</v>
      </c>
      <c r="J206" s="8">
        <v>0.30398322851152998</v>
      </c>
      <c r="L206" s="8">
        <v>5.5425200272406103</v>
      </c>
      <c r="N206" s="8">
        <v>5.3722567912477404</v>
      </c>
      <c r="P206" s="8">
        <v>0.175117576599467</v>
      </c>
      <c r="R206" s="8">
        <v>0.51564889126297497</v>
      </c>
      <c r="T206" s="8">
        <v>0.46603584754171801</v>
      </c>
      <c r="V206" s="8">
        <v>380</v>
      </c>
      <c r="X206" s="8">
        <v>-0.78113357644332004</v>
      </c>
      <c r="Z206" s="8">
        <v>0.110294180114446</v>
      </c>
      <c r="AB206" s="8">
        <v>5.035142159606</v>
      </c>
      <c r="AD206" s="8">
        <v>0</v>
      </c>
    </row>
    <row r="207" spans="1:30" x14ac:dyDescent="0.35">
      <c r="A207">
        <v>206</v>
      </c>
      <c r="B207" t="s">
        <v>237</v>
      </c>
      <c r="C207" s="8">
        <v>1</v>
      </c>
      <c r="D207" s="8">
        <v>2</v>
      </c>
      <c r="F207" s="8">
        <v>0.49747663495150302</v>
      </c>
      <c r="J207" s="8">
        <v>0.5</v>
      </c>
      <c r="L207" s="8">
        <v>8.7171659469604403</v>
      </c>
      <c r="N207" s="8">
        <v>9.7416414328097698</v>
      </c>
      <c r="P207" s="8">
        <v>-1.01962114524273</v>
      </c>
      <c r="R207" s="8">
        <v>-1.0618824388600401</v>
      </c>
      <c r="T207" s="8">
        <v>-8.1487387629660499E-2</v>
      </c>
      <c r="V207" s="8">
        <v>0</v>
      </c>
      <c r="AD207" s="8">
        <v>0</v>
      </c>
    </row>
    <row r="208" spans="1:30" x14ac:dyDescent="0.35">
      <c r="A208">
        <v>207</v>
      </c>
      <c r="B208" t="s">
        <v>238</v>
      </c>
      <c r="C208" s="8">
        <v>1</v>
      </c>
      <c r="D208" s="8">
        <v>1</v>
      </c>
      <c r="F208" s="8">
        <v>0.49915789473684202</v>
      </c>
      <c r="H208" s="8">
        <v>-1.9750093158922701E-2</v>
      </c>
      <c r="J208" s="8">
        <v>0</v>
      </c>
      <c r="L208" s="8">
        <v>0.37525177001953097</v>
      </c>
      <c r="N208" s="8">
        <v>5.8216655449957297</v>
      </c>
      <c r="P208" s="8">
        <v>-5.4415594343696103</v>
      </c>
      <c r="R208" s="8">
        <v>-4.5822400644736296</v>
      </c>
      <c r="T208" s="8">
        <v>-0.24117052970913799</v>
      </c>
      <c r="V208" s="8">
        <v>1</v>
      </c>
      <c r="X208" s="8">
        <v>-0.37525177001953097</v>
      </c>
      <c r="Z208" s="8">
        <v>-5.3999996185302699</v>
      </c>
      <c r="AB208" s="8">
        <v>6.2999992370605398</v>
      </c>
      <c r="AD208" s="8">
        <v>0.19610964246534099</v>
      </c>
    </row>
    <row r="209" spans="1:30" x14ac:dyDescent="0.35">
      <c r="A209">
        <v>208</v>
      </c>
      <c r="B209" t="s">
        <v>239</v>
      </c>
      <c r="C209" s="8">
        <v>1</v>
      </c>
      <c r="D209" s="8">
        <v>1</v>
      </c>
      <c r="F209" s="8">
        <v>0.49915789473684202</v>
      </c>
      <c r="J209" s="8">
        <v>0</v>
      </c>
      <c r="L209" s="8">
        <v>2.4074287414550701</v>
      </c>
      <c r="N209" s="8">
        <v>8.39259380656123</v>
      </c>
      <c r="P209" s="8">
        <v>-5.9803107244995601</v>
      </c>
      <c r="R209" s="8">
        <v>-3.8342121579167698</v>
      </c>
      <c r="T209" s="8">
        <v>-0.20180063989035599</v>
      </c>
      <c r="V209" s="8">
        <v>0</v>
      </c>
      <c r="AB209" s="8">
        <v>4.9399999618530197</v>
      </c>
      <c r="AD209" s="8">
        <v>0</v>
      </c>
    </row>
    <row r="210" spans="1:30" x14ac:dyDescent="0.35">
      <c r="A210">
        <v>209</v>
      </c>
      <c r="B210" t="s">
        <v>240</v>
      </c>
      <c r="C210" s="8">
        <v>1</v>
      </c>
      <c r="D210" s="8">
        <v>1</v>
      </c>
      <c r="F210" s="8">
        <v>0.49915789473684202</v>
      </c>
      <c r="H210" s="8">
        <v>-0.21049619975842901</v>
      </c>
      <c r="J210" s="8">
        <v>0</v>
      </c>
      <c r="L210" s="8">
        <v>3.99942779541015</v>
      </c>
      <c r="N210" s="8">
        <v>6.1903546535964704</v>
      </c>
      <c r="P210" s="8">
        <v>-2.18607251757973</v>
      </c>
      <c r="R210" s="8">
        <v>-3.5310597312897198</v>
      </c>
      <c r="T210" s="8">
        <v>-0.18584524901524799</v>
      </c>
      <c r="V210" s="8">
        <v>1</v>
      </c>
      <c r="X210" s="8">
        <v>-3.99942779541015</v>
      </c>
      <c r="AD210" s="8">
        <v>0</v>
      </c>
    </row>
    <row r="211" spans="1:30" x14ac:dyDescent="0.35">
      <c r="A211">
        <v>210</v>
      </c>
      <c r="B211" t="s">
        <v>241</v>
      </c>
      <c r="C211" s="8">
        <v>1</v>
      </c>
      <c r="D211" s="8">
        <v>2</v>
      </c>
      <c r="F211" s="8">
        <v>0.50185146378638601</v>
      </c>
      <c r="H211" s="8">
        <v>0.37882099151611298</v>
      </c>
      <c r="J211" s="8">
        <v>0.5</v>
      </c>
      <c r="L211" s="8">
        <v>3.7882099151611301</v>
      </c>
      <c r="N211" s="8">
        <v>4.44201379632886</v>
      </c>
      <c r="P211" s="8">
        <v>-0.64894954056113696</v>
      </c>
      <c r="R211" s="8">
        <v>-0.52548536213613295</v>
      </c>
      <c r="T211" s="8">
        <v>-5.2548536213613398E-2</v>
      </c>
      <c r="V211" s="8">
        <v>2</v>
      </c>
      <c r="X211" s="8">
        <v>3.7882099151611301</v>
      </c>
      <c r="Z211" s="8">
        <v>-0.49037126885235199</v>
      </c>
      <c r="AB211" s="8">
        <v>2.78790839482263</v>
      </c>
      <c r="AD211" s="8">
        <v>0</v>
      </c>
    </row>
    <row r="212" spans="1:30" x14ac:dyDescent="0.35">
      <c r="A212">
        <v>211</v>
      </c>
      <c r="B212" t="s">
        <v>242</v>
      </c>
      <c r="C212" s="8">
        <v>1</v>
      </c>
      <c r="D212" s="8">
        <v>7</v>
      </c>
      <c r="F212" s="8">
        <v>0.50483585930137698</v>
      </c>
      <c r="H212" s="8">
        <v>0.94676066166227302</v>
      </c>
      <c r="J212" s="8">
        <v>0.42857142857142799</v>
      </c>
      <c r="L212" s="8">
        <v>7.3233609880719799</v>
      </c>
      <c r="N212" s="8">
        <v>5.8472936052051203</v>
      </c>
      <c r="P212" s="8">
        <v>1.48092172347345</v>
      </c>
      <c r="R212" s="8">
        <v>0.17546846248983</v>
      </c>
      <c r="T212" s="8">
        <v>3.0920429356715299E-2</v>
      </c>
      <c r="V212" s="8">
        <v>7</v>
      </c>
      <c r="X212" s="8">
        <v>5.37271445138113</v>
      </c>
      <c r="Z212" s="8">
        <v>6.6644442664252397</v>
      </c>
      <c r="AD212" s="8">
        <v>0</v>
      </c>
    </row>
    <row r="213" spans="1:30" x14ac:dyDescent="0.35">
      <c r="A213">
        <v>212</v>
      </c>
      <c r="B213" t="s">
        <v>243</v>
      </c>
      <c r="C213" s="8">
        <v>1</v>
      </c>
      <c r="D213" s="8">
        <v>4</v>
      </c>
      <c r="F213" s="8">
        <v>0.50953959362921797</v>
      </c>
      <c r="H213" s="8">
        <v>0.17365142750354201</v>
      </c>
      <c r="J213" s="8">
        <v>0.25</v>
      </c>
      <c r="L213" s="8">
        <v>2.67491149902343</v>
      </c>
      <c r="N213" s="8">
        <v>3.5791103895953</v>
      </c>
      <c r="P213" s="8">
        <v>-0.89934454996528002</v>
      </c>
      <c r="R213" s="8">
        <v>-0.19061861586013601</v>
      </c>
      <c r="T213" s="8">
        <v>-2.3006679059066601E-2</v>
      </c>
      <c r="V213" s="8">
        <v>4</v>
      </c>
      <c r="X213" s="8">
        <v>1.43876457214355</v>
      </c>
      <c r="Z213" s="8">
        <v>3.7218053803853199</v>
      </c>
      <c r="AB213" s="8">
        <v>4.0485934956788601</v>
      </c>
      <c r="AD213" s="8">
        <v>0</v>
      </c>
    </row>
    <row r="214" spans="1:30" x14ac:dyDescent="0.35">
      <c r="A214">
        <v>213</v>
      </c>
      <c r="B214" t="s">
        <v>244</v>
      </c>
      <c r="C214" s="8">
        <v>0.88461538461538403</v>
      </c>
      <c r="D214" s="8">
        <v>13</v>
      </c>
      <c r="F214" s="8">
        <v>0.51069981192313696</v>
      </c>
      <c r="H214" s="8">
        <v>-0.78191647350099702</v>
      </c>
      <c r="J214" s="8">
        <v>0.15384615384615299</v>
      </c>
      <c r="L214" s="8">
        <v>5.6870598426231904</v>
      </c>
      <c r="N214" s="8">
        <v>5.1649451712687204</v>
      </c>
      <c r="P214" s="8">
        <v>0.52696901196106405</v>
      </c>
      <c r="R214" s="8">
        <v>0.65421444366614301</v>
      </c>
      <c r="T214" s="8">
        <v>0.24310067383506001</v>
      </c>
      <c r="V214" s="8">
        <v>13</v>
      </c>
      <c r="X214" s="8">
        <v>-2.1042354290301901</v>
      </c>
      <c r="Z214" s="8">
        <v>-1.7129712738688001</v>
      </c>
      <c r="AB214" s="8">
        <v>5.7970919698733399</v>
      </c>
      <c r="AD214" s="8">
        <v>0</v>
      </c>
    </row>
    <row r="215" spans="1:30" x14ac:dyDescent="0.35">
      <c r="A215">
        <v>214</v>
      </c>
      <c r="B215" t="s">
        <v>245</v>
      </c>
      <c r="C215" s="8">
        <v>0.75</v>
      </c>
      <c r="D215" s="8">
        <v>12</v>
      </c>
      <c r="F215" s="8">
        <v>0.51187826903842004</v>
      </c>
      <c r="H215" s="8">
        <v>-0.69519482028354795</v>
      </c>
      <c r="J215" s="8">
        <v>0.16666666666666599</v>
      </c>
      <c r="L215" s="8">
        <v>6.4628314971923801</v>
      </c>
      <c r="N215" s="8">
        <v>5.8186902092419404</v>
      </c>
      <c r="P215" s="8">
        <v>0.64899562855702797</v>
      </c>
      <c r="R215" s="8">
        <v>0.38529769956981003</v>
      </c>
      <c r="T215" s="8">
        <v>0.114428860724251</v>
      </c>
      <c r="V215" s="8">
        <v>12</v>
      </c>
      <c r="X215" s="8">
        <v>-2.3408164978027299</v>
      </c>
      <c r="Z215" s="8">
        <v>-4.3554870055557799</v>
      </c>
      <c r="AB215" s="8">
        <v>5.2412244837400204</v>
      </c>
      <c r="AD215" s="8">
        <v>0.17195607649177699</v>
      </c>
    </row>
    <row r="216" spans="1:30" x14ac:dyDescent="0.35">
      <c r="A216">
        <v>215</v>
      </c>
      <c r="B216" t="s">
        <v>246</v>
      </c>
      <c r="C216" s="8">
        <v>0.75</v>
      </c>
      <c r="D216" s="8">
        <v>12</v>
      </c>
      <c r="F216" s="8">
        <v>0.51683666608952905</v>
      </c>
      <c r="H216" s="8">
        <v>-1.63856802614994</v>
      </c>
      <c r="J216" s="8">
        <v>0.33333333333333298</v>
      </c>
      <c r="L216" s="8">
        <v>6.7624591191609698</v>
      </c>
      <c r="N216" s="8">
        <v>5.6385997122948996</v>
      </c>
      <c r="P216" s="8">
        <v>1.1287137474726401</v>
      </c>
      <c r="R216" s="8">
        <v>0.57635895384306302</v>
      </c>
      <c r="T216" s="8">
        <v>0.17203171000991899</v>
      </c>
      <c r="V216" s="8">
        <v>12</v>
      </c>
      <c r="X216" s="8">
        <v>-5.4897050857543901</v>
      </c>
      <c r="Z216" s="8">
        <v>-5.8567123568863497</v>
      </c>
      <c r="AB216" s="8">
        <v>7.7062836085557596</v>
      </c>
      <c r="AD216" s="8">
        <v>0</v>
      </c>
    </row>
    <row r="217" spans="1:30" x14ac:dyDescent="0.35">
      <c r="A217">
        <v>216</v>
      </c>
      <c r="B217" t="s">
        <v>247</v>
      </c>
      <c r="C217" s="8">
        <v>0.89285714285714202</v>
      </c>
      <c r="D217" s="8">
        <v>14</v>
      </c>
      <c r="F217" s="8">
        <v>0.51697352902299298</v>
      </c>
      <c r="H217" s="8">
        <v>0.106847284826584</v>
      </c>
      <c r="J217" s="8">
        <v>0.14285714285714199</v>
      </c>
      <c r="L217" s="8">
        <v>4.5243246895926301</v>
      </c>
      <c r="N217" s="8">
        <v>5.7199906838479597</v>
      </c>
      <c r="P217" s="8">
        <v>-1.1908116536487401</v>
      </c>
      <c r="R217" s="8">
        <v>0.29160742290959102</v>
      </c>
      <c r="T217" s="8">
        <v>8.7499060881811294E-2</v>
      </c>
      <c r="V217" s="8">
        <v>12</v>
      </c>
      <c r="X217" s="8">
        <v>0.45944341023763002</v>
      </c>
      <c r="Z217" s="8">
        <v>0.108508396639826</v>
      </c>
      <c r="AB217" s="8">
        <v>4.2077478115400098</v>
      </c>
      <c r="AD217" s="8">
        <v>0.287729397061601</v>
      </c>
    </row>
    <row r="218" spans="1:30" x14ac:dyDescent="0.35">
      <c r="A218">
        <v>217</v>
      </c>
      <c r="B218" t="s">
        <v>248</v>
      </c>
      <c r="C218" s="8">
        <v>1</v>
      </c>
      <c r="D218" s="8">
        <v>6</v>
      </c>
      <c r="F218" s="8">
        <v>0.51851057590631999</v>
      </c>
      <c r="H218" s="8">
        <v>0.47802325580429</v>
      </c>
      <c r="J218" s="8">
        <v>0.33333333333333298</v>
      </c>
      <c r="L218" s="8">
        <v>5.3684215545654297</v>
      </c>
      <c r="N218" s="8">
        <v>5.2183446333960699</v>
      </c>
      <c r="P218" s="8">
        <v>0.15493126177593999</v>
      </c>
      <c r="R218" s="8">
        <v>-5.1498694047848702E-2</v>
      </c>
      <c r="T218" s="8">
        <v>-6.5792588303421997E-3</v>
      </c>
      <c r="V218" s="8">
        <v>5</v>
      </c>
      <c r="X218" s="8">
        <v>4.5856269836425696</v>
      </c>
      <c r="Z218" s="8">
        <v>-1.0838088989257799</v>
      </c>
      <c r="AB218" s="8">
        <v>8.5114976391727009</v>
      </c>
      <c r="AD218" s="8">
        <v>0</v>
      </c>
    </row>
    <row r="219" spans="1:30" x14ac:dyDescent="0.35">
      <c r="A219">
        <v>218</v>
      </c>
      <c r="B219" t="s">
        <v>249</v>
      </c>
      <c r="C219" s="8">
        <v>1</v>
      </c>
      <c r="D219" s="8">
        <v>1</v>
      </c>
      <c r="F219" s="8">
        <v>0.51989141739420797</v>
      </c>
      <c r="H219" s="8">
        <v>8.6658765327770698E-2</v>
      </c>
      <c r="J219" s="8">
        <v>0</v>
      </c>
      <c r="L219" s="8">
        <v>1.89017105102539</v>
      </c>
      <c r="N219" s="8">
        <v>5.7081926793848199</v>
      </c>
      <c r="P219" s="8">
        <v>-3.8131672877528402</v>
      </c>
      <c r="R219" s="8">
        <v>-4.6043480995649002</v>
      </c>
      <c r="T219" s="8">
        <v>-0.211095774232234</v>
      </c>
      <c r="V219" s="8">
        <v>1</v>
      </c>
      <c r="X219" s="8">
        <v>1.89017105102539</v>
      </c>
      <c r="Z219" s="8">
        <v>-4.0500001907348597</v>
      </c>
      <c r="AD219" s="8">
        <v>0</v>
      </c>
    </row>
    <row r="220" spans="1:30" x14ac:dyDescent="0.35">
      <c r="A220">
        <v>219</v>
      </c>
      <c r="B220" t="s">
        <v>250</v>
      </c>
      <c r="C220" s="8">
        <v>1</v>
      </c>
      <c r="D220" s="8">
        <v>1</v>
      </c>
      <c r="F220" s="8">
        <v>0.51989141739420797</v>
      </c>
      <c r="H220" s="8">
        <v>-2.7741991036448199E-2</v>
      </c>
      <c r="J220" s="8">
        <v>0</v>
      </c>
      <c r="L220" s="8">
        <v>0.60509872436523404</v>
      </c>
      <c r="N220" s="8">
        <v>4.9864188443066997</v>
      </c>
      <c r="P220" s="8">
        <v>-4.3764657793348798</v>
      </c>
      <c r="R220" s="8">
        <v>-3.73888355331388</v>
      </c>
      <c r="T220" s="8">
        <v>-0.17141677852844001</v>
      </c>
      <c r="V220" s="8">
        <v>1</v>
      </c>
      <c r="X220" s="8">
        <v>-0.60509872436523404</v>
      </c>
      <c r="Z220" s="8">
        <v>-4.2175759980172796</v>
      </c>
      <c r="AB220" s="8">
        <v>7.5499992370605398</v>
      </c>
      <c r="AD220" s="8">
        <v>0</v>
      </c>
    </row>
    <row r="221" spans="1:30" x14ac:dyDescent="0.35">
      <c r="A221">
        <v>220</v>
      </c>
      <c r="B221" t="s">
        <v>251</v>
      </c>
      <c r="C221" s="8">
        <v>1</v>
      </c>
      <c r="D221" s="8">
        <v>6</v>
      </c>
      <c r="F221" s="8">
        <v>0.52184979830016098</v>
      </c>
      <c r="H221" s="8">
        <v>1.16839514033018</v>
      </c>
      <c r="J221" s="8">
        <v>0.5</v>
      </c>
      <c r="L221" s="8">
        <v>6.57904052734375</v>
      </c>
      <c r="N221" s="8">
        <v>5.3332756490572404</v>
      </c>
      <c r="P221" s="8">
        <v>1.25061921889309</v>
      </c>
      <c r="R221" s="8">
        <v>8.4193314818257994E-2</v>
      </c>
      <c r="T221" s="8">
        <v>1.4952189376717301E-2</v>
      </c>
      <c r="V221" s="8">
        <v>6</v>
      </c>
      <c r="X221" s="8">
        <v>6.57904052734375</v>
      </c>
      <c r="Z221" s="8">
        <v>2.7500003178914301</v>
      </c>
      <c r="AB221" s="8">
        <v>2.25</v>
      </c>
      <c r="AD221" s="8">
        <v>0.193905661400436</v>
      </c>
    </row>
    <row r="222" spans="1:30" x14ac:dyDescent="0.35">
      <c r="A222">
        <v>221</v>
      </c>
      <c r="B222" t="s">
        <v>252</v>
      </c>
      <c r="C222" s="8">
        <v>0.25</v>
      </c>
      <c r="D222" s="8">
        <v>4</v>
      </c>
      <c r="F222" s="8">
        <v>0.52275863873240302</v>
      </c>
      <c r="H222" s="8">
        <v>-0.43424545686865801</v>
      </c>
      <c r="J222" s="8">
        <v>0.25</v>
      </c>
      <c r="L222" s="8">
        <v>3.0465030670165998</v>
      </c>
      <c r="N222" s="8">
        <v>3.6964866588407199</v>
      </c>
      <c r="P222" s="8">
        <v>-0.64512925121752995</v>
      </c>
      <c r="R222" s="8">
        <v>9.3166143226393605E-2</v>
      </c>
      <c r="T222" s="8">
        <v>1.3279807549859199E-2</v>
      </c>
      <c r="V222" s="8">
        <v>4</v>
      </c>
      <c r="X222" s="8">
        <v>-3.0465030670165998</v>
      </c>
      <c r="Z222" s="8">
        <v>-4.8510800954457798</v>
      </c>
      <c r="AB222" s="8">
        <v>6.7317418588227298</v>
      </c>
      <c r="AD222" s="8">
        <v>0</v>
      </c>
    </row>
    <row r="223" spans="1:30" x14ac:dyDescent="0.35">
      <c r="A223">
        <v>222</v>
      </c>
      <c r="B223" t="s">
        <v>253</v>
      </c>
      <c r="C223" s="8">
        <v>1</v>
      </c>
      <c r="D223" s="8">
        <v>2</v>
      </c>
      <c r="F223" s="8">
        <v>0.52637448412832299</v>
      </c>
      <c r="H223" s="8">
        <v>-0.157599116011199</v>
      </c>
      <c r="J223" s="8">
        <v>0</v>
      </c>
      <c r="L223" s="8">
        <v>2.46761131286621</v>
      </c>
      <c r="N223" s="8">
        <v>5.6383410358071204</v>
      </c>
      <c r="P223" s="8">
        <v>-3.16587538233432</v>
      </c>
      <c r="R223" s="8">
        <v>-2.0517344848235401</v>
      </c>
      <c r="T223" s="8">
        <v>-0.17988475868218401</v>
      </c>
      <c r="V223" s="8">
        <v>2</v>
      </c>
      <c r="X223" s="8">
        <v>-1.7975482940673799</v>
      </c>
      <c r="Z223" s="8">
        <v>-3.2916666666666599</v>
      </c>
      <c r="AB223" s="8">
        <v>1</v>
      </c>
      <c r="AD223" s="8">
        <v>1.5836249328262</v>
      </c>
    </row>
    <row r="224" spans="1:30" x14ac:dyDescent="0.35">
      <c r="A224">
        <v>223</v>
      </c>
      <c r="B224" t="s">
        <v>254</v>
      </c>
      <c r="C224" s="8">
        <v>1</v>
      </c>
      <c r="D224" s="8">
        <v>7</v>
      </c>
      <c r="F224" s="8">
        <v>0.52660916780163303</v>
      </c>
      <c r="H224" s="8">
        <v>9.3067367006511303E-2</v>
      </c>
      <c r="J224" s="8">
        <v>0.28571428571428498</v>
      </c>
      <c r="L224" s="8">
        <v>6.9423111506870798</v>
      </c>
      <c r="N224" s="8">
        <v>5.2981493370560999</v>
      </c>
      <c r="P224" s="8">
        <v>1.6490161542375601</v>
      </c>
      <c r="R224" s="8">
        <v>0.34526157998527501</v>
      </c>
      <c r="T224" s="8">
        <v>6.4798423981926395E-2</v>
      </c>
      <c r="V224" s="8">
        <v>7</v>
      </c>
      <c r="X224" s="8">
        <v>0.49588530404227099</v>
      </c>
      <c r="Z224" s="8">
        <v>0.46047606695265902</v>
      </c>
      <c r="AD224" s="8">
        <v>0</v>
      </c>
    </row>
    <row r="225" spans="1:30" x14ac:dyDescent="0.35">
      <c r="A225">
        <v>224</v>
      </c>
      <c r="B225" t="s">
        <v>255</v>
      </c>
      <c r="C225" s="8">
        <v>1</v>
      </c>
      <c r="D225" s="8">
        <v>2</v>
      </c>
      <c r="F225" s="8">
        <v>0.528029146896702</v>
      </c>
      <c r="H225" s="8">
        <v>-6.2298915897611398E-2</v>
      </c>
      <c r="J225" s="8">
        <v>0</v>
      </c>
      <c r="L225" s="8">
        <v>1.70000076293945</v>
      </c>
      <c r="N225" s="8">
        <v>5.3289227812186697</v>
      </c>
      <c r="P225" s="8">
        <v>-3.6240676776726302</v>
      </c>
      <c r="R225" s="8">
        <v>-1.3801891541715701</v>
      </c>
      <c r="T225" s="8">
        <v>-0.12926242833630999</v>
      </c>
      <c r="V225" s="8">
        <v>2</v>
      </c>
      <c r="X225" s="8">
        <v>-0.665191650390625</v>
      </c>
      <c r="Z225" s="8">
        <v>0.68333244323730402</v>
      </c>
      <c r="AB225" s="8">
        <v>1.23333485921224</v>
      </c>
      <c r="AD225" s="8">
        <v>1.0270810129718499</v>
      </c>
    </row>
    <row r="226" spans="1:30" x14ac:dyDescent="0.35">
      <c r="A226">
        <v>225</v>
      </c>
      <c r="B226" t="s">
        <v>256</v>
      </c>
      <c r="C226" s="8">
        <v>0</v>
      </c>
      <c r="D226" s="8">
        <v>1</v>
      </c>
      <c r="F226" s="8">
        <v>0.529279497724915</v>
      </c>
      <c r="H226" s="8">
        <v>-0.11230747035706801</v>
      </c>
      <c r="J226" s="8">
        <v>0</v>
      </c>
      <c r="L226" s="8">
        <v>2.62553787231445</v>
      </c>
      <c r="N226" s="8">
        <v>5.5136082981802899</v>
      </c>
      <c r="P226" s="8">
        <v>-2.8832160852592499</v>
      </c>
      <c r="R226" s="8">
        <v>-3.7023855819331701</v>
      </c>
      <c r="T226" s="8">
        <v>-0.15836966717484699</v>
      </c>
      <c r="V226" s="8">
        <v>1</v>
      </c>
      <c r="X226" s="8">
        <v>-2.62553787231445</v>
      </c>
      <c r="Z226" s="8">
        <v>1.8061112297905799</v>
      </c>
      <c r="AB226" s="8">
        <v>3.5500011444091801</v>
      </c>
      <c r="AD226" s="8">
        <v>0.83074057674762203</v>
      </c>
    </row>
    <row r="227" spans="1:30" x14ac:dyDescent="0.35">
      <c r="A227">
        <v>226</v>
      </c>
      <c r="B227" t="s">
        <v>257</v>
      </c>
      <c r="C227" s="8">
        <v>0.95454545454545403</v>
      </c>
      <c r="D227" s="8">
        <v>11</v>
      </c>
      <c r="F227" s="8">
        <v>0.529856490069745</v>
      </c>
      <c r="H227" s="8">
        <v>-1.1152355739729201</v>
      </c>
      <c r="J227" s="8">
        <v>0.54545454545454497</v>
      </c>
      <c r="L227" s="8">
        <v>6.5734350031072397</v>
      </c>
      <c r="N227" s="8">
        <v>5.9571713118881897</v>
      </c>
      <c r="P227" s="8">
        <v>0.62111803182563696</v>
      </c>
      <c r="R227" s="8">
        <v>0.65778214300939897</v>
      </c>
      <c r="T227" s="8">
        <v>0.214972973607027</v>
      </c>
      <c r="V227" s="8">
        <v>8</v>
      </c>
      <c r="X227" s="8">
        <v>-4.0196113586425701</v>
      </c>
      <c r="Z227" s="8">
        <v>-3.9922512470543299</v>
      </c>
      <c r="AB227" s="8">
        <v>7.1510508942721396</v>
      </c>
      <c r="AD227" s="8">
        <v>0</v>
      </c>
    </row>
    <row r="228" spans="1:30" x14ac:dyDescent="0.35">
      <c r="A228">
        <v>227</v>
      </c>
      <c r="B228" t="s">
        <v>258</v>
      </c>
      <c r="C228" s="8">
        <v>0.66666666666666596</v>
      </c>
      <c r="D228" s="8">
        <v>3</v>
      </c>
      <c r="F228" s="8">
        <v>0.53034099979416804</v>
      </c>
      <c r="J228" s="8">
        <v>0.33333333333333298</v>
      </c>
      <c r="L228" s="8">
        <v>5.4114462534586503</v>
      </c>
      <c r="N228" s="8">
        <v>9.37728296535429</v>
      </c>
      <c r="P228" s="8">
        <v>-3.96098237128904</v>
      </c>
      <c r="R228" s="8">
        <v>-3.5307177222362398</v>
      </c>
      <c r="T228" s="8">
        <v>-0.149800173388142</v>
      </c>
      <c r="V228" s="8">
        <v>0</v>
      </c>
      <c r="AB228" s="8">
        <v>6.1005050633883302</v>
      </c>
      <c r="AD228" s="8">
        <v>2.7413447753403999E-2</v>
      </c>
    </row>
    <row r="229" spans="1:30" x14ac:dyDescent="0.35">
      <c r="A229">
        <v>228</v>
      </c>
      <c r="B229" t="s">
        <v>259</v>
      </c>
      <c r="C229" s="8">
        <v>0.83333333333333304</v>
      </c>
      <c r="D229" s="8">
        <v>6</v>
      </c>
      <c r="F229" s="8">
        <v>0.53087443660441702</v>
      </c>
      <c r="H229" s="8">
        <v>-5.5599642064223E-2</v>
      </c>
      <c r="J229" s="8">
        <v>0</v>
      </c>
      <c r="L229" s="8">
        <v>2.6647402445475201</v>
      </c>
      <c r="N229" s="8">
        <v>4.98668521896212</v>
      </c>
      <c r="P229" s="8">
        <v>-2.3170906338080002</v>
      </c>
      <c r="R229" s="8">
        <v>-1.87322592458754</v>
      </c>
      <c r="T229" s="8">
        <v>-0.146144797174597</v>
      </c>
      <c r="V229" s="8">
        <v>6</v>
      </c>
      <c r="X229" s="8">
        <v>-0.71265411376953103</v>
      </c>
      <c r="Z229" s="8">
        <v>-3.7041666666666599</v>
      </c>
      <c r="AB229" s="8">
        <v>1.9454466894631901</v>
      </c>
      <c r="AD229" s="8">
        <v>1.2741457742445499</v>
      </c>
    </row>
    <row r="230" spans="1:30" x14ac:dyDescent="0.35">
      <c r="A230">
        <v>229</v>
      </c>
      <c r="B230" t="s">
        <v>260</v>
      </c>
      <c r="C230" s="8">
        <v>1</v>
      </c>
      <c r="D230" s="8">
        <v>2</v>
      </c>
      <c r="F230" s="8">
        <v>0.53158422282148199</v>
      </c>
      <c r="H230" s="8">
        <v>0.12103082132281801</v>
      </c>
      <c r="J230" s="8">
        <v>0</v>
      </c>
      <c r="L230" s="8">
        <v>3.0056877136230402</v>
      </c>
      <c r="N230" s="8">
        <v>4.9840138913478604</v>
      </c>
      <c r="P230" s="8">
        <v>-1.97347183711823</v>
      </c>
      <c r="R230" s="8">
        <v>-0.61741796841205898</v>
      </c>
      <c r="T230" s="8">
        <v>-4.7379799759681103E-2</v>
      </c>
      <c r="V230" s="8">
        <v>2</v>
      </c>
      <c r="X230" s="8">
        <v>1.57718276977539</v>
      </c>
      <c r="Z230" s="8">
        <v>3.18166662851969</v>
      </c>
      <c r="AD230" s="8">
        <v>0</v>
      </c>
    </row>
    <row r="231" spans="1:30" x14ac:dyDescent="0.35">
      <c r="A231">
        <v>230</v>
      </c>
      <c r="B231" t="s">
        <v>261</v>
      </c>
      <c r="C231" s="8">
        <v>1</v>
      </c>
      <c r="D231" s="8">
        <v>2</v>
      </c>
      <c r="F231" s="8">
        <v>0.53257822796284604</v>
      </c>
      <c r="H231" s="8">
        <v>6.6486101095685299E-2</v>
      </c>
      <c r="J231" s="8">
        <v>0</v>
      </c>
      <c r="L231" s="8">
        <v>1.3028430938720701</v>
      </c>
      <c r="N231" s="8">
        <v>4.8862517829150498</v>
      </c>
      <c r="P231" s="8">
        <v>-3.57855434843639</v>
      </c>
      <c r="R231" s="8">
        <v>-2.3474934268892</v>
      </c>
      <c r="T231" s="8">
        <v>-0.119796225681907</v>
      </c>
      <c r="V231" s="8">
        <v>2</v>
      </c>
      <c r="X231" s="8">
        <v>1.3028430938720701</v>
      </c>
      <c r="Z231" s="8">
        <v>3.6160714285714199</v>
      </c>
      <c r="AB231" s="8">
        <v>4</v>
      </c>
      <c r="AD231" s="8">
        <v>0.90657192041332402</v>
      </c>
    </row>
    <row r="232" spans="1:30" x14ac:dyDescent="0.35">
      <c r="A232">
        <v>231</v>
      </c>
      <c r="B232" t="s">
        <v>262</v>
      </c>
      <c r="C232" s="8">
        <v>1</v>
      </c>
      <c r="D232" s="8">
        <v>1</v>
      </c>
      <c r="F232" s="8">
        <v>0.53481045982290498</v>
      </c>
      <c r="H232" s="8">
        <v>0.109746457515789</v>
      </c>
      <c r="J232" s="8">
        <v>0</v>
      </c>
      <c r="L232" s="8">
        <v>2.5656661987304599</v>
      </c>
      <c r="N232" s="8">
        <v>5.4413426180513698</v>
      </c>
      <c r="P232" s="8">
        <v>-2.8708220787143102</v>
      </c>
      <c r="R232" s="8">
        <v>-2.7666294864396699</v>
      </c>
      <c r="T232" s="8">
        <v>-0.118342668873184</v>
      </c>
      <c r="V232" s="8">
        <v>1</v>
      </c>
      <c r="X232" s="8">
        <v>2.5656661987304599</v>
      </c>
      <c r="Z232" s="8">
        <v>-2.55444463094075</v>
      </c>
      <c r="AB232" s="8">
        <v>4.1666666666666599</v>
      </c>
      <c r="AD232" s="8">
        <v>0.89593299948681604</v>
      </c>
    </row>
    <row r="233" spans="1:30" x14ac:dyDescent="0.35">
      <c r="A233">
        <v>232</v>
      </c>
      <c r="B233" t="s">
        <v>263</v>
      </c>
      <c r="C233" s="8">
        <v>1</v>
      </c>
      <c r="D233" s="8">
        <v>4</v>
      </c>
      <c r="F233" s="8">
        <v>0.53660165437823004</v>
      </c>
      <c r="H233" s="8">
        <v>-6.9105824041203606E-2</v>
      </c>
      <c r="J233" s="8">
        <v>0.25</v>
      </c>
      <c r="L233" s="8">
        <v>4.6643466949462802</v>
      </c>
      <c r="N233" s="8">
        <v>5.00556178146803</v>
      </c>
      <c r="P233" s="8">
        <v>-0.33636074591515802</v>
      </c>
      <c r="R233" s="8">
        <v>-1.2975826042985401</v>
      </c>
      <c r="T233" s="8">
        <v>-9.4247454603112901E-2</v>
      </c>
      <c r="V233" s="8">
        <v>4</v>
      </c>
      <c r="X233" s="8">
        <v>-0.95143699645996005</v>
      </c>
      <c r="Z233" s="8">
        <v>-0.39999999999999902</v>
      </c>
      <c r="AB233" s="8">
        <v>5.5</v>
      </c>
      <c r="AD233" s="8">
        <v>0.654655589746167</v>
      </c>
    </row>
    <row r="234" spans="1:30" x14ac:dyDescent="0.35">
      <c r="A234">
        <v>233</v>
      </c>
      <c r="B234" t="s">
        <v>264</v>
      </c>
      <c r="C234" s="8">
        <v>1</v>
      </c>
      <c r="D234" s="8">
        <v>1</v>
      </c>
      <c r="F234" s="8">
        <v>0.53806482821038404</v>
      </c>
      <c r="J234" s="8">
        <v>0</v>
      </c>
      <c r="L234" s="8">
        <v>0.94740295410156194</v>
      </c>
      <c r="N234" s="8">
        <v>9.6721304213299604</v>
      </c>
      <c r="P234" s="8">
        <v>-8.7198731266218097</v>
      </c>
      <c r="R234" s="8">
        <v>-10.1579489632785</v>
      </c>
      <c r="T234" s="8">
        <v>-0.40530472901423997</v>
      </c>
      <c r="V234" s="8">
        <v>0</v>
      </c>
      <c r="AD234" s="8">
        <v>0</v>
      </c>
    </row>
    <row r="235" spans="1:30" x14ac:dyDescent="0.35">
      <c r="A235">
        <v>234</v>
      </c>
      <c r="B235" t="s">
        <v>265</v>
      </c>
      <c r="C235" s="8">
        <v>1</v>
      </c>
      <c r="D235" s="8">
        <v>1</v>
      </c>
      <c r="F235" s="8">
        <v>0.53806482821038404</v>
      </c>
      <c r="J235" s="8">
        <v>0</v>
      </c>
      <c r="L235" s="8">
        <v>2.0053958892822199</v>
      </c>
      <c r="N235" s="8">
        <v>9.5463413002886792</v>
      </c>
      <c r="P235" s="8">
        <v>-7.5360910703998698</v>
      </c>
      <c r="R235" s="8">
        <v>-8.8589199499509004</v>
      </c>
      <c r="T235" s="8">
        <v>-0.353473143314043</v>
      </c>
      <c r="V235" s="8">
        <v>0</v>
      </c>
      <c r="AD235" s="8">
        <v>0</v>
      </c>
    </row>
    <row r="236" spans="1:30" x14ac:dyDescent="0.35">
      <c r="A236">
        <v>235</v>
      </c>
      <c r="B236" t="s">
        <v>266</v>
      </c>
      <c r="C236" s="8">
        <v>1</v>
      </c>
      <c r="D236" s="8">
        <v>1</v>
      </c>
      <c r="F236" s="8">
        <v>0.53806482821038404</v>
      </c>
      <c r="H236" s="8">
        <v>-3.1860658510429699E-2</v>
      </c>
      <c r="J236" s="8">
        <v>0</v>
      </c>
      <c r="L236" s="8">
        <v>0.79850769042968694</v>
      </c>
      <c r="N236" s="8">
        <v>5.2947394823785503</v>
      </c>
      <c r="P236" s="8">
        <v>-4.4913774513422702</v>
      </c>
      <c r="R236" s="8">
        <v>-4.4717930645316697</v>
      </c>
      <c r="T236" s="8">
        <v>-0.178425672621492</v>
      </c>
      <c r="V236" s="8">
        <v>1</v>
      </c>
      <c r="X236" s="8">
        <v>-0.79850769042968694</v>
      </c>
      <c r="Z236" s="8">
        <v>2</v>
      </c>
      <c r="AD236" s="8">
        <v>0</v>
      </c>
    </row>
    <row r="237" spans="1:30" x14ac:dyDescent="0.35">
      <c r="A237">
        <v>236</v>
      </c>
      <c r="B237" t="s">
        <v>267</v>
      </c>
      <c r="C237" s="8">
        <v>0.74770642201834803</v>
      </c>
      <c r="D237" s="8">
        <v>109</v>
      </c>
      <c r="F237" s="8">
        <v>0.542956925999725</v>
      </c>
      <c r="H237" s="8">
        <v>2.8766226652439699</v>
      </c>
      <c r="J237" s="8">
        <v>0.34862385321100903</v>
      </c>
      <c r="L237" s="8">
        <v>6.36146440418488</v>
      </c>
      <c r="N237" s="8">
        <v>5.11923918151607</v>
      </c>
      <c r="P237" s="8">
        <v>1.2470795632753899</v>
      </c>
      <c r="R237" s="8">
        <v>0.50898717938378601</v>
      </c>
      <c r="T237" s="8">
        <v>0.4322299068123</v>
      </c>
      <c r="V237" s="8">
        <v>101</v>
      </c>
      <c r="X237" s="8">
        <v>3.43352625629689</v>
      </c>
      <c r="Z237" s="8">
        <v>0.88432366471443602</v>
      </c>
      <c r="AB237" s="8">
        <v>4.2558628390574302</v>
      </c>
      <c r="AD237" s="8">
        <v>0.20426550124366999</v>
      </c>
    </row>
    <row r="238" spans="1:30" x14ac:dyDescent="0.35">
      <c r="A238">
        <v>237</v>
      </c>
      <c r="B238" t="s">
        <v>268</v>
      </c>
      <c r="C238" s="8">
        <v>0.875</v>
      </c>
      <c r="D238" s="8">
        <v>8</v>
      </c>
      <c r="F238" s="8">
        <v>0.54393961159819904</v>
      </c>
      <c r="H238" s="8">
        <v>0.41434188758181101</v>
      </c>
      <c r="J238" s="8">
        <v>0.125</v>
      </c>
      <c r="L238" s="8">
        <v>5.0550894737243599</v>
      </c>
      <c r="N238" s="8">
        <v>4.9561385502993396</v>
      </c>
      <c r="P238" s="8">
        <v>0.103805264031609</v>
      </c>
      <c r="R238" s="8">
        <v>-0.103448732472452</v>
      </c>
      <c r="T238" s="8">
        <v>-1.20083683019043E-2</v>
      </c>
      <c r="V238" s="8">
        <v>8</v>
      </c>
      <c r="X238" s="8">
        <v>3.5694394111633301</v>
      </c>
      <c r="Z238" s="8">
        <v>3.2374997138977002</v>
      </c>
      <c r="AB238" s="8">
        <v>2</v>
      </c>
      <c r="AD238" s="8">
        <v>0.15962096498777001</v>
      </c>
    </row>
    <row r="239" spans="1:30" x14ac:dyDescent="0.35">
      <c r="A239">
        <v>238</v>
      </c>
      <c r="B239" t="s">
        <v>269</v>
      </c>
      <c r="C239" s="8">
        <v>1</v>
      </c>
      <c r="D239" s="8">
        <v>3</v>
      </c>
      <c r="F239" s="8">
        <v>0.54721142888635899</v>
      </c>
      <c r="H239" s="8">
        <v>-6.0070777369639297E-2</v>
      </c>
      <c r="J239" s="8">
        <v>0</v>
      </c>
      <c r="L239" s="8">
        <v>1.6276143391927</v>
      </c>
      <c r="N239" s="8">
        <v>6.2125415476567198</v>
      </c>
      <c r="P239" s="8">
        <v>-4.5800728678574201</v>
      </c>
      <c r="R239" s="8">
        <v>-4.6058560133818398</v>
      </c>
      <c r="T239" s="8">
        <v>-0.169989502128438</v>
      </c>
      <c r="V239" s="8">
        <v>3</v>
      </c>
      <c r="X239" s="8">
        <v>-1.6276143391927</v>
      </c>
      <c r="Z239" s="8">
        <v>3.3611111111111098</v>
      </c>
      <c r="AD239" s="8">
        <v>0</v>
      </c>
    </row>
    <row r="240" spans="1:30" x14ac:dyDescent="0.35">
      <c r="A240">
        <v>239</v>
      </c>
      <c r="B240" t="s">
        <v>270</v>
      </c>
      <c r="C240" s="8">
        <v>1</v>
      </c>
      <c r="D240" s="8">
        <v>1</v>
      </c>
      <c r="F240" s="8">
        <v>0.54756423257749198</v>
      </c>
      <c r="H240" s="8">
        <v>0.13405388279965</v>
      </c>
      <c r="J240" s="8">
        <v>0</v>
      </c>
      <c r="L240" s="8">
        <v>2.54702377319335</v>
      </c>
      <c r="N240" s="8">
        <v>3.7991372452157899</v>
      </c>
      <c r="P240" s="8">
        <v>-1.2472591314158401</v>
      </c>
      <c r="R240" s="8">
        <v>-1.3373848286971599</v>
      </c>
      <c r="T240" s="8">
        <v>-7.03886751945874E-2</v>
      </c>
      <c r="V240" s="8">
        <v>1</v>
      </c>
      <c r="X240" s="8">
        <v>2.54702377319335</v>
      </c>
      <c r="Z240" s="8">
        <v>-1.2934409931141799</v>
      </c>
      <c r="AB240" s="8">
        <v>3.0345832506815502</v>
      </c>
      <c r="AD240" s="8">
        <v>0.25710524766950998</v>
      </c>
    </row>
    <row r="241" spans="1:30" x14ac:dyDescent="0.35">
      <c r="A241">
        <v>240</v>
      </c>
      <c r="B241" t="s">
        <v>271</v>
      </c>
      <c r="C241" s="8">
        <v>1</v>
      </c>
      <c r="D241" s="8">
        <v>1</v>
      </c>
      <c r="F241" s="8">
        <v>0.55396669483018701</v>
      </c>
      <c r="H241" s="8">
        <v>-2.56045861832137E-2</v>
      </c>
      <c r="J241" s="8">
        <v>0</v>
      </c>
      <c r="L241" s="8">
        <v>0.73795318603515603</v>
      </c>
      <c r="N241" s="8">
        <v>6.0102154351910198</v>
      </c>
      <c r="P241" s="8">
        <v>-5.26740790854927</v>
      </c>
      <c r="R241" s="8">
        <v>-6.7303608368534702</v>
      </c>
      <c r="T241" s="8">
        <v>-0.233521729226779</v>
      </c>
      <c r="V241" s="8">
        <v>1</v>
      </c>
      <c r="X241" s="8">
        <v>-0.73795318603515603</v>
      </c>
      <c r="AD241" s="8">
        <v>0</v>
      </c>
    </row>
    <row r="242" spans="1:30" x14ac:dyDescent="0.35">
      <c r="A242">
        <v>241</v>
      </c>
      <c r="B242" t="s">
        <v>272</v>
      </c>
      <c r="C242" s="8">
        <v>1</v>
      </c>
      <c r="D242" s="8">
        <v>1</v>
      </c>
      <c r="F242" s="8">
        <v>0.55396669483018701</v>
      </c>
      <c r="H242" s="8">
        <v>7.1460024217644205E-2</v>
      </c>
      <c r="J242" s="8">
        <v>0</v>
      </c>
      <c r="L242" s="8">
        <v>2.0595588684082</v>
      </c>
      <c r="N242" s="8">
        <v>6.0737179098548602</v>
      </c>
      <c r="P242" s="8">
        <v>-4.0093047008400697</v>
      </c>
      <c r="R242" s="8">
        <v>-5.1552347846762503</v>
      </c>
      <c r="T242" s="8">
        <v>-0.17886995521780399</v>
      </c>
      <c r="V242" s="8">
        <v>1</v>
      </c>
      <c r="X242" s="8">
        <v>2.0595588684082</v>
      </c>
      <c r="Z242" s="8">
        <v>-8</v>
      </c>
      <c r="AB242" s="8">
        <v>8</v>
      </c>
      <c r="AD242" s="8">
        <v>0</v>
      </c>
    </row>
    <row r="243" spans="1:30" x14ac:dyDescent="0.35">
      <c r="A243">
        <v>242</v>
      </c>
      <c r="B243" t="s">
        <v>273</v>
      </c>
      <c r="C243" s="8">
        <v>1</v>
      </c>
      <c r="D243" s="8">
        <v>1</v>
      </c>
      <c r="F243" s="8">
        <v>0.55396669483018701</v>
      </c>
      <c r="H243" s="8">
        <v>0.13117979307712199</v>
      </c>
      <c r="J243" s="8">
        <v>0</v>
      </c>
      <c r="L243" s="8">
        <v>3.7807502746582</v>
      </c>
      <c r="N243" s="8">
        <v>5.6352565786715596</v>
      </c>
      <c r="P243" s="8">
        <v>-1.8496519634067601</v>
      </c>
      <c r="R243" s="8">
        <v>-2.8701608772034599</v>
      </c>
      <c r="T243" s="8">
        <v>-9.9585289325579598E-2</v>
      </c>
      <c r="V243" s="8">
        <v>1</v>
      </c>
      <c r="X243" s="8">
        <v>3.7807502746582</v>
      </c>
      <c r="Z243" s="8">
        <v>-5.4000015258789</v>
      </c>
      <c r="AB243" s="8">
        <v>5.4000015258789</v>
      </c>
      <c r="AD243" s="8">
        <v>0.41949751896881698</v>
      </c>
    </row>
    <row r="244" spans="1:30" x14ac:dyDescent="0.35">
      <c r="A244">
        <v>243</v>
      </c>
      <c r="B244" t="s">
        <v>274</v>
      </c>
      <c r="C244" s="8">
        <v>1</v>
      </c>
      <c r="D244" s="8">
        <v>2</v>
      </c>
      <c r="F244" s="8">
        <v>0.557249302770078</v>
      </c>
      <c r="H244" s="8">
        <v>-9.1661963825131004E-2</v>
      </c>
      <c r="J244" s="8">
        <v>0</v>
      </c>
      <c r="L244" s="8">
        <v>2.7262001037597599</v>
      </c>
      <c r="N244" s="8">
        <v>4.8567630591625104</v>
      </c>
      <c r="P244" s="8">
        <v>-2.1257086147961601</v>
      </c>
      <c r="R244" s="8">
        <v>-3.9860922552728102</v>
      </c>
      <c r="T244" s="8">
        <v>-0.13402282671860899</v>
      </c>
      <c r="V244" s="8">
        <v>2</v>
      </c>
      <c r="X244" s="8">
        <v>-2.7262001037597599</v>
      </c>
      <c r="Z244" s="8">
        <v>-5.4399993896484302</v>
      </c>
      <c r="AD244" s="8">
        <v>0</v>
      </c>
    </row>
    <row r="245" spans="1:30" x14ac:dyDescent="0.35">
      <c r="A245">
        <v>244</v>
      </c>
      <c r="B245" t="s">
        <v>275</v>
      </c>
      <c r="C245" s="8">
        <v>1</v>
      </c>
      <c r="D245" s="8">
        <v>4</v>
      </c>
      <c r="F245" s="8">
        <v>0.55871632162415097</v>
      </c>
      <c r="H245" s="8">
        <v>0.25201433023914999</v>
      </c>
      <c r="J245" s="8">
        <v>0.25</v>
      </c>
      <c r="L245" s="8">
        <v>4.5699615478515598</v>
      </c>
      <c r="N245" s="8">
        <v>5.4002669695877898</v>
      </c>
      <c r="P245" s="8">
        <v>-0.82545108112964505</v>
      </c>
      <c r="R245" s="8">
        <v>-0.780651571215634</v>
      </c>
      <c r="T245" s="8">
        <v>-4.3049680136266803E-2</v>
      </c>
      <c r="V245" s="8">
        <v>4</v>
      </c>
      <c r="X245" s="8">
        <v>4.5699615478515598</v>
      </c>
      <c r="Z245" s="8">
        <v>4.37916660308837</v>
      </c>
      <c r="AD245" s="8">
        <v>0</v>
      </c>
    </row>
    <row r="246" spans="1:30" x14ac:dyDescent="0.35">
      <c r="A246">
        <v>245</v>
      </c>
      <c r="B246" t="s">
        <v>276</v>
      </c>
      <c r="C246" s="8">
        <v>0.66666666666666596</v>
      </c>
      <c r="D246" s="8">
        <v>12</v>
      </c>
      <c r="F246" s="8">
        <v>0.56065758231094498</v>
      </c>
      <c r="J246" s="8">
        <v>0.41666666666666602</v>
      </c>
      <c r="L246" s="8">
        <v>9.8190320332845005</v>
      </c>
      <c r="N246" s="8">
        <v>8.8002319152951998</v>
      </c>
      <c r="P246" s="8">
        <v>1.02365445859589</v>
      </c>
      <c r="R246" s="8">
        <v>0.75745535500380701</v>
      </c>
      <c r="T246" s="8">
        <v>0.25204754973434101</v>
      </c>
      <c r="V246" s="8">
        <v>0</v>
      </c>
      <c r="AB246" s="8">
        <v>6.6347530522431102</v>
      </c>
      <c r="AD246" s="8">
        <v>0</v>
      </c>
    </row>
    <row r="247" spans="1:30" x14ac:dyDescent="0.35">
      <c r="A247">
        <v>246</v>
      </c>
      <c r="B247" t="s">
        <v>277</v>
      </c>
      <c r="C247" s="8">
        <v>0.5</v>
      </c>
      <c r="D247" s="8">
        <v>2</v>
      </c>
      <c r="F247" s="8">
        <v>0.56128571848478404</v>
      </c>
      <c r="H247" s="8">
        <v>-0.165237808227539</v>
      </c>
      <c r="J247" s="8">
        <v>0</v>
      </c>
      <c r="L247" s="8">
        <v>1.65237808227539</v>
      </c>
      <c r="N247" s="8">
        <v>5.3087320915185403</v>
      </c>
      <c r="P247" s="8">
        <v>-3.6514996686365602</v>
      </c>
      <c r="R247" s="8">
        <v>-1.9456145513791101</v>
      </c>
      <c r="T247" s="8">
        <v>-0.19456145513791101</v>
      </c>
      <c r="V247" s="8">
        <v>2</v>
      </c>
      <c r="X247" s="8">
        <v>-1.65237808227539</v>
      </c>
      <c r="Z247" s="8">
        <v>-1.2156246900558401</v>
      </c>
      <c r="AB247" s="8">
        <v>2.20000076293945</v>
      </c>
      <c r="AD247" s="8">
        <v>2.01447173622695</v>
      </c>
    </row>
    <row r="248" spans="1:30" x14ac:dyDescent="0.35">
      <c r="A248">
        <v>247</v>
      </c>
      <c r="B248" t="s">
        <v>278</v>
      </c>
      <c r="C248" s="8">
        <v>1</v>
      </c>
      <c r="D248" s="8">
        <v>2</v>
      </c>
      <c r="F248" s="8">
        <v>0.56295809635613303</v>
      </c>
      <c r="H248" s="8">
        <v>0.190259151634492</v>
      </c>
      <c r="J248" s="8">
        <v>0</v>
      </c>
      <c r="L248" s="8">
        <v>2.1700630187988201</v>
      </c>
      <c r="N248" s="8">
        <v>5.5633540605020899</v>
      </c>
      <c r="P248" s="8">
        <v>-3.3884367010966701</v>
      </c>
      <c r="R248" s="8">
        <v>-1.6257435000852101</v>
      </c>
      <c r="T248" s="8">
        <v>-0.14253621964983901</v>
      </c>
      <c r="V248" s="8">
        <v>2</v>
      </c>
      <c r="X248" s="8">
        <v>2.1700630187988201</v>
      </c>
      <c r="Z248" s="8">
        <v>0.5</v>
      </c>
      <c r="AB248" s="8">
        <v>1</v>
      </c>
      <c r="AD248" s="8">
        <v>1.5749003098246199</v>
      </c>
    </row>
    <row r="249" spans="1:30" x14ac:dyDescent="0.35">
      <c r="A249">
        <v>248</v>
      </c>
      <c r="B249" t="s">
        <v>279</v>
      </c>
      <c r="C249" s="8">
        <v>0.85714285714285698</v>
      </c>
      <c r="D249" s="8">
        <v>14</v>
      </c>
      <c r="F249" s="8">
        <v>0.56424380832473597</v>
      </c>
      <c r="H249" s="8">
        <v>-7.7833884034890596E-2</v>
      </c>
      <c r="J249" s="8">
        <v>7.1428571428571397E-2</v>
      </c>
      <c r="L249" s="8">
        <v>4.3767860957554401</v>
      </c>
      <c r="N249" s="8">
        <v>5.4907671372103302</v>
      </c>
      <c r="P249" s="8">
        <v>-1.1091267008482999</v>
      </c>
      <c r="R249" s="8">
        <v>0.18612491188608199</v>
      </c>
      <c r="T249" s="8">
        <v>5.4139259291186799E-2</v>
      </c>
      <c r="V249" s="8">
        <v>12</v>
      </c>
      <c r="X249" s="8">
        <v>-0.31957340240478499</v>
      </c>
      <c r="Z249" s="8">
        <v>0.33257569110754698</v>
      </c>
      <c r="AB249" s="8">
        <v>4.4972978984372798</v>
      </c>
      <c r="AD249" s="8">
        <v>0.54067566847932702</v>
      </c>
    </row>
    <row r="250" spans="1:30" x14ac:dyDescent="0.35">
      <c r="A250">
        <v>249</v>
      </c>
      <c r="B250" t="s">
        <v>280</v>
      </c>
      <c r="C250" s="8">
        <v>1</v>
      </c>
      <c r="D250" s="8">
        <v>4</v>
      </c>
      <c r="F250" s="8">
        <v>0.56512376427403299</v>
      </c>
      <c r="H250" s="8">
        <v>0.160821386139681</v>
      </c>
      <c r="J250" s="8">
        <v>0</v>
      </c>
      <c r="L250" s="8">
        <v>3.31916332244873</v>
      </c>
      <c r="N250" s="8">
        <v>4.5815927944196702</v>
      </c>
      <c r="P250" s="8">
        <v>-1.25757513136435</v>
      </c>
      <c r="R250" s="8">
        <v>-0.83144254527213302</v>
      </c>
      <c r="T250" s="8">
        <v>-4.58175309691152E-2</v>
      </c>
      <c r="V250" s="8">
        <v>4</v>
      </c>
      <c r="X250" s="8">
        <v>2.9183969497680602</v>
      </c>
      <c r="Z250" s="8">
        <v>2.4111111111111101</v>
      </c>
      <c r="AB250" s="8">
        <v>4.9641091237049597</v>
      </c>
      <c r="AD250" s="8">
        <v>0.16574045331499901</v>
      </c>
    </row>
    <row r="251" spans="1:30" x14ac:dyDescent="0.35">
      <c r="A251">
        <v>250</v>
      </c>
      <c r="B251" t="s">
        <v>281</v>
      </c>
      <c r="C251" s="8">
        <v>1</v>
      </c>
      <c r="D251" s="8">
        <v>3</v>
      </c>
      <c r="F251" s="8">
        <v>0.56639752532641696</v>
      </c>
      <c r="H251" s="8">
        <v>-0.17158095830251099</v>
      </c>
      <c r="J251" s="8">
        <v>0.33333333333333298</v>
      </c>
      <c r="L251" s="8">
        <v>6.2463302612304599</v>
      </c>
      <c r="N251" s="8">
        <v>6.7675972723957596</v>
      </c>
      <c r="P251" s="8">
        <v>-0.51641267055870499</v>
      </c>
      <c r="R251" s="8">
        <v>-1.65969347453815</v>
      </c>
      <c r="T251" s="8">
        <v>-5.72050630429813E-2</v>
      </c>
      <c r="V251" s="8">
        <v>2</v>
      </c>
      <c r="X251" s="8">
        <v>-8.1907691955566406</v>
      </c>
      <c r="Z251" s="8">
        <v>0.15353533234259001</v>
      </c>
      <c r="AB251" s="8">
        <v>7.1776543385221299</v>
      </c>
      <c r="AD251" s="8">
        <v>0</v>
      </c>
    </row>
    <row r="252" spans="1:30" x14ac:dyDescent="0.35">
      <c r="A252">
        <v>251</v>
      </c>
      <c r="B252" t="s">
        <v>282</v>
      </c>
      <c r="C252" s="8">
        <v>1</v>
      </c>
      <c r="D252" s="8">
        <v>1</v>
      </c>
      <c r="F252" s="8">
        <v>0.567859884566697</v>
      </c>
      <c r="J252" s="8">
        <v>1</v>
      </c>
      <c r="L252" s="8">
        <v>4.4704685211181596</v>
      </c>
      <c r="N252" s="8">
        <v>7.4904212178878202</v>
      </c>
      <c r="P252" s="8">
        <v>-3.0150983561630702</v>
      </c>
      <c r="R252" s="8">
        <v>-2.5612145177905998</v>
      </c>
      <c r="T252" s="8">
        <v>-7.7222055405326298E-2</v>
      </c>
      <c r="V252" s="8">
        <v>0</v>
      </c>
      <c r="AB252" s="8">
        <v>11.5555555555555</v>
      </c>
      <c r="AD252" s="8">
        <v>0</v>
      </c>
    </row>
    <row r="253" spans="1:30" x14ac:dyDescent="0.35">
      <c r="A253">
        <v>252</v>
      </c>
      <c r="B253" t="s">
        <v>283</v>
      </c>
      <c r="C253" s="8">
        <v>1</v>
      </c>
      <c r="D253" s="8">
        <v>2</v>
      </c>
      <c r="F253" s="8">
        <v>0.56924461894720801</v>
      </c>
      <c r="H253" s="8">
        <v>-0.526423685624267</v>
      </c>
      <c r="J253" s="8">
        <v>0.5</v>
      </c>
      <c r="L253" s="8">
        <v>6.4166107177734304</v>
      </c>
      <c r="N253" s="8">
        <v>5.0284671000585002</v>
      </c>
      <c r="P253" s="8">
        <v>1.39299795832151</v>
      </c>
      <c r="R253" s="8">
        <v>-5.0222927770391002E-2</v>
      </c>
      <c r="T253" s="8">
        <v>-4.1203276780526002E-3</v>
      </c>
      <c r="V253" s="8">
        <v>2</v>
      </c>
      <c r="X253" s="8">
        <v>-6.4166107177734304</v>
      </c>
      <c r="Z253" s="8">
        <v>-0.53950004577636701</v>
      </c>
      <c r="AB253" s="8">
        <v>6.8777498602369302</v>
      </c>
      <c r="AD253" s="8">
        <v>0</v>
      </c>
    </row>
    <row r="254" spans="1:30" x14ac:dyDescent="0.35">
      <c r="A254">
        <v>253</v>
      </c>
      <c r="B254" t="s">
        <v>284</v>
      </c>
      <c r="C254" s="8">
        <v>0.85294117647058798</v>
      </c>
      <c r="D254" s="8">
        <v>17</v>
      </c>
      <c r="F254" s="8">
        <v>0.57294755815015597</v>
      </c>
      <c r="H254" s="8">
        <v>0.74433533154766196</v>
      </c>
      <c r="J254" s="8">
        <v>0.47058823529411697</v>
      </c>
      <c r="L254" s="8">
        <v>6.7279214298023797</v>
      </c>
      <c r="N254" s="8">
        <v>5.8959604442496696</v>
      </c>
      <c r="P254" s="8">
        <v>0.83681532615930798</v>
      </c>
      <c r="R254" s="8">
        <v>0.55205880974060795</v>
      </c>
      <c r="T254" s="8">
        <v>0.115343462341085</v>
      </c>
      <c r="V254" s="8">
        <v>12</v>
      </c>
      <c r="X254" s="8">
        <v>4.4651282628377196</v>
      </c>
      <c r="Z254" s="8">
        <v>5.2135790857494397</v>
      </c>
      <c r="AB254" s="8">
        <v>5.8538755977855299</v>
      </c>
      <c r="AD254" s="8">
        <v>8.7289336246856405E-2</v>
      </c>
    </row>
    <row r="255" spans="1:30" x14ac:dyDescent="0.35">
      <c r="A255">
        <v>254</v>
      </c>
      <c r="B255" t="s">
        <v>285</v>
      </c>
      <c r="C255" s="8">
        <v>0.44444444444444398</v>
      </c>
      <c r="D255" s="8">
        <v>9</v>
      </c>
      <c r="F255" s="8">
        <v>0.57409764218360904</v>
      </c>
      <c r="H255" s="8">
        <v>1.8641773032362601</v>
      </c>
      <c r="J255" s="8">
        <v>0.44444444444444398</v>
      </c>
      <c r="L255" s="8">
        <v>7.4103372361924897</v>
      </c>
      <c r="N255" s="8">
        <v>5.66692875245122</v>
      </c>
      <c r="P255" s="8">
        <v>1.74826282434785</v>
      </c>
      <c r="R255" s="8">
        <v>0.71702768143302498</v>
      </c>
      <c r="T255" s="8">
        <v>0.181709139894107</v>
      </c>
      <c r="V255" s="8">
        <v>9</v>
      </c>
      <c r="X255" s="8">
        <v>7.3560786777072398</v>
      </c>
      <c r="Z255" s="8">
        <v>3.5120232324751601</v>
      </c>
      <c r="AB255" s="8">
        <v>11.226454196471</v>
      </c>
      <c r="AD255" s="8">
        <v>0</v>
      </c>
    </row>
    <row r="256" spans="1:30" x14ac:dyDescent="0.35">
      <c r="A256">
        <v>255</v>
      </c>
      <c r="B256" t="s">
        <v>286</v>
      </c>
      <c r="C256" s="8">
        <v>1</v>
      </c>
      <c r="D256" s="8">
        <v>1</v>
      </c>
      <c r="F256" s="8">
        <v>0.57998207387563605</v>
      </c>
      <c r="H256" s="8">
        <v>6.4489821491685195E-2</v>
      </c>
      <c r="J256" s="8">
        <v>0</v>
      </c>
      <c r="L256" s="8">
        <v>2.4629592895507799</v>
      </c>
      <c r="N256" s="8">
        <v>5.4323489987034197</v>
      </c>
      <c r="P256" s="8">
        <v>-2.9645353685460498</v>
      </c>
      <c r="R256" s="8">
        <v>-3.6573239936315902</v>
      </c>
      <c r="T256" s="8">
        <v>-9.5762919219658404E-2</v>
      </c>
      <c r="V256" s="8">
        <v>1</v>
      </c>
      <c r="X256" s="8">
        <v>2.4629592895507799</v>
      </c>
      <c r="Z256" s="8">
        <v>9</v>
      </c>
      <c r="AD256" s="8">
        <v>0</v>
      </c>
    </row>
    <row r="257" spans="1:30" x14ac:dyDescent="0.35">
      <c r="A257">
        <v>256</v>
      </c>
      <c r="B257" t="s">
        <v>287</v>
      </c>
      <c r="C257" s="8">
        <v>0.75</v>
      </c>
      <c r="D257" s="8">
        <v>2</v>
      </c>
      <c r="F257" s="8">
        <v>0.58248045478284605</v>
      </c>
      <c r="H257" s="8">
        <v>-0.104801634251283</v>
      </c>
      <c r="J257" s="8">
        <v>0</v>
      </c>
      <c r="L257" s="8">
        <v>4.1315231323242099</v>
      </c>
      <c r="N257" s="8">
        <v>5.2413039609918703</v>
      </c>
      <c r="P257" s="8">
        <v>-1.1049264880610601</v>
      </c>
      <c r="R257" s="8">
        <v>-2.9008829535701501</v>
      </c>
      <c r="T257" s="8">
        <v>-7.3584792961044102E-2</v>
      </c>
      <c r="V257" s="8">
        <v>2</v>
      </c>
      <c r="X257" s="8">
        <v>-4.1315231323242099</v>
      </c>
      <c r="Z257" s="8">
        <v>2.7318928991045199</v>
      </c>
      <c r="AD257" s="8">
        <v>0</v>
      </c>
    </row>
    <row r="258" spans="1:30" x14ac:dyDescent="0.35">
      <c r="A258">
        <v>257</v>
      </c>
      <c r="B258" t="s">
        <v>288</v>
      </c>
      <c r="C258" s="8">
        <v>1</v>
      </c>
      <c r="D258" s="8">
        <v>3</v>
      </c>
      <c r="F258" s="8">
        <v>0.58541525967703001</v>
      </c>
      <c r="H258" s="8">
        <v>6.1229884092092499E-2</v>
      </c>
      <c r="J258" s="8">
        <v>0.33333333333333298</v>
      </c>
      <c r="L258" s="8">
        <v>4.1361160278320304</v>
      </c>
      <c r="N258" s="8">
        <v>5.4842291985646403</v>
      </c>
      <c r="P258" s="8">
        <v>-1.34325883012602</v>
      </c>
      <c r="R258" s="8">
        <v>-0.44772237341180698</v>
      </c>
      <c r="T258" s="8">
        <v>-2.2207062652088501E-2</v>
      </c>
      <c r="V258" s="8">
        <v>3</v>
      </c>
      <c r="X258" s="8">
        <v>1.23447163899739</v>
      </c>
      <c r="Z258" s="8">
        <v>2.10303023367217</v>
      </c>
      <c r="AD258" s="8">
        <v>0</v>
      </c>
    </row>
    <row r="259" spans="1:30" x14ac:dyDescent="0.35">
      <c r="A259">
        <v>258</v>
      </c>
      <c r="B259" t="s">
        <v>289</v>
      </c>
      <c r="C259" s="8">
        <v>0.63157894736842102</v>
      </c>
      <c r="D259" s="8">
        <v>19</v>
      </c>
      <c r="F259" s="8">
        <v>0.58657849860232003</v>
      </c>
      <c r="H259" s="8">
        <v>2.31279334927217</v>
      </c>
      <c r="J259" s="8">
        <v>0.42105263157894701</v>
      </c>
      <c r="L259" s="8">
        <v>7.7507924531635402</v>
      </c>
      <c r="N259" s="8">
        <v>6.1790246974268301</v>
      </c>
      <c r="P259" s="8">
        <v>1.5766220963433</v>
      </c>
      <c r="R259" s="8">
        <v>0.81991377893408901</v>
      </c>
      <c r="T259" s="8">
        <v>0.27284001722658902</v>
      </c>
      <c r="V259" s="8">
        <v>19</v>
      </c>
      <c r="X259" s="8">
        <v>6.9501943086322902</v>
      </c>
      <c r="Z259" s="8">
        <v>1.04861115349663</v>
      </c>
      <c r="AB259" s="8">
        <v>5.39171372532011</v>
      </c>
      <c r="AD259" s="8">
        <v>1.54466635775686E-2</v>
      </c>
    </row>
    <row r="260" spans="1:30" x14ac:dyDescent="0.35">
      <c r="A260">
        <v>259</v>
      </c>
      <c r="B260" t="s">
        <v>290</v>
      </c>
      <c r="C260" s="8">
        <v>1</v>
      </c>
      <c r="D260" s="8">
        <v>1</v>
      </c>
      <c r="F260" s="8">
        <v>0.58670956179960598</v>
      </c>
      <c r="H260" s="8">
        <v>-0.17470034443091001</v>
      </c>
      <c r="J260" s="8">
        <v>0</v>
      </c>
      <c r="L260" s="8">
        <v>6.67205810546875</v>
      </c>
      <c r="N260" s="8">
        <v>6.5679566560915896</v>
      </c>
      <c r="P260" s="8">
        <v>0.10895578998374</v>
      </c>
      <c r="R260" s="8">
        <v>-1.7430675338461099</v>
      </c>
      <c r="T260" s="8">
        <v>-4.5640264775220901E-2</v>
      </c>
      <c r="V260" s="8">
        <v>1</v>
      </c>
      <c r="X260" s="8">
        <v>-6.67205810546875</v>
      </c>
      <c r="Z260" s="8">
        <v>-11.2500009536743</v>
      </c>
      <c r="AD260" s="8">
        <v>0</v>
      </c>
    </row>
    <row r="261" spans="1:30" x14ac:dyDescent="0.35">
      <c r="A261">
        <v>260</v>
      </c>
      <c r="B261" t="s">
        <v>291</v>
      </c>
      <c r="C261" s="8">
        <v>0.8</v>
      </c>
      <c r="D261" s="8">
        <v>5</v>
      </c>
      <c r="F261" s="8">
        <v>0.58744161067099998</v>
      </c>
      <c r="H261" s="8">
        <v>-1.0709489149952101</v>
      </c>
      <c r="J261" s="8">
        <v>0.2</v>
      </c>
      <c r="L261" s="8">
        <v>6.7146629333496097</v>
      </c>
      <c r="N261" s="8">
        <v>5.7441016561675697</v>
      </c>
      <c r="P261" s="8">
        <v>0.97541561778862396</v>
      </c>
      <c r="R261" s="8">
        <v>0.68142958432760903</v>
      </c>
      <c r="T261" s="8">
        <v>0.13200036898585599</v>
      </c>
      <c r="V261" s="8">
        <v>5</v>
      </c>
      <c r="X261" s="8">
        <v>-5.5285926818847599</v>
      </c>
      <c r="Z261" s="8">
        <v>-6.84166653951009</v>
      </c>
      <c r="AB261" s="8">
        <v>26</v>
      </c>
      <c r="AD261" s="8">
        <v>0</v>
      </c>
    </row>
    <row r="262" spans="1:30" x14ac:dyDescent="0.35">
      <c r="A262">
        <v>261</v>
      </c>
      <c r="B262" t="s">
        <v>292</v>
      </c>
      <c r="C262" s="8">
        <v>0.75</v>
      </c>
      <c r="D262" s="8">
        <v>4</v>
      </c>
      <c r="F262" s="8">
        <v>0.58744286099731702</v>
      </c>
      <c r="H262" s="8">
        <v>0.65931476246226906</v>
      </c>
      <c r="J262" s="8">
        <v>0</v>
      </c>
      <c r="L262" s="8">
        <v>3.62623119354248</v>
      </c>
      <c r="N262" s="8">
        <v>4.2884564216920698</v>
      </c>
      <c r="P262" s="8">
        <v>-0.65737088754300699</v>
      </c>
      <c r="R262" s="8">
        <v>-0.62183440914687504</v>
      </c>
      <c r="T262" s="8">
        <v>-0.11306080166306801</v>
      </c>
      <c r="V262" s="8">
        <v>4</v>
      </c>
      <c r="X262" s="8">
        <v>3.62623119354248</v>
      </c>
      <c r="Z262" s="8">
        <v>0.226991945375353</v>
      </c>
      <c r="AB262" s="8">
        <v>3.0516999406866501</v>
      </c>
      <c r="AD262" s="8">
        <v>1.27877014463212</v>
      </c>
    </row>
    <row r="263" spans="1:30" x14ac:dyDescent="0.35">
      <c r="A263">
        <v>262</v>
      </c>
      <c r="B263" t="s">
        <v>293</v>
      </c>
      <c r="C263" s="8">
        <v>0.5</v>
      </c>
      <c r="D263" s="8">
        <v>2</v>
      </c>
      <c r="F263" s="8">
        <v>0.59028552147858904</v>
      </c>
      <c r="H263" s="8">
        <v>-2.96161979447906E-2</v>
      </c>
      <c r="J263" s="8">
        <v>0</v>
      </c>
      <c r="L263" s="8">
        <v>5.2401247024536097</v>
      </c>
      <c r="N263" s="8">
        <v>4.7912804205659398</v>
      </c>
      <c r="P263" s="8">
        <v>0.45369862249425902</v>
      </c>
      <c r="R263" s="8">
        <v>0.31691483212981297</v>
      </c>
      <c r="T263" s="8">
        <v>2.9893107341467998E-2</v>
      </c>
      <c r="V263" s="8">
        <v>2</v>
      </c>
      <c r="X263" s="8">
        <v>-0.31397914886474598</v>
      </c>
      <c r="Z263" s="8">
        <v>-4.9999993642171203</v>
      </c>
      <c r="AB263" s="8">
        <v>6.4000015258789</v>
      </c>
      <c r="AD263" s="8">
        <v>0</v>
      </c>
    </row>
    <row r="264" spans="1:30" x14ac:dyDescent="0.35">
      <c r="A264">
        <v>263</v>
      </c>
      <c r="B264" t="s">
        <v>294</v>
      </c>
      <c r="C264" s="8">
        <v>1</v>
      </c>
      <c r="D264" s="8">
        <v>1</v>
      </c>
      <c r="F264" s="8">
        <v>0.59054680908164403</v>
      </c>
      <c r="H264" s="8">
        <v>4.0943561002531902E-2</v>
      </c>
      <c r="J264" s="8">
        <v>0</v>
      </c>
      <c r="L264" s="8">
        <v>1.80155181884765</v>
      </c>
      <c r="N264" s="8">
        <v>6.27567539355364</v>
      </c>
      <c r="P264" s="8">
        <v>-4.4692692340993903</v>
      </c>
      <c r="R264" s="8">
        <v>-6.7483382243806096</v>
      </c>
      <c r="T264" s="8">
        <v>-0.15336833215953699</v>
      </c>
      <c r="V264" s="8">
        <v>1</v>
      </c>
      <c r="X264" s="8">
        <v>1.80155181884765</v>
      </c>
      <c r="Z264" s="8">
        <v>-13</v>
      </c>
      <c r="AD264" s="8">
        <v>0</v>
      </c>
    </row>
    <row r="265" spans="1:30" x14ac:dyDescent="0.35">
      <c r="A265">
        <v>264</v>
      </c>
      <c r="B265" t="s">
        <v>295</v>
      </c>
      <c r="C265" s="8">
        <v>0</v>
      </c>
      <c r="D265" s="8">
        <v>1</v>
      </c>
      <c r="F265" s="8">
        <v>0.59054680908164403</v>
      </c>
      <c r="J265" s="8">
        <v>0</v>
      </c>
      <c r="L265" s="8">
        <v>7.1455879211425701</v>
      </c>
      <c r="N265" s="8">
        <v>8.8875784287682507</v>
      </c>
      <c r="P265" s="8">
        <v>-1.7371361670190799</v>
      </c>
      <c r="R265" s="8">
        <v>-3.24636252075139</v>
      </c>
      <c r="T265" s="8">
        <v>-7.3779527468567196E-2</v>
      </c>
      <c r="V265" s="8">
        <v>0</v>
      </c>
      <c r="AD265" s="8">
        <v>0</v>
      </c>
    </row>
    <row r="266" spans="1:30" x14ac:dyDescent="0.35">
      <c r="A266">
        <v>265</v>
      </c>
      <c r="B266" t="s">
        <v>296</v>
      </c>
      <c r="C266" s="8">
        <v>0.875</v>
      </c>
      <c r="D266" s="8">
        <v>24</v>
      </c>
      <c r="F266" s="8">
        <v>0.59105409891820804</v>
      </c>
      <c r="H266" s="8">
        <v>-0.132022518973683</v>
      </c>
      <c r="J266" s="8">
        <v>0.375</v>
      </c>
      <c r="L266" s="8">
        <v>5.3954373995463003</v>
      </c>
      <c r="N266" s="8">
        <v>4.0421968570999098</v>
      </c>
      <c r="P266" s="8">
        <v>1.35809488305297</v>
      </c>
      <c r="R266" s="8">
        <v>1.6737355557364999</v>
      </c>
      <c r="T266" s="8">
        <v>0.78809813549224905</v>
      </c>
      <c r="V266" s="8">
        <v>24</v>
      </c>
      <c r="X266" s="8">
        <v>-0.2803848584493</v>
      </c>
      <c r="Z266" s="8">
        <v>-0.75340107663925004</v>
      </c>
      <c r="AB266" s="8">
        <v>3.6228111504412901</v>
      </c>
      <c r="AD266" s="8">
        <v>0</v>
      </c>
    </row>
    <row r="267" spans="1:30" x14ac:dyDescent="0.35">
      <c r="A267">
        <v>266</v>
      </c>
      <c r="B267" t="s">
        <v>297</v>
      </c>
      <c r="C267" s="8">
        <v>0.375</v>
      </c>
      <c r="D267" s="8">
        <v>8</v>
      </c>
      <c r="F267" s="8">
        <v>0.59303471650112505</v>
      </c>
      <c r="H267" s="8">
        <v>-8.4243407434823007E-3</v>
      </c>
      <c r="J267" s="8">
        <v>0.25</v>
      </c>
      <c r="L267" s="8">
        <v>6.7634615898132298</v>
      </c>
      <c r="N267" s="8">
        <v>5.4626385288830699</v>
      </c>
      <c r="P267" s="8">
        <v>1.3056774015367401</v>
      </c>
      <c r="R267" s="8">
        <v>0.30303440807627802</v>
      </c>
      <c r="T267" s="8">
        <v>3.0269556408960299E-2</v>
      </c>
      <c r="V267" s="8">
        <v>8</v>
      </c>
      <c r="X267" s="8">
        <v>-8.4337711334228502E-2</v>
      </c>
      <c r="Z267" s="8">
        <v>3.4479166666666599</v>
      </c>
      <c r="AB267" s="8">
        <v>6.0772657551147704</v>
      </c>
      <c r="AD267" s="8">
        <v>8.2563133011753997E-2</v>
      </c>
    </row>
    <row r="268" spans="1:30" x14ac:dyDescent="0.35">
      <c r="A268">
        <v>267</v>
      </c>
      <c r="B268" t="s">
        <v>298</v>
      </c>
      <c r="C268" s="8">
        <v>0.5</v>
      </c>
      <c r="D268" s="8">
        <v>2</v>
      </c>
      <c r="F268" s="8">
        <v>0.59317624703807204</v>
      </c>
      <c r="H268" s="8">
        <v>0.14019584241651001</v>
      </c>
      <c r="J268" s="8">
        <v>0</v>
      </c>
      <c r="L268" s="8">
        <v>4.1864070892333896</v>
      </c>
      <c r="N268" s="8">
        <v>5.4201984719701501</v>
      </c>
      <c r="P268" s="8">
        <v>-1.22893704213016</v>
      </c>
      <c r="R268" s="8">
        <v>-0.93943316197548599</v>
      </c>
      <c r="T268" s="8">
        <v>-3.1460061272081501E-2</v>
      </c>
      <c r="V268" s="8">
        <v>2</v>
      </c>
      <c r="X268" s="8">
        <v>4.1864070892333896</v>
      </c>
      <c r="Z268" s="8">
        <v>3.4</v>
      </c>
      <c r="AD268" s="8">
        <v>0</v>
      </c>
    </row>
    <row r="269" spans="1:30" x14ac:dyDescent="0.35">
      <c r="A269">
        <v>268</v>
      </c>
      <c r="B269" t="s">
        <v>299</v>
      </c>
      <c r="C269" s="8">
        <v>1</v>
      </c>
      <c r="D269" s="8">
        <v>3</v>
      </c>
      <c r="F269" s="8">
        <v>0.59475611925090899</v>
      </c>
      <c r="H269" s="8">
        <v>-6.3020479446093004E-3</v>
      </c>
      <c r="J269" s="8">
        <v>0.66666666666666596</v>
      </c>
      <c r="L269" s="8">
        <v>7.4545440673828098</v>
      </c>
      <c r="N269" s="8">
        <v>5.58599083784227</v>
      </c>
      <c r="P269" s="8">
        <v>1.87340757014712</v>
      </c>
      <c r="R269" s="8">
        <v>-9.0502931770222797E-2</v>
      </c>
      <c r="T269" s="8">
        <v>-5.1502375826831997E-3</v>
      </c>
      <c r="V269" s="8">
        <v>3</v>
      </c>
      <c r="X269" s="8">
        <v>-0.110743204752604</v>
      </c>
      <c r="AD269" s="8">
        <v>0</v>
      </c>
    </row>
    <row r="270" spans="1:30" x14ac:dyDescent="0.35">
      <c r="A270">
        <v>269</v>
      </c>
      <c r="B270" t="s">
        <v>300</v>
      </c>
      <c r="C270" s="8">
        <v>0</v>
      </c>
      <c r="D270" s="8">
        <v>2</v>
      </c>
      <c r="F270" s="8">
        <v>0.59641852809073403</v>
      </c>
      <c r="H270" s="8">
        <v>-0.50254384518650597</v>
      </c>
      <c r="J270" s="8">
        <v>1</v>
      </c>
      <c r="L270" s="8">
        <v>6.1255378723144496</v>
      </c>
      <c r="N270" s="8">
        <v>4.7955729966465404</v>
      </c>
      <c r="P270" s="8">
        <v>1.3348192162745001</v>
      </c>
      <c r="R270" s="8">
        <v>0.28100152397019401</v>
      </c>
      <c r="T270" s="8">
        <v>2.3053581465474302E-2</v>
      </c>
      <c r="V270" s="8">
        <v>2</v>
      </c>
      <c r="X270" s="8">
        <v>-6.1255378723144496</v>
      </c>
      <c r="Z270" s="8">
        <v>-1.9994116390452601</v>
      </c>
      <c r="AB270" s="8">
        <v>3.18333371480306</v>
      </c>
      <c r="AD270" s="8">
        <v>0</v>
      </c>
    </row>
    <row r="271" spans="1:30" x14ac:dyDescent="0.35">
      <c r="A271">
        <v>270</v>
      </c>
      <c r="B271" t="s">
        <v>301</v>
      </c>
      <c r="C271" s="8">
        <v>0</v>
      </c>
      <c r="D271" s="8">
        <v>1</v>
      </c>
      <c r="F271" s="8">
        <v>0.59740596068604102</v>
      </c>
      <c r="H271" s="8">
        <v>-9.3048816748426605E-2</v>
      </c>
      <c r="J271" s="8">
        <v>0</v>
      </c>
      <c r="L271" s="8">
        <v>2.0295486450195299</v>
      </c>
      <c r="N271" s="8">
        <v>6.3528321152910996</v>
      </c>
      <c r="P271" s="8">
        <v>-4.3184291296649802</v>
      </c>
      <c r="R271" s="8">
        <v>-2.8891763870629701</v>
      </c>
      <c r="T271" s="8">
        <v>-0.132460212202066</v>
      </c>
      <c r="V271" s="8">
        <v>1</v>
      </c>
      <c r="X271" s="8">
        <v>-2.0295486450195299</v>
      </c>
      <c r="Z271" s="8">
        <v>-2.3666661580403598</v>
      </c>
      <c r="AB271" s="8">
        <v>3</v>
      </c>
      <c r="AD271" s="8">
        <v>2.57989682612657</v>
      </c>
    </row>
    <row r="272" spans="1:30" x14ac:dyDescent="0.35">
      <c r="A272">
        <v>271</v>
      </c>
      <c r="B272" t="s">
        <v>302</v>
      </c>
      <c r="C272" s="8">
        <v>1</v>
      </c>
      <c r="D272" s="8">
        <v>3</v>
      </c>
      <c r="F272" s="8">
        <v>0.59864327518546001</v>
      </c>
      <c r="H272" s="8">
        <v>0.55433672950381296</v>
      </c>
      <c r="J272" s="8">
        <v>0</v>
      </c>
      <c r="L272" s="8">
        <v>3.8803571065266902</v>
      </c>
      <c r="N272" s="8">
        <v>4.0674164407903</v>
      </c>
      <c r="P272" s="8">
        <v>-0.182204993657022</v>
      </c>
      <c r="R272" s="8">
        <v>-0.208778750857985</v>
      </c>
      <c r="T272" s="8">
        <v>-2.9825535836854999E-2</v>
      </c>
      <c r="V272" s="8">
        <v>3</v>
      </c>
      <c r="X272" s="8">
        <v>3.8803571065266902</v>
      </c>
      <c r="Z272" s="8">
        <v>5.5421109601254501E-2</v>
      </c>
      <c r="AB272" s="8">
        <v>2.4816828819013699</v>
      </c>
      <c r="AD272" s="8">
        <v>0.83528167715620505</v>
      </c>
    </row>
    <row r="273" spans="1:30" x14ac:dyDescent="0.35">
      <c r="A273">
        <v>272</v>
      </c>
      <c r="B273" t="s">
        <v>303</v>
      </c>
      <c r="C273" s="8">
        <v>0.5</v>
      </c>
      <c r="D273" s="8">
        <v>4</v>
      </c>
      <c r="F273" s="8">
        <v>0.602381189569697</v>
      </c>
      <c r="J273" s="8">
        <v>0</v>
      </c>
      <c r="L273" s="8">
        <v>5.1310997009277299</v>
      </c>
      <c r="N273" s="8">
        <v>5.2970562088210604</v>
      </c>
      <c r="P273" s="8">
        <v>-0.16110216728674101</v>
      </c>
      <c r="R273" s="8">
        <v>0.73909654263333502</v>
      </c>
      <c r="T273" s="8">
        <v>0.134381189569697</v>
      </c>
      <c r="V273" s="8">
        <v>0</v>
      </c>
      <c r="AB273" s="8">
        <v>9.25</v>
      </c>
      <c r="AD273" s="8">
        <v>0</v>
      </c>
    </row>
    <row r="274" spans="1:30" x14ac:dyDescent="0.35">
      <c r="A274">
        <v>273</v>
      </c>
      <c r="B274" t="s">
        <v>304</v>
      </c>
      <c r="C274" s="8">
        <v>0</v>
      </c>
      <c r="D274" s="8">
        <v>1</v>
      </c>
      <c r="F274" s="8">
        <v>0.60341621890166197</v>
      </c>
      <c r="J274" s="8">
        <v>0</v>
      </c>
      <c r="L274" s="8">
        <v>6.4074287414550701</v>
      </c>
      <c r="N274" s="8">
        <v>9.7296779812604708</v>
      </c>
      <c r="P274" s="8">
        <v>-3.3173948991988</v>
      </c>
      <c r="R274" s="8">
        <v>-1.1032539283187699</v>
      </c>
      <c r="T274" s="8">
        <v>-5.8065996227304101E-2</v>
      </c>
      <c r="V274" s="8">
        <v>0</v>
      </c>
      <c r="AB274" s="8">
        <v>3.6999998092651301</v>
      </c>
      <c r="AD274" s="8">
        <v>1.0841620874503599</v>
      </c>
    </row>
    <row r="275" spans="1:30" x14ac:dyDescent="0.35">
      <c r="A275">
        <v>274</v>
      </c>
      <c r="B275" t="s">
        <v>305</v>
      </c>
      <c r="C275" s="8">
        <v>0.8</v>
      </c>
      <c r="D275" s="8">
        <v>5</v>
      </c>
      <c r="F275" s="8">
        <v>0.60366416360761899</v>
      </c>
      <c r="H275" s="8">
        <v>0.374789416407942</v>
      </c>
      <c r="J275" s="8">
        <v>0.2</v>
      </c>
      <c r="L275" s="8">
        <v>5.0419738769531204</v>
      </c>
      <c r="N275" s="8">
        <v>5.6983487438821099</v>
      </c>
      <c r="P275" s="8">
        <v>-0.65152052632240298</v>
      </c>
      <c r="R275" s="8">
        <v>0.40617353277353502</v>
      </c>
      <c r="T275" s="8">
        <v>7.8680259019425103E-2</v>
      </c>
      <c r="V275" s="8">
        <v>5</v>
      </c>
      <c r="X275" s="8">
        <v>1.9347869873046799</v>
      </c>
      <c r="Z275" s="8">
        <v>5.1638156122489703E-2</v>
      </c>
      <c r="AB275" s="8">
        <v>3.2499980926513601</v>
      </c>
      <c r="AD275" s="8">
        <v>0.359002237941761</v>
      </c>
    </row>
    <row r="276" spans="1:30" x14ac:dyDescent="0.35">
      <c r="A276">
        <v>275</v>
      </c>
      <c r="B276" t="s">
        <v>306</v>
      </c>
      <c r="C276" s="8">
        <v>1</v>
      </c>
      <c r="D276" s="8">
        <v>1</v>
      </c>
      <c r="F276" s="8">
        <v>0.60503886663677398</v>
      </c>
      <c r="J276" s="8">
        <v>0</v>
      </c>
      <c r="L276" s="8">
        <v>10.3876609802246</v>
      </c>
      <c r="N276" s="8">
        <v>9.4571993693862897</v>
      </c>
      <c r="P276" s="8">
        <v>0.93531595144490498</v>
      </c>
      <c r="R276" s="8">
        <v>-0.32146329539614199</v>
      </c>
      <c r="T276" s="8">
        <v>-1.28264666715264E-2</v>
      </c>
      <c r="V276" s="8">
        <v>0</v>
      </c>
      <c r="AD276" s="8">
        <v>0</v>
      </c>
    </row>
    <row r="277" spans="1:30" x14ac:dyDescent="0.35">
      <c r="A277">
        <v>276</v>
      </c>
      <c r="B277" t="s">
        <v>307</v>
      </c>
      <c r="C277" s="8">
        <v>1</v>
      </c>
      <c r="D277" s="8">
        <v>5</v>
      </c>
      <c r="F277" s="8">
        <v>0.60526515675899495</v>
      </c>
      <c r="H277" s="8">
        <v>-0.13095994305637301</v>
      </c>
      <c r="J277" s="8">
        <v>0.2</v>
      </c>
      <c r="L277" s="8">
        <v>6.07845039367675</v>
      </c>
      <c r="N277" s="8">
        <v>5.6431821774763398</v>
      </c>
      <c r="P277" s="8">
        <v>0.44012255680699802</v>
      </c>
      <c r="R277" s="8">
        <v>-0.120733852482541</v>
      </c>
      <c r="T277" s="8">
        <v>-1.3239872980537601E-2</v>
      </c>
      <c r="V277" s="8">
        <v>4</v>
      </c>
      <c r="X277" s="8">
        <v>-1.5350975990295399</v>
      </c>
      <c r="Z277" s="8">
        <v>-0.76666666666666605</v>
      </c>
      <c r="AB277" s="8">
        <v>3.8990635053742602</v>
      </c>
      <c r="AD277" s="8">
        <v>0.67760908752228599</v>
      </c>
    </row>
    <row r="278" spans="1:30" x14ac:dyDescent="0.35">
      <c r="A278">
        <v>277</v>
      </c>
      <c r="B278" t="s">
        <v>308</v>
      </c>
      <c r="C278" s="8">
        <v>0.68181818181818099</v>
      </c>
      <c r="D278" s="8">
        <v>11</v>
      </c>
      <c r="F278" s="8">
        <v>0.60538623307234696</v>
      </c>
      <c r="H278" s="8">
        <v>1.0737003412646</v>
      </c>
      <c r="J278" s="8">
        <v>0.27272727272727199</v>
      </c>
      <c r="L278" s="8">
        <v>6.6164287220347999</v>
      </c>
      <c r="N278" s="8">
        <v>5.9826496149136199</v>
      </c>
      <c r="P278" s="8">
        <v>0.63863344772776698</v>
      </c>
      <c r="R278" s="8">
        <v>0.80508013469740702</v>
      </c>
      <c r="T278" s="8">
        <v>0.17522908671031101</v>
      </c>
      <c r="V278" s="8">
        <v>11</v>
      </c>
      <c r="X278" s="8">
        <v>4.9330555308948796</v>
      </c>
      <c r="Z278" s="8">
        <v>6.0765555636087996</v>
      </c>
      <c r="AB278" s="8">
        <v>9.8914674590762406</v>
      </c>
      <c r="AD278" s="8">
        <v>0</v>
      </c>
    </row>
    <row r="279" spans="1:30" x14ac:dyDescent="0.35">
      <c r="A279">
        <v>278</v>
      </c>
      <c r="B279" t="s">
        <v>309</v>
      </c>
      <c r="C279" s="8">
        <v>1</v>
      </c>
      <c r="D279" s="8">
        <v>1</v>
      </c>
      <c r="F279" s="8">
        <v>0.60774619675208097</v>
      </c>
      <c r="J279" s="8">
        <v>0</v>
      </c>
      <c r="L279" s="8">
        <v>5.37261962890625E-2</v>
      </c>
      <c r="N279" s="8">
        <v>9.40873625127292</v>
      </c>
      <c r="P279" s="8">
        <v>-9.3501557143772693</v>
      </c>
      <c r="R279" s="8">
        <v>-7.8141291747368902</v>
      </c>
      <c r="T279" s="8">
        <v>-0.133611900670982</v>
      </c>
      <c r="V279" s="8">
        <v>0</v>
      </c>
      <c r="AD279" s="8">
        <v>0</v>
      </c>
    </row>
    <row r="280" spans="1:30" x14ac:dyDescent="0.35">
      <c r="A280">
        <v>279</v>
      </c>
      <c r="B280" t="s">
        <v>310</v>
      </c>
      <c r="C280" s="8">
        <v>0</v>
      </c>
      <c r="D280" s="8">
        <v>1</v>
      </c>
      <c r="F280" s="8">
        <v>0.60774619675208097</v>
      </c>
      <c r="H280" s="8">
        <v>2.85126270690753E-2</v>
      </c>
      <c r="J280" s="8">
        <v>0</v>
      </c>
      <c r="L280" s="8">
        <v>1.66752624511718</v>
      </c>
      <c r="N280" s="8">
        <v>4.9261873608368596</v>
      </c>
      <c r="P280" s="8">
        <v>-3.2538067751130799</v>
      </c>
      <c r="R280" s="8">
        <v>-2.18535638118145</v>
      </c>
      <c r="T280" s="8">
        <v>-3.7366879047395003E-2</v>
      </c>
      <c r="V280" s="8">
        <v>1</v>
      </c>
      <c r="X280" s="8">
        <v>1.66752624511718</v>
      </c>
      <c r="Z280" s="8">
        <v>2.2526317395661999</v>
      </c>
      <c r="AD280" s="8">
        <v>0</v>
      </c>
    </row>
    <row r="281" spans="1:30" x14ac:dyDescent="0.35">
      <c r="A281">
        <v>280</v>
      </c>
      <c r="B281" t="s">
        <v>311</v>
      </c>
      <c r="C281" s="8">
        <v>1</v>
      </c>
      <c r="D281" s="8">
        <v>3</v>
      </c>
      <c r="F281" s="8">
        <v>0.60794023245940498</v>
      </c>
      <c r="H281" s="8">
        <v>0.30419511395939097</v>
      </c>
      <c r="J281" s="8">
        <v>0.33333333333333298</v>
      </c>
      <c r="L281" s="8">
        <v>6.7746493021647103</v>
      </c>
      <c r="N281" s="8">
        <v>5.2563468214507401</v>
      </c>
      <c r="P281" s="8">
        <v>1.52315682132056</v>
      </c>
      <c r="R281" s="8">
        <v>0.36193025398647399</v>
      </c>
      <c r="T281" s="8">
        <v>2.71471347031992E-2</v>
      </c>
      <c r="V281" s="8">
        <v>3</v>
      </c>
      <c r="X281" s="8">
        <v>4.0555814107259103</v>
      </c>
      <c r="Z281" s="8">
        <v>2.2307692307692299</v>
      </c>
      <c r="AD281" s="8">
        <v>0</v>
      </c>
    </row>
    <row r="282" spans="1:30" x14ac:dyDescent="0.35">
      <c r="A282">
        <v>281</v>
      </c>
      <c r="B282" t="s">
        <v>312</v>
      </c>
      <c r="C282" s="8">
        <v>1</v>
      </c>
      <c r="D282" s="8">
        <v>1</v>
      </c>
      <c r="F282" s="8">
        <v>0.60929121709778</v>
      </c>
      <c r="H282" s="8">
        <v>0.109183464009022</v>
      </c>
      <c r="J282" s="8">
        <v>0</v>
      </c>
      <c r="L282" s="8">
        <v>5.53753662109375</v>
      </c>
      <c r="N282" s="8">
        <v>5.3370605816107402</v>
      </c>
      <c r="P282" s="8">
        <v>0.20533038008959101</v>
      </c>
      <c r="R282" s="8">
        <v>-1.51583397578347</v>
      </c>
      <c r="T282" s="8">
        <v>-2.9887658658213599E-2</v>
      </c>
      <c r="V282" s="8">
        <v>1</v>
      </c>
      <c r="X282" s="8">
        <v>5.53753662109375</v>
      </c>
      <c r="AD282" s="8">
        <v>0</v>
      </c>
    </row>
    <row r="283" spans="1:30" x14ac:dyDescent="0.35">
      <c r="A283">
        <v>282</v>
      </c>
      <c r="B283" t="s">
        <v>313</v>
      </c>
      <c r="C283" s="8">
        <v>1</v>
      </c>
      <c r="D283" s="8">
        <v>10</v>
      </c>
      <c r="F283" s="8">
        <v>0.60963517942260703</v>
      </c>
      <c r="H283" s="8">
        <v>0.80171992831115602</v>
      </c>
      <c r="J283" s="8">
        <v>0.2</v>
      </c>
      <c r="L283" s="8">
        <v>4.6937034606933503</v>
      </c>
      <c r="N283" s="8">
        <v>4.6867701969833</v>
      </c>
      <c r="P283" s="8">
        <v>1.17876043166478E-2</v>
      </c>
      <c r="R283" s="8">
        <v>0.78906212900336803</v>
      </c>
      <c r="T283" s="8">
        <v>0.14887723650186499</v>
      </c>
      <c r="V283" s="8">
        <v>10</v>
      </c>
      <c r="X283" s="8">
        <v>4.2491844177246003</v>
      </c>
      <c r="Z283" s="8">
        <v>5.2475906154810001</v>
      </c>
      <c r="AB283" s="8">
        <v>5.4293723357310002</v>
      </c>
      <c r="AD283" s="8">
        <v>0</v>
      </c>
    </row>
    <row r="284" spans="1:30" x14ac:dyDescent="0.35">
      <c r="A284">
        <v>283</v>
      </c>
      <c r="B284" t="s">
        <v>314</v>
      </c>
      <c r="C284" s="8">
        <v>0.8</v>
      </c>
      <c r="D284" s="8">
        <v>5</v>
      </c>
      <c r="F284" s="8">
        <v>0.60969713677653703</v>
      </c>
      <c r="H284" s="8">
        <v>0.44241627414926199</v>
      </c>
      <c r="J284" s="8">
        <v>0.4</v>
      </c>
      <c r="L284" s="8">
        <v>6.3232719421386703</v>
      </c>
      <c r="N284" s="8">
        <v>5.3996265109961099</v>
      </c>
      <c r="P284" s="8">
        <v>0.92849977174914999</v>
      </c>
      <c r="R284" s="8">
        <v>0.12701036845893399</v>
      </c>
      <c r="T284" s="8">
        <v>8.8864522206397005E-3</v>
      </c>
      <c r="V284" s="8">
        <v>5</v>
      </c>
      <c r="X284" s="8">
        <v>6.3232719421386703</v>
      </c>
      <c r="Z284" s="8">
        <v>-4.0000000000000202E-2</v>
      </c>
      <c r="AB284" s="8">
        <v>5.1263994016084098</v>
      </c>
      <c r="AD284" s="8">
        <v>0.210031712911597</v>
      </c>
    </row>
    <row r="285" spans="1:30" x14ac:dyDescent="0.35">
      <c r="A285">
        <v>284</v>
      </c>
      <c r="B285" t="s">
        <v>315</v>
      </c>
      <c r="C285" s="8">
        <v>0.875</v>
      </c>
      <c r="D285" s="8">
        <v>4</v>
      </c>
      <c r="F285" s="8">
        <v>0.61055767030663299</v>
      </c>
      <c r="H285" s="8">
        <v>-0.33353626142007797</v>
      </c>
      <c r="J285" s="8">
        <v>0</v>
      </c>
      <c r="L285" s="8">
        <v>3.0157413482665998</v>
      </c>
      <c r="N285" s="8">
        <v>4.3337026580601901</v>
      </c>
      <c r="P285" s="8">
        <v>-1.3131069691870001</v>
      </c>
      <c r="R285" s="8">
        <v>-0.68592823250930501</v>
      </c>
      <c r="T285" s="8">
        <v>-7.5862586294125095E-2</v>
      </c>
      <c r="V285" s="8">
        <v>4</v>
      </c>
      <c r="X285" s="8">
        <v>-3.0157413482665998</v>
      </c>
      <c r="Z285" s="8">
        <v>-0.15184574787750901</v>
      </c>
      <c r="AB285" s="8">
        <v>2.24081627987692</v>
      </c>
      <c r="AD285" s="8">
        <v>1.29488455163311</v>
      </c>
    </row>
    <row r="286" spans="1:30" x14ac:dyDescent="0.35">
      <c r="A286">
        <v>285</v>
      </c>
      <c r="B286" t="s">
        <v>316</v>
      </c>
      <c r="C286" s="8">
        <v>1</v>
      </c>
      <c r="D286" s="8">
        <v>1</v>
      </c>
      <c r="F286" s="8">
        <v>0.61132715150441896</v>
      </c>
      <c r="H286" s="8">
        <v>-0.15736673550333799</v>
      </c>
      <c r="J286" s="8">
        <v>0</v>
      </c>
      <c r="L286" s="8">
        <v>4.2290191650390598</v>
      </c>
      <c r="N286" s="8">
        <v>5.0543688364025599</v>
      </c>
      <c r="P286" s="8">
        <v>-0.82049533075691405</v>
      </c>
      <c r="R286" s="8">
        <v>-0.25201727853397299</v>
      </c>
      <c r="T286" s="8">
        <v>-9.3778568660047006E-3</v>
      </c>
      <c r="V286" s="8">
        <v>1</v>
      </c>
      <c r="X286" s="8">
        <v>-4.2290191650390598</v>
      </c>
      <c r="Z286" s="8">
        <v>-5</v>
      </c>
      <c r="AD286" s="8">
        <v>0</v>
      </c>
    </row>
    <row r="287" spans="1:30" x14ac:dyDescent="0.35">
      <c r="A287">
        <v>286</v>
      </c>
      <c r="B287" t="s">
        <v>317</v>
      </c>
      <c r="C287" s="8">
        <v>1</v>
      </c>
      <c r="D287" s="8">
        <v>1</v>
      </c>
      <c r="F287" s="8">
        <v>0.61134572804724796</v>
      </c>
      <c r="H287" s="8">
        <v>-3.0082991666130598E-2</v>
      </c>
      <c r="J287" s="8">
        <v>0</v>
      </c>
      <c r="L287" s="8">
        <v>1.8895282745361299</v>
      </c>
      <c r="N287" s="8">
        <v>4.3443905650090997</v>
      </c>
      <c r="P287" s="8">
        <v>-2.45000794986638</v>
      </c>
      <c r="R287" s="8">
        <v>-3.72070448053395</v>
      </c>
      <c r="T287" s="8">
        <v>-5.9236965854620897E-2</v>
      </c>
      <c r="V287" s="8">
        <v>1</v>
      </c>
      <c r="X287" s="8">
        <v>-1.8895282745361299</v>
      </c>
      <c r="Z287" s="8">
        <v>-7.5</v>
      </c>
      <c r="AB287" s="8">
        <v>6.4</v>
      </c>
      <c r="AD287" s="8">
        <v>0</v>
      </c>
    </row>
    <row r="288" spans="1:30" x14ac:dyDescent="0.35">
      <c r="A288">
        <v>287</v>
      </c>
      <c r="B288" t="s">
        <v>318</v>
      </c>
      <c r="C288" s="8">
        <v>0.6</v>
      </c>
      <c r="D288" s="8">
        <v>5</v>
      </c>
      <c r="F288" s="8">
        <v>0.61462076693243295</v>
      </c>
      <c r="H288" s="8">
        <v>8.8754363783470999E-2</v>
      </c>
      <c r="J288" s="8">
        <v>0.6</v>
      </c>
      <c r="L288" s="8">
        <v>6.6178771972656198</v>
      </c>
      <c r="N288" s="8">
        <v>5.7991078661137596</v>
      </c>
      <c r="P288" s="8">
        <v>0.82362367175844997</v>
      </c>
      <c r="R288" s="8">
        <v>0.83876422086731095</v>
      </c>
      <c r="T288" s="8">
        <v>0.17521274450938701</v>
      </c>
      <c r="V288" s="8">
        <v>4</v>
      </c>
      <c r="X288" s="8">
        <v>0.52101993560791005</v>
      </c>
      <c r="Z288" s="8">
        <v>-5.4417754733373298E-2</v>
      </c>
      <c r="AB288" s="8">
        <v>4.9516165442833602</v>
      </c>
      <c r="AD288" s="8">
        <v>0</v>
      </c>
    </row>
    <row r="289" spans="1:30" x14ac:dyDescent="0.35">
      <c r="A289">
        <v>288</v>
      </c>
      <c r="B289" t="s">
        <v>319</v>
      </c>
      <c r="C289" s="8">
        <v>0</v>
      </c>
      <c r="D289" s="8">
        <v>1</v>
      </c>
      <c r="F289" s="8">
        <v>0.61470104307089302</v>
      </c>
      <c r="H289" s="8">
        <v>-3.9134576802291203E-2</v>
      </c>
      <c r="J289" s="8">
        <v>0</v>
      </c>
      <c r="L289" s="8">
        <v>2.6401329040527299</v>
      </c>
      <c r="N289" s="8">
        <v>6.1840469293441398</v>
      </c>
      <c r="P289" s="8">
        <v>-3.5390596846848101</v>
      </c>
      <c r="R289" s="8">
        <v>-4.9609074263292596</v>
      </c>
      <c r="T289" s="8">
        <v>-7.3535318008695796E-2</v>
      </c>
      <c r="V289" s="8">
        <v>1</v>
      </c>
      <c r="X289" s="8">
        <v>-2.6401329040527299</v>
      </c>
      <c r="AD289" s="8">
        <v>0</v>
      </c>
    </row>
    <row r="290" spans="1:30" x14ac:dyDescent="0.35">
      <c r="A290">
        <v>289</v>
      </c>
      <c r="B290" t="s">
        <v>320</v>
      </c>
      <c r="C290" s="8">
        <v>1</v>
      </c>
      <c r="D290" s="8">
        <v>1</v>
      </c>
      <c r="F290" s="8">
        <v>0.61616549420436195</v>
      </c>
      <c r="J290" s="8">
        <v>1</v>
      </c>
      <c r="L290" s="8">
        <v>9.39239501953125</v>
      </c>
      <c r="N290" s="8">
        <v>8.36591820290157</v>
      </c>
      <c r="P290" s="8">
        <v>1.03133115723626</v>
      </c>
      <c r="R290" s="8">
        <v>0.22314438988288901</v>
      </c>
      <c r="T290" s="8">
        <v>1.17444415727837E-2</v>
      </c>
      <c r="V290" s="8">
        <v>0</v>
      </c>
      <c r="AD290" s="8">
        <v>0</v>
      </c>
    </row>
    <row r="291" spans="1:30" x14ac:dyDescent="0.35">
      <c r="A291">
        <v>290</v>
      </c>
      <c r="B291" t="s">
        <v>321</v>
      </c>
      <c r="C291" s="8">
        <v>0.5</v>
      </c>
      <c r="D291" s="8">
        <v>4</v>
      </c>
      <c r="F291" s="8">
        <v>0.61809097052899498</v>
      </c>
      <c r="H291" s="8">
        <v>0.71257852995987003</v>
      </c>
      <c r="J291" s="8">
        <v>0</v>
      </c>
      <c r="L291" s="8">
        <v>4.0575461387634197</v>
      </c>
      <c r="N291" s="8">
        <v>5.0642391962810196</v>
      </c>
      <c r="P291" s="8">
        <v>-1.0018387169109999</v>
      </c>
      <c r="R291" s="8">
        <v>-0.44780947378950398</v>
      </c>
      <c r="T291" s="8">
        <v>-7.8643447448825898E-2</v>
      </c>
      <c r="V291" s="8">
        <v>4</v>
      </c>
      <c r="X291" s="8">
        <v>4.0575461387634197</v>
      </c>
      <c r="Z291" s="8">
        <v>1.2809548182091199</v>
      </c>
      <c r="AB291" s="8">
        <v>2.5898682773858601</v>
      </c>
      <c r="AD291" s="8">
        <v>1.26517216778061</v>
      </c>
    </row>
    <row r="292" spans="1:30" x14ac:dyDescent="0.35">
      <c r="A292">
        <v>291</v>
      </c>
      <c r="B292" t="s">
        <v>322</v>
      </c>
      <c r="C292" s="8">
        <v>1</v>
      </c>
      <c r="D292" s="8">
        <v>1</v>
      </c>
      <c r="F292" s="8">
        <v>0.61845524999998303</v>
      </c>
      <c r="H292" s="8">
        <v>5.9826292669322101E-2</v>
      </c>
      <c r="J292" s="8">
        <v>0</v>
      </c>
      <c r="L292" s="8">
        <v>4.0360565185546804</v>
      </c>
      <c r="N292" s="8">
        <v>5.1766611065270496</v>
      </c>
      <c r="P292" s="8">
        <v>-1.1357502473657699</v>
      </c>
      <c r="R292" s="8">
        <v>-1.74673023060432</v>
      </c>
      <c r="T292" s="8">
        <v>-2.5891707291529301E-2</v>
      </c>
      <c r="V292" s="8">
        <v>1</v>
      </c>
      <c r="X292" s="8">
        <v>4.0360565185546804</v>
      </c>
      <c r="Z292" s="8">
        <v>-1.3333333333333299</v>
      </c>
      <c r="AB292" s="8">
        <v>6.6666666666666599</v>
      </c>
      <c r="AD292" s="8">
        <v>0</v>
      </c>
    </row>
    <row r="293" spans="1:30" x14ac:dyDescent="0.35">
      <c r="A293">
        <v>292</v>
      </c>
      <c r="B293" t="s">
        <v>323</v>
      </c>
      <c r="C293" s="8">
        <v>0.71428571428571397</v>
      </c>
      <c r="D293" s="8">
        <v>7</v>
      </c>
      <c r="F293" s="8">
        <v>0.62007247784368902</v>
      </c>
      <c r="H293" s="8">
        <v>-1.06793855309318</v>
      </c>
      <c r="J293" s="8">
        <v>0.57142857142857095</v>
      </c>
      <c r="L293" s="8">
        <v>6.2559601919991596</v>
      </c>
      <c r="N293" s="8">
        <v>5.3080215537751601</v>
      </c>
      <c r="P293" s="8">
        <v>0.95279297883059</v>
      </c>
      <c r="R293" s="8">
        <v>0.87504838143066899</v>
      </c>
      <c r="T293" s="8">
        <v>0.19308207306269301</v>
      </c>
      <c r="V293" s="8">
        <v>7</v>
      </c>
      <c r="X293" s="8">
        <v>-4.83989988054548</v>
      </c>
      <c r="Z293" s="8">
        <v>-3.32488306502849</v>
      </c>
      <c r="AB293" s="8">
        <v>6.25053105256851</v>
      </c>
      <c r="AD293" s="8">
        <v>0</v>
      </c>
    </row>
    <row r="294" spans="1:30" x14ac:dyDescent="0.35">
      <c r="A294">
        <v>293</v>
      </c>
      <c r="B294" t="s">
        <v>324</v>
      </c>
      <c r="C294" s="8">
        <v>1</v>
      </c>
      <c r="D294" s="8">
        <v>1</v>
      </c>
      <c r="F294" s="8">
        <v>0.62074231543896097</v>
      </c>
      <c r="H294" s="8">
        <v>3.87765602878785E-2</v>
      </c>
      <c r="J294" s="8">
        <v>0</v>
      </c>
      <c r="L294" s="8">
        <v>3.0185470581054599</v>
      </c>
      <c r="N294" s="8">
        <v>6.1546175479935101</v>
      </c>
      <c r="P294" s="8">
        <v>-3.1312161492814501</v>
      </c>
      <c r="R294" s="8">
        <v>-4.6576316601398604</v>
      </c>
      <c r="T294" s="8">
        <v>-5.9832406582224898E-2</v>
      </c>
      <c r="V294" s="8">
        <v>1</v>
      </c>
      <c r="X294" s="8">
        <v>3.0185470581054599</v>
      </c>
      <c r="Z294" s="8">
        <v>-7.5</v>
      </c>
      <c r="AD294" s="8">
        <v>0</v>
      </c>
    </row>
    <row r="295" spans="1:30" x14ac:dyDescent="0.35">
      <c r="A295">
        <v>294</v>
      </c>
      <c r="B295" t="s">
        <v>325</v>
      </c>
      <c r="C295" s="8">
        <v>1</v>
      </c>
      <c r="D295" s="8">
        <v>1</v>
      </c>
      <c r="F295" s="8">
        <v>0.62074231543896097</v>
      </c>
      <c r="J295" s="8">
        <v>0</v>
      </c>
      <c r="L295" s="8">
        <v>3.5222244262695299</v>
      </c>
      <c r="N295" s="8">
        <v>7.9221528208946799</v>
      </c>
      <c r="P295" s="8">
        <v>-4.3950740540185604</v>
      </c>
      <c r="R295" s="8">
        <v>-3.97870710233589</v>
      </c>
      <c r="T295" s="8">
        <v>-5.11108731623914E-2</v>
      </c>
      <c r="V295" s="8">
        <v>0</v>
      </c>
      <c r="AB295" s="8">
        <v>6</v>
      </c>
      <c r="AD295" s="8">
        <v>0</v>
      </c>
    </row>
    <row r="296" spans="1:30" x14ac:dyDescent="0.35">
      <c r="A296">
        <v>295</v>
      </c>
      <c r="B296" t="s">
        <v>326</v>
      </c>
      <c r="C296" s="8">
        <v>1</v>
      </c>
      <c r="D296" s="8">
        <v>1</v>
      </c>
      <c r="F296" s="8">
        <v>0.62074231543896097</v>
      </c>
      <c r="H296" s="8">
        <v>-6.4152784522455E-2</v>
      </c>
      <c r="J296" s="8">
        <v>0</v>
      </c>
      <c r="L296" s="8">
        <v>4.9939498901367099</v>
      </c>
      <c r="N296" s="8">
        <v>6.5541245738292497</v>
      </c>
      <c r="P296" s="8">
        <v>-1.5553203430859399</v>
      </c>
      <c r="R296" s="8">
        <v>-2.7831660756068901</v>
      </c>
      <c r="T296" s="8">
        <v>-3.5752832420536701E-2</v>
      </c>
      <c r="V296" s="8">
        <v>1</v>
      </c>
      <c r="X296" s="8">
        <v>-4.9939498901367099</v>
      </c>
      <c r="AD296" s="8">
        <v>0</v>
      </c>
    </row>
    <row r="297" spans="1:30" x14ac:dyDescent="0.35">
      <c r="A297">
        <v>296</v>
      </c>
      <c r="B297" t="s">
        <v>327</v>
      </c>
      <c r="C297" s="8">
        <v>1</v>
      </c>
      <c r="D297" s="8">
        <v>1</v>
      </c>
      <c r="F297" s="8">
        <v>0.62288184804373503</v>
      </c>
      <c r="H297" s="8">
        <v>-0.17344497318090901</v>
      </c>
      <c r="J297" s="8">
        <v>0</v>
      </c>
      <c r="L297" s="8">
        <v>5.7526283264160103</v>
      </c>
      <c r="N297" s="8">
        <v>5.8041649142431702</v>
      </c>
      <c r="P297" s="8">
        <v>-4.6682247220565E-2</v>
      </c>
      <c r="R297" s="8">
        <v>-1.56305609937891</v>
      </c>
      <c r="T297" s="8">
        <v>-4.7127018791067003E-2</v>
      </c>
      <c r="V297" s="8">
        <v>1</v>
      </c>
      <c r="X297" s="8">
        <v>-5.7526283264160103</v>
      </c>
      <c r="Z297" s="8">
        <v>1.7700000762939401</v>
      </c>
      <c r="AB297" s="8">
        <v>4</v>
      </c>
      <c r="AD297" s="8">
        <v>1.3879628687604399</v>
      </c>
    </row>
    <row r="298" spans="1:30" x14ac:dyDescent="0.35">
      <c r="A298">
        <v>297</v>
      </c>
      <c r="B298" t="s">
        <v>328</v>
      </c>
      <c r="C298" s="8">
        <v>0.66666666666666596</v>
      </c>
      <c r="D298" s="8">
        <v>3</v>
      </c>
      <c r="F298" s="8">
        <v>0.62329817328122705</v>
      </c>
      <c r="H298" s="8">
        <v>-0.69009876485176802</v>
      </c>
      <c r="J298" s="8">
        <v>0.33333333333333298</v>
      </c>
      <c r="L298" s="8">
        <v>6.9596417744954397</v>
      </c>
      <c r="N298" s="8">
        <v>5.2432121703866699</v>
      </c>
      <c r="P298" s="8">
        <v>1.7212839447153501</v>
      </c>
      <c r="R298" s="8">
        <v>0.74594194934327895</v>
      </c>
      <c r="T298" s="8">
        <v>8.8297762657907397E-2</v>
      </c>
      <c r="V298" s="8">
        <v>2</v>
      </c>
      <c r="X298" s="8">
        <v>-9.1256484985351491</v>
      </c>
      <c r="Z298" s="8">
        <v>-5.5799999237060502</v>
      </c>
      <c r="AB298" s="8">
        <v>6.1678084820207699</v>
      </c>
      <c r="AD298" s="8">
        <v>0</v>
      </c>
    </row>
    <row r="299" spans="1:30" x14ac:dyDescent="0.35">
      <c r="A299">
        <v>298</v>
      </c>
      <c r="B299" t="s">
        <v>329</v>
      </c>
      <c r="C299" s="8">
        <v>1</v>
      </c>
      <c r="D299" s="8">
        <v>1</v>
      </c>
      <c r="F299" s="8">
        <v>0.629096494687858</v>
      </c>
      <c r="H299" s="8">
        <v>0.15375533339455</v>
      </c>
      <c r="J299" s="8">
        <v>0</v>
      </c>
      <c r="L299" s="8">
        <v>3.8534927368164</v>
      </c>
      <c r="N299" s="8">
        <v>4.8925291488847096</v>
      </c>
      <c r="P299" s="8">
        <v>-1.03418207146171</v>
      </c>
      <c r="R299" s="8">
        <v>-7.0056662216349097E-2</v>
      </c>
      <c r="T299" s="8">
        <v>-2.7952785151694002E-3</v>
      </c>
      <c r="V299" s="8">
        <v>1</v>
      </c>
      <c r="X299" s="8">
        <v>3.8534927368164</v>
      </c>
      <c r="Z299" s="8">
        <v>2.3275291641037099</v>
      </c>
      <c r="AB299" s="8">
        <v>4.75</v>
      </c>
      <c r="AD299" s="8">
        <v>0.35153762191145799</v>
      </c>
    </row>
    <row r="300" spans="1:30" x14ac:dyDescent="0.35">
      <c r="A300">
        <v>299</v>
      </c>
      <c r="B300" t="s">
        <v>330</v>
      </c>
      <c r="C300" s="8">
        <v>0.5</v>
      </c>
      <c r="D300" s="8">
        <v>1</v>
      </c>
      <c r="F300" s="8">
        <v>0.62921343025702603</v>
      </c>
      <c r="H300" s="8">
        <v>6.7351313773143004E-2</v>
      </c>
      <c r="J300" s="8">
        <v>0</v>
      </c>
      <c r="L300" s="8">
        <v>4.5437164306640598</v>
      </c>
      <c r="N300" s="8">
        <v>5.45738541678441</v>
      </c>
      <c r="P300" s="8">
        <v>-0.90881464551376601</v>
      </c>
      <c r="R300" s="8">
        <v>-1.02095195458404</v>
      </c>
      <c r="T300" s="8">
        <v>-1.5133527034486101E-2</v>
      </c>
      <c r="V300" s="8">
        <v>1</v>
      </c>
      <c r="X300" s="8">
        <v>4.5437164306640598</v>
      </c>
      <c r="Z300" s="8">
        <v>2.5</v>
      </c>
      <c r="AD300" s="8">
        <v>0</v>
      </c>
    </row>
    <row r="301" spans="1:30" x14ac:dyDescent="0.35">
      <c r="A301">
        <v>300</v>
      </c>
      <c r="B301" t="s">
        <v>331</v>
      </c>
      <c r="C301" s="8">
        <v>1</v>
      </c>
      <c r="D301" s="8">
        <v>1</v>
      </c>
      <c r="F301" s="8">
        <v>0.62964322330940203</v>
      </c>
      <c r="H301" s="8">
        <v>-7.7436040506398698E-2</v>
      </c>
      <c r="J301" s="8">
        <v>0</v>
      </c>
      <c r="L301" s="8">
        <v>3.9273796081542902</v>
      </c>
      <c r="N301" s="8">
        <v>6.0882517715946598</v>
      </c>
      <c r="P301" s="8">
        <v>-2.1560178228337699</v>
      </c>
      <c r="R301" s="8">
        <v>-0.48362657393483899</v>
      </c>
      <c r="T301" s="8">
        <v>-9.5356524465912001E-3</v>
      </c>
      <c r="V301" s="8">
        <v>1</v>
      </c>
      <c r="X301" s="8">
        <v>-3.9273796081542902</v>
      </c>
      <c r="Z301" s="8">
        <v>-3.34666646321614</v>
      </c>
      <c r="AD301" s="8">
        <v>0</v>
      </c>
    </row>
    <row r="302" spans="1:30" x14ac:dyDescent="0.35">
      <c r="A302">
        <v>301</v>
      </c>
      <c r="B302" t="s">
        <v>332</v>
      </c>
      <c r="C302" s="8">
        <v>1</v>
      </c>
      <c r="D302" s="8">
        <v>1</v>
      </c>
      <c r="F302" s="8">
        <v>0.63035374726382498</v>
      </c>
      <c r="H302" s="8">
        <v>-6.24973442065987E-2</v>
      </c>
      <c r="J302" s="8">
        <v>0</v>
      </c>
      <c r="L302" s="8">
        <v>2.3868637084960902</v>
      </c>
      <c r="N302" s="8">
        <v>5.3702434364405001</v>
      </c>
      <c r="P302" s="8">
        <v>-2.9785253873378101</v>
      </c>
      <c r="R302" s="8">
        <v>-1.04981413759485</v>
      </c>
      <c r="T302" s="8">
        <v>-2.7488203568841001E-2</v>
      </c>
      <c r="V302" s="8">
        <v>1</v>
      </c>
      <c r="X302" s="8">
        <v>-2.3868637084960902</v>
      </c>
      <c r="Z302" s="8">
        <v>-2.0887096774193501</v>
      </c>
      <c r="AB302" s="8">
        <v>1.94444444444444</v>
      </c>
      <c r="AD302" s="8">
        <v>0.97358098997563103</v>
      </c>
    </row>
    <row r="303" spans="1:30" x14ac:dyDescent="0.35">
      <c r="A303">
        <v>302</v>
      </c>
      <c r="B303" t="s">
        <v>333</v>
      </c>
      <c r="C303" s="8">
        <v>0.33333333333333298</v>
      </c>
      <c r="D303" s="8">
        <v>3</v>
      </c>
      <c r="F303" s="8">
        <v>0.63272071201739499</v>
      </c>
      <c r="H303" s="8">
        <v>-5.9749117028417099E-2</v>
      </c>
      <c r="J303" s="8">
        <v>0.66666666666666596</v>
      </c>
      <c r="L303" s="8">
        <v>6.9658072789509999</v>
      </c>
      <c r="N303" s="8">
        <v>7.0179535307988496</v>
      </c>
      <c r="P303" s="8">
        <v>-4.7291911241256902E-2</v>
      </c>
      <c r="R303" s="8">
        <v>0.80738510983729495</v>
      </c>
      <c r="T303" s="8">
        <v>8.8590393398016498E-2</v>
      </c>
      <c r="V303" s="8">
        <v>1</v>
      </c>
      <c r="X303" s="8">
        <v>-3.4222221374511701</v>
      </c>
      <c r="Z303" s="8">
        <v>-7.2291666666666599</v>
      </c>
      <c r="AB303" s="8">
        <v>8.5</v>
      </c>
      <c r="AD303" s="8">
        <v>0</v>
      </c>
    </row>
    <row r="304" spans="1:30" x14ac:dyDescent="0.35">
      <c r="A304">
        <v>303</v>
      </c>
      <c r="B304" t="s">
        <v>334</v>
      </c>
      <c r="C304" s="8">
        <v>1</v>
      </c>
      <c r="D304" s="8">
        <v>1</v>
      </c>
      <c r="F304" s="8">
        <v>0.63305590261411804</v>
      </c>
      <c r="H304" s="8">
        <v>6.9734221302458696E-2</v>
      </c>
      <c r="J304" s="8">
        <v>0</v>
      </c>
      <c r="L304" s="8">
        <v>6.2654800415039</v>
      </c>
      <c r="N304" s="8">
        <v>5.4400017349808198</v>
      </c>
      <c r="P304" s="8">
        <v>0.83033264712967003</v>
      </c>
      <c r="R304" s="8">
        <v>-1.3648731560271601</v>
      </c>
      <c r="T304" s="8">
        <v>-1.5190913717975599E-2</v>
      </c>
      <c r="V304" s="8">
        <v>1</v>
      </c>
      <c r="X304" s="8">
        <v>6.2654800415039</v>
      </c>
      <c r="AD304" s="8">
        <v>0</v>
      </c>
    </row>
    <row r="305" spans="1:30" x14ac:dyDescent="0.35">
      <c r="A305">
        <v>304</v>
      </c>
      <c r="B305" t="s">
        <v>335</v>
      </c>
      <c r="C305" s="8">
        <v>1</v>
      </c>
      <c r="D305" s="8">
        <v>3</v>
      </c>
      <c r="F305" s="8">
        <v>0.63420641915324005</v>
      </c>
      <c r="J305" s="8">
        <v>0.66666666666666596</v>
      </c>
      <c r="L305" s="8">
        <v>9.2988650004069004</v>
      </c>
      <c r="N305" s="8">
        <v>8.5949801482184292</v>
      </c>
      <c r="P305" s="8">
        <v>0.70873919279505904</v>
      </c>
      <c r="R305" s="8">
        <v>0.36950701149009901</v>
      </c>
      <c r="T305" s="8">
        <v>1.38834760643398E-2</v>
      </c>
      <c r="V305" s="8">
        <v>0</v>
      </c>
      <c r="AD305" s="8">
        <v>0</v>
      </c>
    </row>
    <row r="306" spans="1:30" x14ac:dyDescent="0.35">
      <c r="A306">
        <v>305</v>
      </c>
      <c r="B306" t="s">
        <v>336</v>
      </c>
      <c r="C306" s="8">
        <v>1</v>
      </c>
      <c r="D306" s="8">
        <v>7</v>
      </c>
      <c r="F306" s="8">
        <v>0.63778927097529203</v>
      </c>
      <c r="H306" s="8">
        <v>0.106271640139633</v>
      </c>
      <c r="J306" s="8">
        <v>0.14285714285714199</v>
      </c>
      <c r="L306" s="8">
        <v>5.1934983389718097</v>
      </c>
      <c r="N306" s="8">
        <v>5.09798950209019</v>
      </c>
      <c r="P306" s="8">
        <v>0.10036317748821</v>
      </c>
      <c r="R306" s="8">
        <v>-4.7486979404706399E-2</v>
      </c>
      <c r="T306" s="8">
        <v>-5.1136258278727999E-3</v>
      </c>
      <c r="V306" s="8">
        <v>7</v>
      </c>
      <c r="X306" s="8">
        <v>0.98687689644949705</v>
      </c>
      <c r="Z306" s="8">
        <v>2.2939271155356802</v>
      </c>
      <c r="AB306" s="8">
        <v>3.69148863651046</v>
      </c>
      <c r="AD306" s="8">
        <v>0.89723011445951795</v>
      </c>
    </row>
    <row r="307" spans="1:30" x14ac:dyDescent="0.35">
      <c r="A307">
        <v>306</v>
      </c>
      <c r="B307" t="s">
        <v>337</v>
      </c>
      <c r="C307" s="8">
        <v>1</v>
      </c>
      <c r="D307" s="8">
        <v>1</v>
      </c>
      <c r="F307" s="8">
        <v>0.64051037840708802</v>
      </c>
      <c r="J307" s="8">
        <v>1</v>
      </c>
      <c r="L307" s="8">
        <v>6.0798645019531197</v>
      </c>
      <c r="N307" s="8">
        <v>9.0080682481718704</v>
      </c>
      <c r="P307" s="8">
        <v>-2.9233494056121501</v>
      </c>
      <c r="R307" s="8">
        <v>5.30148062504045E-2</v>
      </c>
      <c r="T307" s="8">
        <v>2.1153041582252E-3</v>
      </c>
      <c r="V307" s="8">
        <v>0</v>
      </c>
      <c r="AB307" s="8">
        <v>2.5</v>
      </c>
      <c r="AD307" s="8">
        <v>0.51452659141373902</v>
      </c>
    </row>
    <row r="308" spans="1:30" x14ac:dyDescent="0.35">
      <c r="A308">
        <v>307</v>
      </c>
      <c r="B308" t="s">
        <v>338</v>
      </c>
      <c r="C308" s="8">
        <v>0.57499999999999996</v>
      </c>
      <c r="D308" s="8">
        <v>20</v>
      </c>
      <c r="F308" s="8">
        <v>0.64275167919270204</v>
      </c>
      <c r="H308" s="8">
        <v>1.3123420159342201</v>
      </c>
      <c r="J308" s="8">
        <v>0.35</v>
      </c>
      <c r="L308" s="8">
        <v>6.3103170394897399</v>
      </c>
      <c r="N308" s="8">
        <v>5.8695469817927197</v>
      </c>
      <c r="P308" s="8">
        <v>0.44562439830360501</v>
      </c>
      <c r="R308" s="8">
        <v>0.90479652592246396</v>
      </c>
      <c r="T308" s="8">
        <v>0.36018806788478402</v>
      </c>
      <c r="V308" s="8">
        <v>20</v>
      </c>
      <c r="X308" s="8">
        <v>3.2966180801391598</v>
      </c>
      <c r="Z308" s="8">
        <v>5.8590908655720799</v>
      </c>
      <c r="AB308" s="8">
        <v>4.8182464782301597</v>
      </c>
      <c r="AD308" s="8">
        <v>0.10787549590189199</v>
      </c>
    </row>
    <row r="309" spans="1:30" x14ac:dyDescent="0.35">
      <c r="A309">
        <v>308</v>
      </c>
      <c r="B309" t="s">
        <v>339</v>
      </c>
      <c r="C309" s="8">
        <v>1</v>
      </c>
      <c r="D309" s="8">
        <v>1</v>
      </c>
      <c r="F309" s="8">
        <v>0.645255922848471</v>
      </c>
      <c r="H309" s="8">
        <v>5.5897903290333298E-2</v>
      </c>
      <c r="J309" s="8">
        <v>0</v>
      </c>
      <c r="L309" s="8">
        <v>2.8350143432617099</v>
      </c>
      <c r="N309" s="8">
        <v>5.9785898629801197</v>
      </c>
      <c r="P309" s="8">
        <v>-3.1387211791118101</v>
      </c>
      <c r="R309" s="8">
        <v>-0.88561879310126601</v>
      </c>
      <c r="T309" s="8">
        <v>-1.7461722465898E-2</v>
      </c>
      <c r="V309" s="8">
        <v>1</v>
      </c>
      <c r="X309" s="8">
        <v>2.8350143432617099</v>
      </c>
      <c r="Z309" s="8">
        <v>4</v>
      </c>
      <c r="AB309" s="8">
        <v>5</v>
      </c>
      <c r="AD309" s="8">
        <v>1.1938327807058999</v>
      </c>
    </row>
    <row r="310" spans="1:30" x14ac:dyDescent="0.35">
      <c r="A310">
        <v>309</v>
      </c>
      <c r="B310" t="s">
        <v>340</v>
      </c>
      <c r="C310" s="8">
        <v>1</v>
      </c>
      <c r="D310" s="8">
        <v>3</v>
      </c>
      <c r="F310" s="8">
        <v>0.64988858039962305</v>
      </c>
      <c r="H310" s="8">
        <v>0.19382470304162699</v>
      </c>
      <c r="J310" s="8">
        <v>0</v>
      </c>
      <c r="L310" s="8">
        <v>4.6754659016927</v>
      </c>
      <c r="N310" s="8">
        <v>5.5499252183743701</v>
      </c>
      <c r="P310" s="8">
        <v>-0.86960497607507803</v>
      </c>
      <c r="R310" s="8">
        <v>0.16565635506499701</v>
      </c>
      <c r="T310" s="8">
        <v>9.9340599920115999E-3</v>
      </c>
      <c r="V310" s="8">
        <v>3</v>
      </c>
      <c r="X310" s="8">
        <v>3.23214213053385</v>
      </c>
      <c r="Z310" s="8">
        <v>0.65259244000470196</v>
      </c>
      <c r="AB310" s="8">
        <v>2.1999988555908199</v>
      </c>
      <c r="AD310" s="8">
        <v>0.72172971297987598</v>
      </c>
    </row>
    <row r="311" spans="1:30" x14ac:dyDescent="0.35">
      <c r="A311">
        <v>310</v>
      </c>
      <c r="B311" t="s">
        <v>341</v>
      </c>
      <c r="C311" s="8">
        <v>1</v>
      </c>
      <c r="D311" s="8">
        <v>1</v>
      </c>
      <c r="F311" s="8">
        <v>0.65062612068153403</v>
      </c>
      <c r="H311" s="8">
        <v>0.110269254473395</v>
      </c>
      <c r="J311" s="8">
        <v>0</v>
      </c>
      <c r="L311" s="8">
        <v>4.21134185791015</v>
      </c>
      <c r="N311" s="8">
        <v>5.8460498866858304</v>
      </c>
      <c r="P311" s="8">
        <v>-1.6298536881690799</v>
      </c>
      <c r="R311" s="8">
        <v>0.69799802988259596</v>
      </c>
      <c r="T311" s="8">
        <v>1.8276294106707201E-2</v>
      </c>
      <c r="V311" s="8">
        <v>1</v>
      </c>
      <c r="X311" s="8">
        <v>4.21134185791015</v>
      </c>
      <c r="Z311" s="8">
        <v>4.6666666666666599</v>
      </c>
      <c r="AD311" s="8">
        <v>0</v>
      </c>
    </row>
    <row r="312" spans="1:30" x14ac:dyDescent="0.35">
      <c r="A312">
        <v>311</v>
      </c>
      <c r="B312" t="s">
        <v>342</v>
      </c>
      <c r="C312" s="8">
        <v>0.5</v>
      </c>
      <c r="D312" s="8">
        <v>1</v>
      </c>
      <c r="F312" s="8">
        <v>0.65179649882508595</v>
      </c>
      <c r="H312" s="8">
        <v>0.13761537282438799</v>
      </c>
      <c r="J312" s="8">
        <v>0</v>
      </c>
      <c r="L312" s="8">
        <v>8.0482673645019496</v>
      </c>
      <c r="N312" s="8">
        <v>6.2278887941064101</v>
      </c>
      <c r="P312" s="8">
        <v>1.8252329110021199</v>
      </c>
      <c r="R312" s="8">
        <v>0.57622823158741299</v>
      </c>
      <c r="T312" s="8">
        <v>9.8527868583982003E-3</v>
      </c>
      <c r="V312" s="8">
        <v>1</v>
      </c>
      <c r="X312" s="8">
        <v>8.0482673645019496</v>
      </c>
      <c r="Z312" s="8">
        <v>17.5</v>
      </c>
      <c r="AD312" s="8">
        <v>0</v>
      </c>
    </row>
    <row r="313" spans="1:30" x14ac:dyDescent="0.35">
      <c r="A313">
        <v>312</v>
      </c>
      <c r="B313" t="s">
        <v>343</v>
      </c>
      <c r="C313" s="8">
        <v>1</v>
      </c>
      <c r="D313" s="8">
        <v>1</v>
      </c>
      <c r="F313" s="8">
        <v>0.65230540019431005</v>
      </c>
      <c r="J313" s="8">
        <v>1</v>
      </c>
      <c r="L313" s="8">
        <v>8.9094486236572195</v>
      </c>
      <c r="N313" s="8">
        <v>8.3218134548710907</v>
      </c>
      <c r="P313" s="8">
        <v>0.59248950939272305</v>
      </c>
      <c r="R313" s="8">
        <v>0.80079414427033102</v>
      </c>
      <c r="T313" s="8">
        <v>2.41443929618394E-2</v>
      </c>
      <c r="V313" s="8">
        <v>0</v>
      </c>
      <c r="AD313" s="8">
        <v>0</v>
      </c>
    </row>
    <row r="314" spans="1:30" x14ac:dyDescent="0.35">
      <c r="A314">
        <v>313</v>
      </c>
      <c r="B314" t="s">
        <v>344</v>
      </c>
      <c r="C314" s="8">
        <v>1</v>
      </c>
      <c r="D314" s="8">
        <v>2</v>
      </c>
      <c r="F314" s="8">
        <v>0.65368516129768806</v>
      </c>
      <c r="H314" s="8">
        <v>-0.65552740868790305</v>
      </c>
      <c r="J314" s="8">
        <v>0.5</v>
      </c>
      <c r="L314" s="8">
        <v>7.4768323898315403</v>
      </c>
      <c r="N314" s="8">
        <v>5.8634778417943201</v>
      </c>
      <c r="P314" s="8">
        <v>1.6182088886438</v>
      </c>
      <c r="R314" s="8">
        <v>0.98397404056603899</v>
      </c>
      <c r="T314" s="8">
        <v>8.62694145592523E-2</v>
      </c>
      <c r="V314" s="8">
        <v>2</v>
      </c>
      <c r="X314" s="8">
        <v>-7.4768323898315403</v>
      </c>
      <c r="Z314" s="8">
        <v>-0.92249975204467705</v>
      </c>
      <c r="AD314" s="8">
        <v>0</v>
      </c>
    </row>
    <row r="315" spans="1:30" x14ac:dyDescent="0.35">
      <c r="A315">
        <v>314</v>
      </c>
      <c r="B315" t="s">
        <v>345</v>
      </c>
      <c r="C315" s="8">
        <v>1</v>
      </c>
      <c r="D315" s="8">
        <v>1</v>
      </c>
      <c r="F315" s="8">
        <v>0.65491962961056704</v>
      </c>
      <c r="H315" s="8">
        <v>0.114193080303921</v>
      </c>
      <c r="J315" s="8">
        <v>0</v>
      </c>
      <c r="L315" s="8">
        <v>4.3611984252929599</v>
      </c>
      <c r="N315" s="8">
        <v>5.7734300704966799</v>
      </c>
      <c r="P315" s="8">
        <v>-1.4073773045971201</v>
      </c>
      <c r="R315" s="8">
        <v>-1.3986906454690899</v>
      </c>
      <c r="T315" s="8">
        <v>-3.6623142912298803E-2</v>
      </c>
      <c r="V315" s="8">
        <v>1</v>
      </c>
      <c r="X315" s="8">
        <v>4.3611984252929599</v>
      </c>
      <c r="Z315" s="8">
        <v>-1.6666666666666601</v>
      </c>
      <c r="AB315" s="8">
        <v>1.5</v>
      </c>
      <c r="AD315" s="8">
        <v>2.2606639734209302</v>
      </c>
    </row>
    <row r="316" spans="1:30" x14ac:dyDescent="0.35">
      <c r="A316">
        <v>315</v>
      </c>
      <c r="B316" t="s">
        <v>346</v>
      </c>
      <c r="C316" s="8">
        <v>0</v>
      </c>
      <c r="D316" s="8">
        <v>1</v>
      </c>
      <c r="F316" s="8">
        <v>0.65586231728619704</v>
      </c>
      <c r="J316" s="8">
        <v>0</v>
      </c>
      <c r="L316" s="8">
        <v>6.3677711486816397</v>
      </c>
      <c r="N316" s="8">
        <v>5.6732812470742902</v>
      </c>
      <c r="P316" s="8">
        <v>0.69934424221393598</v>
      </c>
      <c r="R316" s="8">
        <v>-1.0193761059222199</v>
      </c>
      <c r="T316" s="8">
        <v>-2.4868413259461299E-2</v>
      </c>
      <c r="V316" s="8">
        <v>0</v>
      </c>
      <c r="AB316" s="8">
        <v>3</v>
      </c>
      <c r="AD316" s="8">
        <v>1.9057691893758499</v>
      </c>
    </row>
    <row r="317" spans="1:30" x14ac:dyDescent="0.35">
      <c r="A317">
        <v>316</v>
      </c>
      <c r="B317" t="s">
        <v>347</v>
      </c>
      <c r="C317" s="8">
        <v>0.5</v>
      </c>
      <c r="D317" s="8">
        <v>2</v>
      </c>
      <c r="F317" s="8">
        <v>0.65758608513040795</v>
      </c>
      <c r="H317" s="8">
        <v>0.163524780990292</v>
      </c>
      <c r="J317" s="8">
        <v>0.5</v>
      </c>
      <c r="L317" s="8">
        <v>6.4465255737304599</v>
      </c>
      <c r="N317" s="8">
        <v>5.2104717224754102</v>
      </c>
      <c r="P317" s="8">
        <v>1.24090819186164</v>
      </c>
      <c r="R317" s="8">
        <v>0.94437524083376201</v>
      </c>
      <c r="T317" s="8">
        <v>2.3955346591548701E-2</v>
      </c>
      <c r="V317" s="8">
        <v>2</v>
      </c>
      <c r="X317" s="8">
        <v>6.4465255737304599</v>
      </c>
      <c r="Z317" s="8">
        <v>3.8</v>
      </c>
      <c r="AB317" s="8">
        <v>5.3333333333333304</v>
      </c>
      <c r="AD317" s="8">
        <v>1.6462644620733002E-2</v>
      </c>
    </row>
    <row r="318" spans="1:30" x14ac:dyDescent="0.35">
      <c r="A318">
        <v>317</v>
      </c>
      <c r="B318" t="s">
        <v>348</v>
      </c>
      <c r="C318" s="8">
        <v>0.75</v>
      </c>
      <c r="D318" s="8">
        <v>4</v>
      </c>
      <c r="F318" s="8">
        <v>0.65906688145474601</v>
      </c>
      <c r="H318" s="8">
        <v>-0.43491724238774798</v>
      </c>
      <c r="J318" s="8">
        <v>0</v>
      </c>
      <c r="L318" s="8">
        <v>3.93239974975585</v>
      </c>
      <c r="N318" s="8">
        <v>4.2441076159863904</v>
      </c>
      <c r="P318" s="8">
        <v>-0.30685352562394302</v>
      </c>
      <c r="R318" s="8">
        <v>6.55100157837398E-2</v>
      </c>
      <c r="T318" s="8">
        <v>7.2453049604661998E-3</v>
      </c>
      <c r="V318" s="8">
        <v>4</v>
      </c>
      <c r="X318" s="8">
        <v>-3.93239974975585</v>
      </c>
      <c r="Z318" s="8">
        <v>-0.46511368503818201</v>
      </c>
      <c r="AB318" s="8">
        <v>2.4931350838039101</v>
      </c>
      <c r="AD318" s="8">
        <v>0.98205298798749896</v>
      </c>
    </row>
    <row r="319" spans="1:30" x14ac:dyDescent="0.35">
      <c r="A319">
        <v>318</v>
      </c>
      <c r="B319" t="s">
        <v>349</v>
      </c>
      <c r="C319" s="8">
        <v>0.8</v>
      </c>
      <c r="D319" s="8">
        <v>5</v>
      </c>
      <c r="F319" s="8">
        <v>0.66319835525331505</v>
      </c>
      <c r="H319" s="8">
        <v>0.35291052644321902</v>
      </c>
      <c r="J319" s="8">
        <v>0.4</v>
      </c>
      <c r="L319" s="8">
        <v>7.6574089050292899</v>
      </c>
      <c r="N319" s="8">
        <v>6.2971318035448398</v>
      </c>
      <c r="P319" s="8">
        <v>1.3651314420910401</v>
      </c>
      <c r="R319" s="8">
        <v>1.1034700943873299</v>
      </c>
      <c r="T319" s="8">
        <v>7.4347637577089704E-2</v>
      </c>
      <c r="V319" s="8">
        <v>5</v>
      </c>
      <c r="X319" s="8">
        <v>5.2379096984863196</v>
      </c>
      <c r="Z319" s="8">
        <v>6.9583352406819496E-2</v>
      </c>
      <c r="AB319" s="8">
        <v>9.2218254069479695</v>
      </c>
      <c r="AD319" s="8">
        <v>0</v>
      </c>
    </row>
    <row r="320" spans="1:30" x14ac:dyDescent="0.35">
      <c r="A320">
        <v>319</v>
      </c>
      <c r="B320" t="s">
        <v>350</v>
      </c>
      <c r="C320" s="8">
        <v>0.6</v>
      </c>
      <c r="D320" s="8">
        <v>5</v>
      </c>
      <c r="F320" s="8">
        <v>0.663581858344235</v>
      </c>
      <c r="H320" s="8">
        <v>-0.276909303774525</v>
      </c>
      <c r="J320" s="8">
        <v>0.2</v>
      </c>
      <c r="L320" s="8">
        <v>5.2683738708496097</v>
      </c>
      <c r="N320" s="8">
        <v>5.34671698998189</v>
      </c>
      <c r="P320" s="8">
        <v>-7.3488778525700599E-2</v>
      </c>
      <c r="R320" s="8">
        <v>-0.19361702078423301</v>
      </c>
      <c r="T320" s="8">
        <v>-1.44397222971352E-2</v>
      </c>
      <c r="V320" s="8">
        <v>5</v>
      </c>
      <c r="X320" s="8">
        <v>-3.7129768371581999</v>
      </c>
      <c r="Z320" s="8">
        <v>-2.77857142857142</v>
      </c>
      <c r="AB320" s="8">
        <v>2.6941362875913599</v>
      </c>
      <c r="AD320" s="8">
        <v>1.2976448655870001</v>
      </c>
    </row>
    <row r="321" spans="1:30" x14ac:dyDescent="0.35">
      <c r="A321">
        <v>320</v>
      </c>
      <c r="B321" t="s">
        <v>351</v>
      </c>
      <c r="C321" s="8">
        <v>0.66666666666666596</v>
      </c>
      <c r="D321" s="8">
        <v>3</v>
      </c>
      <c r="F321" s="8">
        <v>0.66416170256399099</v>
      </c>
      <c r="H321" s="8">
        <v>0.59101995366542004</v>
      </c>
      <c r="J321" s="8">
        <v>0.33333333333333298</v>
      </c>
      <c r="L321" s="8">
        <v>5.3314921061197902</v>
      </c>
      <c r="N321" s="8">
        <v>4.3752026451202504</v>
      </c>
      <c r="P321" s="8">
        <v>0.961143801606129</v>
      </c>
      <c r="R321" s="8">
        <v>0.89035818072832296</v>
      </c>
      <c r="T321" s="8">
        <v>9.8700221297459395E-2</v>
      </c>
      <c r="V321" s="8">
        <v>3</v>
      </c>
      <c r="X321" s="8">
        <v>5.3314921061197902</v>
      </c>
      <c r="Z321" s="8">
        <v>1.6637331135478099</v>
      </c>
      <c r="AB321" s="8">
        <v>4.0739640203217498</v>
      </c>
      <c r="AD321" s="8">
        <v>0.203183841720044</v>
      </c>
    </row>
    <row r="322" spans="1:30" x14ac:dyDescent="0.35">
      <c r="A322">
        <v>321</v>
      </c>
      <c r="B322" t="s">
        <v>352</v>
      </c>
      <c r="C322" s="8">
        <v>1</v>
      </c>
      <c r="D322" s="8">
        <v>2</v>
      </c>
      <c r="F322" s="8">
        <v>0.668694652533256</v>
      </c>
      <c r="H322" s="8">
        <v>0.17266914218667401</v>
      </c>
      <c r="J322" s="8">
        <v>0</v>
      </c>
      <c r="L322" s="8">
        <v>5.9107170104980398</v>
      </c>
      <c r="N322" s="8">
        <v>5.0827455944370996</v>
      </c>
      <c r="P322" s="8">
        <v>0.832825756667533</v>
      </c>
      <c r="R322" s="8">
        <v>5.7663658484543502E-2</v>
      </c>
      <c r="T322" s="8">
        <v>1.6845222716951999E-3</v>
      </c>
      <c r="V322" s="8">
        <v>2</v>
      </c>
      <c r="X322" s="8">
        <v>5.9107170104980398</v>
      </c>
      <c r="Z322" s="8">
        <v>-0.36363636363636298</v>
      </c>
      <c r="AB322" s="8">
        <v>2.3920808187112499</v>
      </c>
      <c r="AD322" s="8">
        <v>1.29596700080911</v>
      </c>
    </row>
    <row r="323" spans="1:30" x14ac:dyDescent="0.35">
      <c r="A323">
        <v>322</v>
      </c>
      <c r="B323" t="s">
        <v>353</v>
      </c>
      <c r="C323" s="8">
        <v>1</v>
      </c>
      <c r="D323" s="8">
        <v>2</v>
      </c>
      <c r="F323" s="8">
        <v>0.66957803864868304</v>
      </c>
      <c r="H323" s="8">
        <v>0.116747301549741</v>
      </c>
      <c r="J323" s="8">
        <v>0.5</v>
      </c>
      <c r="L323" s="8">
        <v>5.7581119537353498</v>
      </c>
      <c r="N323" s="8">
        <v>5.2119890894477701</v>
      </c>
      <c r="P323" s="8">
        <v>0.55097720489416602</v>
      </c>
      <c r="R323" s="8">
        <v>1.2659161196464099</v>
      </c>
      <c r="T323" s="8">
        <v>2.7868883726962501E-2</v>
      </c>
      <c r="V323" s="8">
        <v>2</v>
      </c>
      <c r="X323" s="8">
        <v>5.3031291961669904</v>
      </c>
      <c r="Z323" s="8">
        <v>4.1785714285714199</v>
      </c>
      <c r="AB323" s="8">
        <v>5.5</v>
      </c>
      <c r="AD323" s="8">
        <v>0.225156689108887</v>
      </c>
    </row>
    <row r="324" spans="1:30" x14ac:dyDescent="0.35">
      <c r="A324">
        <v>323</v>
      </c>
      <c r="B324" t="s">
        <v>354</v>
      </c>
      <c r="C324" s="8">
        <v>1</v>
      </c>
      <c r="D324" s="8">
        <v>2</v>
      </c>
      <c r="F324" s="8">
        <v>0.67048910167528897</v>
      </c>
      <c r="H324" s="8">
        <v>-0.39892602529440901</v>
      </c>
      <c r="J324" s="8">
        <v>1</v>
      </c>
      <c r="L324" s="8">
        <v>5.5597629547119096</v>
      </c>
      <c r="N324" s="8">
        <v>4.5933701660540303</v>
      </c>
      <c r="P324" s="8">
        <v>0.97124712926446799</v>
      </c>
      <c r="R324" s="8">
        <v>1.20218479423458</v>
      </c>
      <c r="T324" s="8">
        <v>8.6259577169010698E-2</v>
      </c>
      <c r="V324" s="8">
        <v>2</v>
      </c>
      <c r="X324" s="8">
        <v>-5.5597629547119096</v>
      </c>
      <c r="Z324" s="8">
        <v>-3.43333333333333</v>
      </c>
      <c r="AB324" s="8">
        <v>6.0639452948436103</v>
      </c>
      <c r="AD324" s="8">
        <v>0</v>
      </c>
    </row>
    <row r="325" spans="1:30" x14ac:dyDescent="0.35">
      <c r="A325">
        <v>324</v>
      </c>
      <c r="B325" t="s">
        <v>355</v>
      </c>
      <c r="C325" s="8">
        <v>0</v>
      </c>
      <c r="D325" s="8">
        <v>1</v>
      </c>
      <c r="F325" s="8">
        <v>0.671294742211336</v>
      </c>
      <c r="H325" s="8">
        <v>0.113598031463855</v>
      </c>
      <c r="J325" s="8">
        <v>1</v>
      </c>
      <c r="L325" s="8">
        <v>6.6436424255370996</v>
      </c>
      <c r="N325" s="8">
        <v>5.7543304584785098</v>
      </c>
      <c r="P325" s="8">
        <v>0.89416630766518201</v>
      </c>
      <c r="R325" s="8">
        <v>1.7165592330586901</v>
      </c>
      <c r="T325" s="8">
        <v>2.9351030244648899E-2</v>
      </c>
      <c r="V325" s="8">
        <v>1</v>
      </c>
      <c r="X325" s="8">
        <v>6.6436424255370996</v>
      </c>
      <c r="Z325" s="8">
        <v>2.2799999999999998</v>
      </c>
      <c r="AD325" s="8">
        <v>0</v>
      </c>
    </row>
    <row r="326" spans="1:30" x14ac:dyDescent="0.35">
      <c r="A326">
        <v>325</v>
      </c>
      <c r="B326" t="s">
        <v>356</v>
      </c>
      <c r="C326" s="8">
        <v>0</v>
      </c>
      <c r="D326" s="8">
        <v>2</v>
      </c>
      <c r="F326" s="8">
        <v>0.67165937311882196</v>
      </c>
      <c r="H326" s="8">
        <v>0.173291473858326</v>
      </c>
      <c r="J326" s="8">
        <v>0.5</v>
      </c>
      <c r="L326" s="8">
        <v>7.8715915679931596</v>
      </c>
      <c r="N326" s="8">
        <v>5.5591307429747401</v>
      </c>
      <c r="P326" s="8">
        <v>2.3173151656250002</v>
      </c>
      <c r="R326" s="8">
        <v>1.5856153416367</v>
      </c>
      <c r="T326" s="8">
        <v>3.4906996526834599E-2</v>
      </c>
      <c r="V326" s="8">
        <v>2</v>
      </c>
      <c r="X326" s="8">
        <v>7.8715915679931596</v>
      </c>
      <c r="Z326" s="8">
        <v>6.6666666666666599</v>
      </c>
      <c r="AD326" s="8">
        <v>0</v>
      </c>
    </row>
    <row r="327" spans="1:30" x14ac:dyDescent="0.35">
      <c r="A327">
        <v>326</v>
      </c>
      <c r="B327" t="s">
        <v>357</v>
      </c>
      <c r="C327" s="8">
        <v>1</v>
      </c>
      <c r="D327" s="8">
        <v>1</v>
      </c>
      <c r="F327" s="8">
        <v>0.67561546465467703</v>
      </c>
      <c r="H327" s="8">
        <v>-0.108850112132042</v>
      </c>
      <c r="J327" s="8">
        <v>1</v>
      </c>
      <c r="L327" s="8">
        <v>9.7799644470214808</v>
      </c>
      <c r="N327" s="8">
        <v>5.6807934173108503</v>
      </c>
      <c r="P327" s="8">
        <v>4.1040253703172098</v>
      </c>
      <c r="R327" s="8">
        <v>2.4590182069193101</v>
      </c>
      <c r="T327" s="8">
        <v>2.7368648322583601E-2</v>
      </c>
      <c r="V327" s="8">
        <v>1</v>
      </c>
      <c r="X327" s="8">
        <v>-9.7799644470214808</v>
      </c>
      <c r="Z327" s="8">
        <v>-0.75</v>
      </c>
      <c r="AD327" s="8">
        <v>0</v>
      </c>
    </row>
    <row r="328" spans="1:30" x14ac:dyDescent="0.35">
      <c r="A328">
        <v>327</v>
      </c>
      <c r="B328" t="s">
        <v>358</v>
      </c>
      <c r="C328" s="8">
        <v>1</v>
      </c>
      <c r="D328" s="8">
        <v>2</v>
      </c>
      <c r="F328" s="8">
        <v>0.67629602356387197</v>
      </c>
      <c r="H328" s="8">
        <v>-0.39477101350205202</v>
      </c>
      <c r="J328" s="8">
        <v>0.5</v>
      </c>
      <c r="L328" s="8">
        <v>7.7358226776123002</v>
      </c>
      <c r="N328" s="8">
        <v>4.74246041228837</v>
      </c>
      <c r="P328" s="8">
        <v>2.9982166059305202</v>
      </c>
      <c r="R328" s="8">
        <v>1.37533233274143</v>
      </c>
      <c r="T328" s="8">
        <v>7.0185339236092395E-2</v>
      </c>
      <c r="V328" s="8">
        <v>2</v>
      </c>
      <c r="X328" s="8">
        <v>-7.7358226776123002</v>
      </c>
      <c r="Z328" s="8">
        <v>-13.369232617891701</v>
      </c>
      <c r="AB328" s="8">
        <v>15.7764521715802</v>
      </c>
      <c r="AD328" s="8">
        <v>0</v>
      </c>
    </row>
    <row r="329" spans="1:30" x14ac:dyDescent="0.35">
      <c r="A329">
        <v>328</v>
      </c>
      <c r="B329" t="s">
        <v>359</v>
      </c>
      <c r="C329" s="8">
        <v>0.6</v>
      </c>
      <c r="D329" s="8">
        <v>5</v>
      </c>
      <c r="F329" s="8">
        <v>0.67718321658844405</v>
      </c>
      <c r="H329" s="8">
        <v>0.26931497342199501</v>
      </c>
      <c r="J329" s="8">
        <v>0</v>
      </c>
      <c r="L329" s="8">
        <v>4.6137947082519499</v>
      </c>
      <c r="N329" s="8">
        <v>4.7645566130939399</v>
      </c>
      <c r="P329" s="8">
        <v>-0.145907564235397</v>
      </c>
      <c r="R329" s="8">
        <v>0.70265839556040399</v>
      </c>
      <c r="T329" s="8">
        <v>6.1577442330140099E-2</v>
      </c>
      <c r="V329" s="8">
        <v>5</v>
      </c>
      <c r="X329" s="8">
        <v>3.0731452941894499</v>
      </c>
      <c r="Z329" s="8">
        <v>0.52358941991845998</v>
      </c>
      <c r="AB329" s="8">
        <v>3.56571418155084</v>
      </c>
      <c r="AD329" s="8">
        <v>0.54941878695506996</v>
      </c>
    </row>
    <row r="330" spans="1:30" x14ac:dyDescent="0.35">
      <c r="A330">
        <v>329</v>
      </c>
      <c r="B330" t="s">
        <v>360</v>
      </c>
      <c r="C330" s="8">
        <v>0.875</v>
      </c>
      <c r="D330" s="8">
        <v>8</v>
      </c>
      <c r="F330" s="8">
        <v>0.677925566266941</v>
      </c>
      <c r="H330" s="8">
        <v>9.5901750703607194E-2</v>
      </c>
      <c r="J330" s="8">
        <v>0.375</v>
      </c>
      <c r="L330" s="8">
        <v>6.5720288753509504</v>
      </c>
      <c r="N330" s="8">
        <v>5.0092657846584698</v>
      </c>
      <c r="P330" s="8">
        <v>1.5676174312990601</v>
      </c>
      <c r="R330" s="8">
        <v>1.19119019330947</v>
      </c>
      <c r="T330" s="8">
        <v>0.15794606268384101</v>
      </c>
      <c r="V330" s="8">
        <v>8</v>
      </c>
      <c r="X330" s="8">
        <v>0.72326731681823697</v>
      </c>
      <c r="Z330" s="8">
        <v>1.24749996927049</v>
      </c>
      <c r="AB330" s="8">
        <v>7.0845896757708804</v>
      </c>
      <c r="AD330" s="8">
        <v>0</v>
      </c>
    </row>
    <row r="331" spans="1:30" x14ac:dyDescent="0.35">
      <c r="A331">
        <v>330</v>
      </c>
      <c r="B331" t="s">
        <v>361</v>
      </c>
      <c r="C331" s="8">
        <v>1</v>
      </c>
      <c r="D331" s="8">
        <v>1</v>
      </c>
      <c r="F331" s="8">
        <v>0.678031646945499</v>
      </c>
      <c r="J331" s="8">
        <v>1</v>
      </c>
      <c r="L331" s="8">
        <v>11.579353332519499</v>
      </c>
      <c r="N331" s="8">
        <v>10.008942670199101</v>
      </c>
      <c r="P331" s="8">
        <v>1.5752650029269899</v>
      </c>
      <c r="R331" s="8">
        <v>1.5079181156403501</v>
      </c>
      <c r="T331" s="8">
        <v>6.0166313637198897E-2</v>
      </c>
      <c r="V331" s="8">
        <v>0</v>
      </c>
      <c r="AD331" s="8">
        <v>0</v>
      </c>
    </row>
    <row r="332" spans="1:30" x14ac:dyDescent="0.35">
      <c r="A332">
        <v>331</v>
      </c>
      <c r="B332" t="s">
        <v>362</v>
      </c>
      <c r="C332" s="8">
        <v>0</v>
      </c>
      <c r="D332" s="8">
        <v>1</v>
      </c>
      <c r="F332" s="8">
        <v>0.67895334603301405</v>
      </c>
      <c r="H332" s="8">
        <v>-0.148867512853122</v>
      </c>
      <c r="J332" s="8">
        <v>1</v>
      </c>
      <c r="L332" s="8">
        <v>10.0430374145507</v>
      </c>
      <c r="N332" s="8">
        <v>5.73885341697122</v>
      </c>
      <c r="P332" s="8">
        <v>4.3090383381861397</v>
      </c>
      <c r="R332" s="8">
        <v>2.3346481059054098</v>
      </c>
      <c r="T332" s="8">
        <v>3.4606388741501903E-2</v>
      </c>
      <c r="V332" s="8">
        <v>1</v>
      </c>
      <c r="X332" s="8">
        <v>-10.0430374145507</v>
      </c>
      <c r="AD332" s="8">
        <v>0</v>
      </c>
    </row>
    <row r="333" spans="1:30" x14ac:dyDescent="0.35">
      <c r="A333">
        <v>332</v>
      </c>
      <c r="B333" t="s">
        <v>363</v>
      </c>
      <c r="C333" s="8">
        <v>1</v>
      </c>
      <c r="D333" s="8">
        <v>1</v>
      </c>
      <c r="F333" s="8">
        <v>0.68190284209723195</v>
      </c>
      <c r="H333" s="8">
        <v>0.14497028240389301</v>
      </c>
      <c r="J333" s="8">
        <v>0</v>
      </c>
      <c r="L333" s="8">
        <v>4.4817848205566397</v>
      </c>
      <c r="N333" s="8">
        <v>5.3344794216610403</v>
      </c>
      <c r="P333" s="8">
        <v>-0.84784026049781702</v>
      </c>
      <c r="R333" s="8">
        <v>-1.0500852823176501</v>
      </c>
      <c r="T333" s="8">
        <v>-3.39666374047057E-2</v>
      </c>
      <c r="V333" s="8">
        <v>1</v>
      </c>
      <c r="X333" s="8">
        <v>4.4817848205566397</v>
      </c>
      <c r="Z333" s="8">
        <v>-0.80714280264718197</v>
      </c>
      <c r="AB333" s="8">
        <v>0</v>
      </c>
      <c r="AD333" s="8">
        <v>2.7832159577269402</v>
      </c>
    </row>
    <row r="334" spans="1:30" x14ac:dyDescent="0.35">
      <c r="A334">
        <v>333</v>
      </c>
      <c r="B334" t="s">
        <v>364</v>
      </c>
      <c r="C334" s="8">
        <v>1</v>
      </c>
      <c r="D334" s="8">
        <v>6</v>
      </c>
      <c r="F334" s="8">
        <v>0.68233415613403103</v>
      </c>
      <c r="J334" s="8">
        <v>0.33333333333333298</v>
      </c>
      <c r="L334" s="8">
        <v>7.97921689351399</v>
      </c>
      <c r="N334" s="8">
        <v>8.2994839596696792</v>
      </c>
      <c r="P334" s="8">
        <v>-0.31541272554909999</v>
      </c>
      <c r="R334" s="8">
        <v>1.2383988026814401</v>
      </c>
      <c r="T334" s="8">
        <v>0.15163801411344199</v>
      </c>
      <c r="V334" s="8">
        <v>0</v>
      </c>
      <c r="AB334" s="8">
        <v>7.64370877408762</v>
      </c>
      <c r="AD334" s="8">
        <v>0</v>
      </c>
    </row>
    <row r="335" spans="1:30" x14ac:dyDescent="0.35">
      <c r="A335">
        <v>334</v>
      </c>
      <c r="B335" t="s">
        <v>365</v>
      </c>
      <c r="C335" s="8">
        <v>0.91666666666666596</v>
      </c>
      <c r="D335" s="8">
        <v>6</v>
      </c>
      <c r="F335" s="8">
        <v>0.68476156918029896</v>
      </c>
      <c r="H335" s="8">
        <v>-0.45618142292221397</v>
      </c>
      <c r="J335" s="8">
        <v>0.5</v>
      </c>
      <c r="L335" s="8">
        <v>7.2870426177978498</v>
      </c>
      <c r="N335" s="8">
        <v>5.3117439330032798</v>
      </c>
      <c r="P335" s="8">
        <v>1.9801530254011499</v>
      </c>
      <c r="R335" s="8">
        <v>1.22238562525066</v>
      </c>
      <c r="T335" s="8">
        <v>0.18191587271465601</v>
      </c>
      <c r="V335" s="8">
        <v>6</v>
      </c>
      <c r="X335" s="8">
        <v>-3.0653158823648998</v>
      </c>
      <c r="Z335" s="8">
        <v>3.6666666666666599</v>
      </c>
      <c r="AB335" s="8">
        <v>9.5</v>
      </c>
      <c r="AD335" s="8">
        <v>0</v>
      </c>
    </row>
    <row r="336" spans="1:30" x14ac:dyDescent="0.35">
      <c r="A336">
        <v>335</v>
      </c>
      <c r="B336" t="s">
        <v>366</v>
      </c>
      <c r="C336" s="8">
        <v>1</v>
      </c>
      <c r="D336" s="8">
        <v>1</v>
      </c>
      <c r="F336" s="8">
        <v>0.686634569502239</v>
      </c>
      <c r="H336" s="8">
        <v>-0.19347853890337299</v>
      </c>
      <c r="J336" s="8">
        <v>0</v>
      </c>
      <c r="L336" s="8">
        <v>8.5132217407226491</v>
      </c>
      <c r="N336" s="8">
        <v>6.1373634837967499</v>
      </c>
      <c r="P336" s="8">
        <v>2.3807125975324901</v>
      </c>
      <c r="R336" s="8">
        <v>2.2279439139164201</v>
      </c>
      <c r="T336" s="8">
        <v>5.0634101442613301E-2</v>
      </c>
      <c r="V336" s="8">
        <v>1</v>
      </c>
      <c r="X336" s="8">
        <v>-8.5132217407226491</v>
      </c>
      <c r="Z336" s="8">
        <v>-15</v>
      </c>
      <c r="AD336" s="8">
        <v>0</v>
      </c>
    </row>
    <row r="337" spans="1:30" x14ac:dyDescent="0.35">
      <c r="A337">
        <v>336</v>
      </c>
      <c r="B337" t="s">
        <v>367</v>
      </c>
      <c r="C337" s="8">
        <v>0</v>
      </c>
      <c r="D337" s="8">
        <v>1</v>
      </c>
      <c r="F337" s="8">
        <v>0.68672567143289898</v>
      </c>
      <c r="H337" s="8">
        <v>0.34332809810970899</v>
      </c>
      <c r="J337" s="8">
        <v>0</v>
      </c>
      <c r="L337" s="8">
        <v>6.9883880615234304</v>
      </c>
      <c r="N337" s="8">
        <v>5.9549410908818903</v>
      </c>
      <c r="P337" s="8">
        <v>1.0383013112481301</v>
      </c>
      <c r="R337" s="8">
        <v>1.5999967314244901</v>
      </c>
      <c r="T337" s="8">
        <v>7.8605227692804105E-2</v>
      </c>
      <c r="V337" s="8">
        <v>1</v>
      </c>
      <c r="X337" s="8">
        <v>6.9883880615234304</v>
      </c>
      <c r="Z337" s="8">
        <v>4.75</v>
      </c>
      <c r="AD337" s="8">
        <v>0</v>
      </c>
    </row>
    <row r="338" spans="1:30" x14ac:dyDescent="0.35">
      <c r="A338">
        <v>337</v>
      </c>
      <c r="B338" t="s">
        <v>368</v>
      </c>
      <c r="C338" s="8">
        <v>0.5</v>
      </c>
      <c r="D338" s="8">
        <v>2</v>
      </c>
      <c r="F338" s="8">
        <v>0.68691766150492095</v>
      </c>
      <c r="H338" s="8">
        <v>0.205352179832714</v>
      </c>
      <c r="J338" s="8">
        <v>0.5</v>
      </c>
      <c r="L338" s="8">
        <v>6.6765155792236301</v>
      </c>
      <c r="N338" s="8">
        <v>5.4306187235370702</v>
      </c>
      <c r="P338" s="8">
        <v>1.2507511962931499</v>
      </c>
      <c r="R338" s="8">
        <v>-0.39129437651916799</v>
      </c>
      <c r="T338" s="8">
        <v>-1.94654483744056E-2</v>
      </c>
      <c r="V338" s="8">
        <v>2</v>
      </c>
      <c r="X338" s="8">
        <v>4.1279888153076101</v>
      </c>
      <c r="Z338" s="8">
        <v>0.68888939751519096</v>
      </c>
      <c r="AB338" s="8">
        <v>1.4562753616870301</v>
      </c>
      <c r="AD338" s="8">
        <v>1.9883931158511301</v>
      </c>
    </row>
    <row r="339" spans="1:30" x14ac:dyDescent="0.35">
      <c r="A339">
        <v>338</v>
      </c>
      <c r="B339" t="s">
        <v>369</v>
      </c>
      <c r="C339" s="8">
        <v>0.34615384615384598</v>
      </c>
      <c r="D339" s="8">
        <v>13</v>
      </c>
      <c r="F339" s="8">
        <v>0.69052396974836205</v>
      </c>
      <c r="H339" s="8">
        <v>2.96484346278982E-2</v>
      </c>
      <c r="J339" s="8">
        <v>0.61538461538461497</v>
      </c>
      <c r="L339" s="8">
        <v>9.6703621790959193</v>
      </c>
      <c r="N339" s="8">
        <v>7.3394967027469296</v>
      </c>
      <c r="P339" s="8">
        <v>2.33571981695557</v>
      </c>
      <c r="R339" s="8">
        <v>1.1824061413842299</v>
      </c>
      <c r="T339" s="8">
        <v>0.28552196036253602</v>
      </c>
      <c r="V339" s="8">
        <v>4</v>
      </c>
      <c r="X339" s="8">
        <v>0.58456230163574197</v>
      </c>
      <c r="Z339" s="8">
        <v>0.70833333333333304</v>
      </c>
      <c r="AB339" s="8">
        <v>9.0834718420863894</v>
      </c>
      <c r="AD339" s="8">
        <v>0</v>
      </c>
    </row>
    <row r="340" spans="1:30" x14ac:dyDescent="0.35">
      <c r="A340">
        <v>339</v>
      </c>
      <c r="B340" t="s">
        <v>370</v>
      </c>
      <c r="C340" s="8">
        <v>1</v>
      </c>
      <c r="D340" s="8">
        <v>3</v>
      </c>
      <c r="F340" s="8">
        <v>0.69114698169993505</v>
      </c>
      <c r="H340" s="8">
        <v>-0.32995339992814798</v>
      </c>
      <c r="J340" s="8">
        <v>0.33333333333333298</v>
      </c>
      <c r="L340" s="8">
        <v>8.1780929565429599</v>
      </c>
      <c r="N340" s="8">
        <v>5.6240685040118397</v>
      </c>
      <c r="P340" s="8">
        <v>2.5588787931377102</v>
      </c>
      <c r="R340" s="8">
        <v>1.57891847387379</v>
      </c>
      <c r="T340" s="8">
        <v>6.3703056621191106E-2</v>
      </c>
      <c r="V340" s="8">
        <v>3</v>
      </c>
      <c r="X340" s="8">
        <v>-8.1780929565429599</v>
      </c>
      <c r="Z340" s="8">
        <v>-5.8736111323038704</v>
      </c>
      <c r="AB340" s="8">
        <v>5</v>
      </c>
      <c r="AD340" s="8">
        <v>0.249078152659788</v>
      </c>
    </row>
    <row r="341" spans="1:30" x14ac:dyDescent="0.35">
      <c r="A341">
        <v>340</v>
      </c>
      <c r="B341" t="s">
        <v>371</v>
      </c>
      <c r="C341" s="8">
        <v>1</v>
      </c>
      <c r="D341" s="8">
        <v>1</v>
      </c>
      <c r="F341" s="8">
        <v>0.69689144342672205</v>
      </c>
      <c r="H341" s="8">
        <v>-0.13241391866900401</v>
      </c>
      <c r="J341" s="8">
        <v>1</v>
      </c>
      <c r="L341" s="8">
        <v>11.8971252441406</v>
      </c>
      <c r="N341" s="8">
        <v>5.1619155856512</v>
      </c>
      <c r="P341" s="8">
        <v>6.7400639990959998</v>
      </c>
      <c r="R341" s="8">
        <v>4.37062226400813</v>
      </c>
      <c r="T341" s="8">
        <v>4.8644627094628697E-2</v>
      </c>
      <c r="V341" s="8">
        <v>1</v>
      </c>
      <c r="X341" s="8">
        <v>-11.8971252441406</v>
      </c>
      <c r="AD341" s="8">
        <v>0</v>
      </c>
    </row>
    <row r="342" spans="1:30" x14ac:dyDescent="0.35">
      <c r="A342">
        <v>341</v>
      </c>
      <c r="B342" t="s">
        <v>372</v>
      </c>
      <c r="C342" s="8">
        <v>1</v>
      </c>
      <c r="D342" s="8">
        <v>1</v>
      </c>
      <c r="F342" s="8">
        <v>0.69953700768707405</v>
      </c>
      <c r="J342" s="8">
        <v>1</v>
      </c>
      <c r="L342" s="8">
        <v>8.8884963989257795</v>
      </c>
      <c r="N342" s="8">
        <v>8.6949513095775703</v>
      </c>
      <c r="P342" s="8">
        <v>0.19839942995479501</v>
      </c>
      <c r="R342" s="8">
        <v>2.7956622659675001</v>
      </c>
      <c r="T342" s="8">
        <v>6.3536539627449096E-2</v>
      </c>
      <c r="V342" s="8">
        <v>0</v>
      </c>
      <c r="AB342" s="8">
        <v>11.25</v>
      </c>
      <c r="AD342" s="8">
        <v>0</v>
      </c>
    </row>
    <row r="343" spans="1:30" x14ac:dyDescent="0.35">
      <c r="A343">
        <v>342</v>
      </c>
      <c r="B343" t="s">
        <v>373</v>
      </c>
      <c r="C343" s="8">
        <v>1</v>
      </c>
      <c r="D343" s="8">
        <v>3</v>
      </c>
      <c r="F343" s="8">
        <v>0.70155192457299398</v>
      </c>
      <c r="H343" s="8">
        <v>-5.3159481242777903E-2</v>
      </c>
      <c r="J343" s="8">
        <v>0.66666666666666596</v>
      </c>
      <c r="L343" s="8">
        <v>8.0938644409179599</v>
      </c>
      <c r="N343" s="8">
        <v>4.7215645144116003</v>
      </c>
      <c r="P343" s="8">
        <v>3.37715426711295</v>
      </c>
      <c r="R343" s="8">
        <v>1.6626190226580799</v>
      </c>
      <c r="T343" s="8">
        <v>6.2469535590417298E-2</v>
      </c>
      <c r="V343" s="8">
        <v>3</v>
      </c>
      <c r="X343" s="8">
        <v>-1.41483306884765</v>
      </c>
      <c r="Z343" s="8">
        <v>0.64983336130777902</v>
      </c>
      <c r="AB343" s="8">
        <v>3.5475257343879201</v>
      </c>
      <c r="AD343" s="8">
        <v>0.49928035005489502</v>
      </c>
    </row>
    <row r="344" spans="1:30" x14ac:dyDescent="0.35">
      <c r="A344">
        <v>343</v>
      </c>
      <c r="B344" t="s">
        <v>374</v>
      </c>
      <c r="C344" s="8">
        <v>0.8</v>
      </c>
      <c r="D344" s="8">
        <v>25</v>
      </c>
      <c r="F344" s="8">
        <v>0.70183980089396203</v>
      </c>
      <c r="H344" s="8">
        <v>2.7348707075958498</v>
      </c>
      <c r="J344" s="8">
        <v>0.48</v>
      </c>
      <c r="L344" s="8">
        <v>8.6822426986694303</v>
      </c>
      <c r="N344" s="8">
        <v>5.72729281449912</v>
      </c>
      <c r="P344" s="8">
        <v>2.9598042247768901</v>
      </c>
      <c r="R344" s="8">
        <v>1.68636922672353</v>
      </c>
      <c r="T344" s="8">
        <v>0.85676898148132097</v>
      </c>
      <c r="V344" s="8">
        <v>21</v>
      </c>
      <c r="X344" s="8">
        <v>5.9937736874534897</v>
      </c>
      <c r="Z344" s="8">
        <v>2.88333282470703</v>
      </c>
      <c r="AB344" s="8">
        <v>5.8559300441116804</v>
      </c>
      <c r="AD344" s="8">
        <v>9.7862902799981499E-2</v>
      </c>
    </row>
    <row r="345" spans="1:30" x14ac:dyDescent="0.35">
      <c r="A345">
        <v>344</v>
      </c>
      <c r="B345" t="s">
        <v>376</v>
      </c>
      <c r="C345" s="8">
        <v>0</v>
      </c>
      <c r="D345" s="8">
        <v>1</v>
      </c>
      <c r="F345" s="8">
        <v>0.70243893550983705</v>
      </c>
      <c r="H345" s="8">
        <v>0.12381259871453699</v>
      </c>
      <c r="J345" s="8">
        <v>1</v>
      </c>
      <c r="L345" s="8">
        <v>7.7767333984375</v>
      </c>
      <c r="N345" s="8">
        <v>4.6895602773088596</v>
      </c>
      <c r="P345" s="8">
        <v>3.0920274617352201</v>
      </c>
      <c r="R345" s="8">
        <v>3.7216115015760298</v>
      </c>
      <c r="T345" s="8">
        <v>5.9251406446390702E-2</v>
      </c>
      <c r="V345" s="8">
        <v>1</v>
      </c>
      <c r="X345" s="8">
        <v>7.7767333984375</v>
      </c>
      <c r="Z345" s="8">
        <v>5.5</v>
      </c>
      <c r="AB345" s="8">
        <v>5.5</v>
      </c>
      <c r="AD345" s="8">
        <v>0</v>
      </c>
    </row>
    <row r="346" spans="1:30" x14ac:dyDescent="0.35">
      <c r="A346">
        <v>345</v>
      </c>
      <c r="B346" t="s">
        <v>377</v>
      </c>
      <c r="C346" s="8">
        <v>0</v>
      </c>
      <c r="D346" s="8">
        <v>1</v>
      </c>
      <c r="F346" s="8">
        <v>0.70511030697709898</v>
      </c>
      <c r="H346" s="8">
        <v>-0.19729880045638901</v>
      </c>
      <c r="J346" s="8">
        <v>1</v>
      </c>
      <c r="L346" s="8">
        <v>7.5351257324218697</v>
      </c>
      <c r="N346" s="8">
        <v>5.3343999580376504</v>
      </c>
      <c r="P346" s="8">
        <v>2.2055801149908101</v>
      </c>
      <c r="R346" s="8">
        <v>2.77882768123429</v>
      </c>
      <c r="T346" s="8">
        <v>7.2760480402271996E-2</v>
      </c>
      <c r="V346" s="8">
        <v>1</v>
      </c>
      <c r="X346" s="8">
        <v>-7.5351257324218697</v>
      </c>
      <c r="Z346" s="8">
        <v>-10</v>
      </c>
      <c r="AB346" s="8">
        <v>10</v>
      </c>
      <c r="AD346" s="8">
        <v>0</v>
      </c>
    </row>
    <row r="347" spans="1:30" x14ac:dyDescent="0.35">
      <c r="A347">
        <v>346</v>
      </c>
      <c r="B347" t="s">
        <v>378</v>
      </c>
      <c r="C347" s="8">
        <v>1</v>
      </c>
      <c r="D347" s="8">
        <v>2</v>
      </c>
      <c r="F347" s="8">
        <v>0.70773791204840397</v>
      </c>
      <c r="H347" s="8">
        <v>-0.400982744209118</v>
      </c>
      <c r="J347" s="8">
        <v>0</v>
      </c>
      <c r="L347" s="8">
        <v>5.24532127380371</v>
      </c>
      <c r="N347" s="8">
        <v>4.7148874317335503</v>
      </c>
      <c r="P347" s="8">
        <v>0.53528818267674305</v>
      </c>
      <c r="R347" s="8">
        <v>-0.50877615779249896</v>
      </c>
      <c r="T347" s="8">
        <v>-3.8893796831603197E-2</v>
      </c>
      <c r="V347" s="8">
        <v>2</v>
      </c>
      <c r="X347" s="8">
        <v>-5.24532127380371</v>
      </c>
      <c r="Z347" s="8">
        <v>-1.26250123977661</v>
      </c>
      <c r="AB347" s="8">
        <v>2.0607182057448199</v>
      </c>
      <c r="AD347" s="8">
        <v>2.1892436423680302</v>
      </c>
    </row>
    <row r="348" spans="1:30" x14ac:dyDescent="0.35">
      <c r="A348">
        <v>347</v>
      </c>
      <c r="B348" t="s">
        <v>379</v>
      </c>
      <c r="C348" s="8">
        <v>0.875</v>
      </c>
      <c r="D348" s="8">
        <v>8</v>
      </c>
      <c r="F348" s="8">
        <v>0.70782454668698203</v>
      </c>
      <c r="H348" s="8">
        <v>0.69509885708131702</v>
      </c>
      <c r="J348" s="8">
        <v>0.375</v>
      </c>
      <c r="L348" s="8">
        <v>12.7854309082031</v>
      </c>
      <c r="N348" s="8">
        <v>5.8561659555977101</v>
      </c>
      <c r="P348" s="8">
        <v>6.9341192932119897</v>
      </c>
      <c r="R348" s="8">
        <v>5.10760420439507</v>
      </c>
      <c r="T348" s="8">
        <v>0.65728947428167295</v>
      </c>
      <c r="V348" s="8">
        <v>7</v>
      </c>
      <c r="X348" s="8">
        <v>6.0072457449776699</v>
      </c>
      <c r="Z348" s="8">
        <v>7.2134198657361903</v>
      </c>
      <c r="AB348" s="8">
        <v>3.7600231286395198</v>
      </c>
      <c r="AD348" s="8">
        <v>0.92410741153034703</v>
      </c>
    </row>
    <row r="349" spans="1:30" x14ac:dyDescent="0.35">
      <c r="A349">
        <v>348</v>
      </c>
      <c r="B349" t="s">
        <v>380</v>
      </c>
      <c r="C349" s="8">
        <v>0</v>
      </c>
      <c r="D349" s="8">
        <v>1</v>
      </c>
      <c r="F349" s="8">
        <v>0.71044496983807004</v>
      </c>
      <c r="H349" s="8">
        <v>-0.12657901159771201</v>
      </c>
      <c r="J349" s="8">
        <v>1</v>
      </c>
      <c r="L349" s="8">
        <v>9.8534965515136701</v>
      </c>
      <c r="N349" s="8">
        <v>6.1046260584746603</v>
      </c>
      <c r="P349" s="8">
        <v>3.75372483364559</v>
      </c>
      <c r="R349" s="8">
        <v>4.9828701032393203</v>
      </c>
      <c r="T349" s="8">
        <v>6.4010452461256903E-2</v>
      </c>
      <c r="V349" s="8">
        <v>1</v>
      </c>
      <c r="X349" s="8">
        <v>-9.8534965515136701</v>
      </c>
      <c r="Z349" s="8">
        <v>-14</v>
      </c>
      <c r="AD349" s="8">
        <v>0</v>
      </c>
    </row>
    <row r="350" spans="1:30" x14ac:dyDescent="0.35">
      <c r="A350">
        <v>349</v>
      </c>
      <c r="B350" t="s">
        <v>381</v>
      </c>
      <c r="C350" s="8">
        <v>1</v>
      </c>
      <c r="D350" s="8">
        <v>4</v>
      </c>
      <c r="F350" s="8">
        <v>0.71089695511572704</v>
      </c>
      <c r="H350" s="8">
        <v>0.464166623862168</v>
      </c>
      <c r="J350" s="8">
        <v>0.75</v>
      </c>
      <c r="L350" s="8">
        <v>9.2036991119384695</v>
      </c>
      <c r="N350" s="8">
        <v>5.2004793112055498</v>
      </c>
      <c r="P350" s="8">
        <v>4.0080741413395096</v>
      </c>
      <c r="R350" s="8">
        <v>1.8383343139897801</v>
      </c>
      <c r="T350" s="8">
        <v>0.119597999721717</v>
      </c>
      <c r="V350" s="8">
        <v>4</v>
      </c>
      <c r="X350" s="8">
        <v>7.1346797943115199</v>
      </c>
      <c r="AD350" s="8">
        <v>0</v>
      </c>
    </row>
    <row r="351" spans="1:30" x14ac:dyDescent="0.35">
      <c r="A351">
        <v>350</v>
      </c>
      <c r="B351" t="s">
        <v>382</v>
      </c>
      <c r="C351" s="8">
        <v>0.75</v>
      </c>
      <c r="D351" s="8">
        <v>4</v>
      </c>
      <c r="F351" s="8">
        <v>0.71103446271444004</v>
      </c>
      <c r="H351" s="8">
        <v>-4.5227866109000996E-3</v>
      </c>
      <c r="J351" s="8">
        <v>0.25</v>
      </c>
      <c r="L351" s="8">
        <v>5.3914833068847603</v>
      </c>
      <c r="N351" s="8">
        <v>5.3609567298116403</v>
      </c>
      <c r="P351" s="8">
        <v>3.5380917679708399E-2</v>
      </c>
      <c r="R351" s="8">
        <v>0.94933849752065902</v>
      </c>
      <c r="T351" s="8">
        <v>0.105297743670486</v>
      </c>
      <c r="V351" s="8">
        <v>3</v>
      </c>
      <c r="X351" s="8">
        <v>-4.5739491780599002E-2</v>
      </c>
      <c r="Z351" s="8">
        <v>0.55185176708080097</v>
      </c>
      <c r="AB351" s="8">
        <v>3.21338405713683</v>
      </c>
      <c r="AD351" s="8">
        <v>0.56677563661230401</v>
      </c>
    </row>
    <row r="352" spans="1:30" x14ac:dyDescent="0.35">
      <c r="A352">
        <v>351</v>
      </c>
      <c r="B352" t="s">
        <v>383</v>
      </c>
      <c r="C352" s="8">
        <v>0.85714285714285698</v>
      </c>
      <c r="D352" s="8">
        <v>7</v>
      </c>
      <c r="F352" s="8">
        <v>0.71142047670235997</v>
      </c>
      <c r="J352" s="8">
        <v>0.71428571428571397</v>
      </c>
      <c r="L352" s="8">
        <v>9.4573598589215901</v>
      </c>
      <c r="N352" s="8">
        <v>8.4603316507998301</v>
      </c>
      <c r="P352" s="8">
        <v>1.00188254872834</v>
      </c>
      <c r="R352" s="8">
        <v>1.4232954229097901</v>
      </c>
      <c r="T352" s="8">
        <v>0.19925793943880299</v>
      </c>
      <c r="V352" s="8">
        <v>0</v>
      </c>
      <c r="AB352" s="8">
        <v>10.876366645618701</v>
      </c>
      <c r="AD352" s="8">
        <v>0</v>
      </c>
    </row>
    <row r="353" spans="1:30" x14ac:dyDescent="0.35">
      <c r="A353">
        <v>352</v>
      </c>
      <c r="B353" t="s">
        <v>384</v>
      </c>
      <c r="C353" s="8">
        <v>0.5</v>
      </c>
      <c r="D353" s="8">
        <v>2</v>
      </c>
      <c r="F353" s="8">
        <v>0.71346141514472095</v>
      </c>
      <c r="H353" s="8">
        <v>0.21654613787930099</v>
      </c>
      <c r="J353" s="8">
        <v>0.5</v>
      </c>
      <c r="L353" s="8">
        <v>6.8565292358398402</v>
      </c>
      <c r="N353" s="8">
        <v>5.6246143728806599</v>
      </c>
      <c r="P353" s="8">
        <v>1.23676920356577</v>
      </c>
      <c r="R353" s="8">
        <v>1.2637006042553101</v>
      </c>
      <c r="T353" s="8">
        <v>3.9910788078731302E-2</v>
      </c>
      <c r="V353" s="8">
        <v>2</v>
      </c>
      <c r="X353" s="8">
        <v>6.8565292358398402</v>
      </c>
      <c r="Z353" s="8">
        <v>-0.28750038146972601</v>
      </c>
      <c r="AB353" s="8">
        <v>1</v>
      </c>
      <c r="AD353" s="8">
        <v>1.48505531149999</v>
      </c>
    </row>
    <row r="354" spans="1:30" x14ac:dyDescent="0.35">
      <c r="A354">
        <v>353</v>
      </c>
      <c r="B354" t="s">
        <v>385</v>
      </c>
      <c r="C354" s="8">
        <v>1</v>
      </c>
      <c r="D354" s="8">
        <v>2</v>
      </c>
      <c r="F354" s="8">
        <v>0.71432990801436802</v>
      </c>
      <c r="H354" s="8">
        <v>0.52382106781005799</v>
      </c>
      <c r="J354" s="8">
        <v>0</v>
      </c>
      <c r="L354" s="8">
        <v>5.2382106781005797</v>
      </c>
      <c r="N354" s="8">
        <v>5.0896311717414999</v>
      </c>
      <c r="P354" s="8">
        <v>0.153433846965674</v>
      </c>
      <c r="R354" s="8">
        <v>0.39749490726323</v>
      </c>
      <c r="T354" s="8">
        <v>3.9749490726323097E-2</v>
      </c>
      <c r="V354" s="8">
        <v>2</v>
      </c>
      <c r="X354" s="8">
        <v>5.2382106781005797</v>
      </c>
      <c r="Z354" s="8">
        <v>1.0107047811346299</v>
      </c>
      <c r="AB354" s="8">
        <v>1.55729228993574</v>
      </c>
      <c r="AD354" s="8">
        <v>1.2018041728804501</v>
      </c>
    </row>
    <row r="355" spans="1:30" x14ac:dyDescent="0.35">
      <c r="A355">
        <v>354</v>
      </c>
      <c r="B355" t="s">
        <v>386</v>
      </c>
      <c r="C355" s="8">
        <v>1</v>
      </c>
      <c r="D355" s="8">
        <v>1</v>
      </c>
      <c r="F355" s="8">
        <v>0.71460860147763705</v>
      </c>
      <c r="H355" s="8">
        <v>0.13313169174596701</v>
      </c>
      <c r="J355" s="8">
        <v>1</v>
      </c>
      <c r="L355" s="8">
        <v>8.9814529418945295</v>
      </c>
      <c r="N355" s="8">
        <v>5.3428212212119499</v>
      </c>
      <c r="P355" s="8">
        <v>3.64348606128917</v>
      </c>
      <c r="R355" s="8">
        <v>2.7392299053456699</v>
      </c>
      <c r="T355" s="8">
        <v>4.0603487402216698E-2</v>
      </c>
      <c r="V355" s="8">
        <v>1</v>
      </c>
      <c r="X355" s="8">
        <v>8.9814529418945295</v>
      </c>
      <c r="Z355" s="8">
        <v>2</v>
      </c>
      <c r="AB355" s="8">
        <v>2</v>
      </c>
      <c r="AD355" s="8">
        <v>2.00082591909272</v>
      </c>
    </row>
    <row r="356" spans="1:30" x14ac:dyDescent="0.35">
      <c r="A356">
        <v>355</v>
      </c>
      <c r="B356" t="s">
        <v>387</v>
      </c>
      <c r="C356" s="8">
        <v>0</v>
      </c>
      <c r="D356" s="8">
        <v>1</v>
      </c>
      <c r="F356" s="8">
        <v>0.71502133194710005</v>
      </c>
      <c r="H356" s="8">
        <v>-0.373235272409915</v>
      </c>
      <c r="J356" s="8">
        <v>1</v>
      </c>
      <c r="L356" s="8">
        <v>8.7255401611328107</v>
      </c>
      <c r="N356" s="8">
        <v>5.4592131221873403</v>
      </c>
      <c r="P356" s="8">
        <v>3.2711813795520501</v>
      </c>
      <c r="R356" s="8">
        <v>2.3422954739609101</v>
      </c>
      <c r="T356" s="8">
        <v>0.100191767288228</v>
      </c>
      <c r="V356" s="8">
        <v>1</v>
      </c>
      <c r="X356" s="8">
        <v>-8.7255401611328107</v>
      </c>
      <c r="Z356" s="8">
        <v>-4.6327800750732404</v>
      </c>
      <c r="AD356" s="8">
        <v>0</v>
      </c>
    </row>
    <row r="357" spans="1:30" x14ac:dyDescent="0.35">
      <c r="A357">
        <v>356</v>
      </c>
      <c r="B357" t="s">
        <v>388</v>
      </c>
      <c r="C357" s="8">
        <v>1</v>
      </c>
      <c r="D357" s="8">
        <v>2</v>
      </c>
      <c r="F357" s="8">
        <v>0.71898338195364198</v>
      </c>
      <c r="H357" s="8">
        <v>1.9337015696302199E-2</v>
      </c>
      <c r="J357" s="8">
        <v>0.5</v>
      </c>
      <c r="L357" s="8">
        <v>8.5</v>
      </c>
      <c r="N357" s="8">
        <v>5.3736689262900903</v>
      </c>
      <c r="P357" s="8">
        <v>3.1311854143164899</v>
      </c>
      <c r="R357" s="8">
        <v>3.0428066558006099</v>
      </c>
      <c r="T357" s="8">
        <v>6.6986764429400603E-2</v>
      </c>
      <c r="V357" s="8">
        <v>2</v>
      </c>
      <c r="X357" s="8">
        <v>0.87836456298828103</v>
      </c>
      <c r="Z357" s="8">
        <v>4.1666666666666599</v>
      </c>
      <c r="AB357" s="8">
        <v>3.5</v>
      </c>
      <c r="AD357" s="8">
        <v>0.69245437014918698</v>
      </c>
    </row>
    <row r="358" spans="1:30" x14ac:dyDescent="0.35">
      <c r="A358">
        <v>357</v>
      </c>
      <c r="B358" t="s">
        <v>389</v>
      </c>
      <c r="C358" s="8">
        <v>0.75090252707581195</v>
      </c>
      <c r="D358" s="8">
        <v>277</v>
      </c>
      <c r="F358" s="8">
        <v>0.72417095907349405</v>
      </c>
      <c r="H358" s="8">
        <v>7.64734179302929E-2</v>
      </c>
      <c r="J358" s="8">
        <v>0.40072202166064902</v>
      </c>
      <c r="L358" s="8">
        <v>7.5307948666789404</v>
      </c>
      <c r="N358" s="8">
        <v>7.0049014594094201</v>
      </c>
      <c r="P358" s="8">
        <v>0.53074774787610501</v>
      </c>
      <c r="R358" s="8">
        <v>0.86636075363882803</v>
      </c>
      <c r="T358" s="8">
        <v>0.77029756921134496</v>
      </c>
      <c r="V358" s="8">
        <v>86</v>
      </c>
      <c r="X358" s="8">
        <v>0.113563626311546</v>
      </c>
      <c r="Z358" s="8">
        <v>-1.14213764866157</v>
      </c>
      <c r="AB358" s="8">
        <v>6.8822204587438502</v>
      </c>
      <c r="AD358" s="8">
        <v>0</v>
      </c>
    </row>
    <row r="359" spans="1:30" x14ac:dyDescent="0.35">
      <c r="A359">
        <v>358</v>
      </c>
      <c r="B359" t="s">
        <v>390</v>
      </c>
      <c r="C359" s="8">
        <v>1</v>
      </c>
      <c r="D359" s="8">
        <v>2</v>
      </c>
      <c r="F359" s="8">
        <v>0.72748548798360801</v>
      </c>
      <c r="H359" s="8">
        <v>-0.25603049231974601</v>
      </c>
      <c r="J359" s="8">
        <v>0.5</v>
      </c>
      <c r="L359" s="8">
        <v>6.6206569671630797</v>
      </c>
      <c r="N359" s="8">
        <v>5.2385068646164497</v>
      </c>
      <c r="P359" s="8">
        <v>1.38700444315321</v>
      </c>
      <c r="R359" s="8">
        <v>1.01519630233179</v>
      </c>
      <c r="T359" s="8">
        <v>3.9259126454722598E-2</v>
      </c>
      <c r="V359" s="8">
        <v>2</v>
      </c>
      <c r="X359" s="8">
        <v>-6.6206569671630797</v>
      </c>
      <c r="Z359" s="8">
        <v>-5.4416667302449504</v>
      </c>
      <c r="AB359" s="8">
        <v>2.2426406871192799</v>
      </c>
      <c r="AD359" s="8">
        <v>1.78590156532018</v>
      </c>
    </row>
    <row r="360" spans="1:30" x14ac:dyDescent="0.35">
      <c r="A360">
        <v>359</v>
      </c>
      <c r="B360" t="s">
        <v>391</v>
      </c>
      <c r="C360" s="8">
        <v>0</v>
      </c>
      <c r="D360" s="8">
        <v>1</v>
      </c>
      <c r="F360" s="8">
        <v>0.73117446750648096</v>
      </c>
      <c r="H360" s="8">
        <v>-0.20259275951974701</v>
      </c>
      <c r="J360" s="8">
        <v>1</v>
      </c>
      <c r="L360" s="8">
        <v>13.6674995422363</v>
      </c>
      <c r="N360" s="8">
        <v>6.6144945437379699</v>
      </c>
      <c r="P360" s="8">
        <v>7.0578593391049402</v>
      </c>
      <c r="R360" s="8">
        <v>5.8576375529399698</v>
      </c>
      <c r="T360" s="8">
        <v>8.68275102149689E-2</v>
      </c>
      <c r="V360" s="8">
        <v>1</v>
      </c>
      <c r="X360" s="8">
        <v>-13.6674995422363</v>
      </c>
      <c r="AD360" s="8">
        <v>0</v>
      </c>
    </row>
    <row r="361" spans="1:30" x14ac:dyDescent="0.35">
      <c r="A361">
        <v>360</v>
      </c>
      <c r="B361" t="s">
        <v>392</v>
      </c>
      <c r="C361" s="8">
        <v>1</v>
      </c>
      <c r="D361" s="8">
        <v>2</v>
      </c>
      <c r="F361" s="8">
        <v>0.73142283156432597</v>
      </c>
      <c r="H361" s="8">
        <v>-0.20128216567545301</v>
      </c>
      <c r="J361" s="8">
        <v>0.5</v>
      </c>
      <c r="L361" s="8">
        <v>10.171281814575201</v>
      </c>
      <c r="N361" s="8">
        <v>6.0416652457876401</v>
      </c>
      <c r="P361" s="8">
        <v>4.1344709093941399</v>
      </c>
      <c r="R361" s="8">
        <v>2.4555818872646999</v>
      </c>
      <c r="T361" s="8">
        <v>0.12531214723654599</v>
      </c>
      <c r="V361" s="8">
        <v>2</v>
      </c>
      <c r="X361" s="8">
        <v>-3.9442691802978498</v>
      </c>
      <c r="Z361" s="8">
        <v>0</v>
      </c>
      <c r="AD361" s="8">
        <v>0</v>
      </c>
    </row>
    <row r="362" spans="1:30" x14ac:dyDescent="0.35">
      <c r="A362">
        <v>361</v>
      </c>
      <c r="B362" t="s">
        <v>393</v>
      </c>
      <c r="C362" s="8">
        <v>0.25</v>
      </c>
      <c r="D362" s="8">
        <v>2</v>
      </c>
      <c r="F362" s="8">
        <v>0.73237155707589097</v>
      </c>
      <c r="H362" s="8">
        <v>0.55371974986960504</v>
      </c>
      <c r="J362" s="8">
        <v>1</v>
      </c>
      <c r="L362" s="8">
        <v>8.2562751770019496</v>
      </c>
      <c r="N362" s="8">
        <v>5.3565114523589301</v>
      </c>
      <c r="P362" s="8">
        <v>2.9046180652496001</v>
      </c>
      <c r="R362" s="8">
        <v>2.1351009176526001</v>
      </c>
      <c r="T362" s="8">
        <v>0.14319381570058901</v>
      </c>
      <c r="V362" s="8">
        <v>2</v>
      </c>
      <c r="X362" s="8">
        <v>8.2562751770019496</v>
      </c>
      <c r="Z362" s="8">
        <v>3.0279812171445202</v>
      </c>
      <c r="AD362" s="8">
        <v>0</v>
      </c>
    </row>
    <row r="363" spans="1:30" x14ac:dyDescent="0.35">
      <c r="A363">
        <v>362</v>
      </c>
      <c r="B363" t="s">
        <v>394</v>
      </c>
      <c r="C363" s="8">
        <v>1</v>
      </c>
      <c r="D363" s="8">
        <v>2</v>
      </c>
      <c r="F363" s="8">
        <v>0.73281460423439604</v>
      </c>
      <c r="H363" s="8">
        <v>0.304044432082822</v>
      </c>
      <c r="J363" s="8">
        <v>0.5</v>
      </c>
      <c r="L363" s="8">
        <v>10.028632164001399</v>
      </c>
      <c r="N363" s="8">
        <v>5.7371152983272804</v>
      </c>
      <c r="P363" s="8">
        <v>4.29637120628077</v>
      </c>
      <c r="R363" s="8">
        <v>3.3314873076899598</v>
      </c>
      <c r="T363" s="8">
        <v>0.10100282370447999</v>
      </c>
      <c r="V363" s="8">
        <v>2</v>
      </c>
      <c r="X363" s="8">
        <v>10.028632164001399</v>
      </c>
      <c r="Z363" s="8">
        <v>8.75</v>
      </c>
      <c r="AB363" s="8">
        <v>4</v>
      </c>
      <c r="AD363" s="8">
        <v>0.12623693054634799</v>
      </c>
    </row>
    <row r="364" spans="1:30" x14ac:dyDescent="0.35">
      <c r="A364">
        <v>363</v>
      </c>
      <c r="B364" t="s">
        <v>395</v>
      </c>
      <c r="C364" s="8">
        <v>1</v>
      </c>
      <c r="D364" s="8">
        <v>1</v>
      </c>
      <c r="F364" s="8">
        <v>0.73476177078159399</v>
      </c>
      <c r="H364" s="8">
        <v>0.16629380608922001</v>
      </c>
      <c r="J364" s="8">
        <v>1</v>
      </c>
      <c r="L364" s="8">
        <v>11.218666076660099</v>
      </c>
      <c r="N364" s="8">
        <v>5.93047480037571</v>
      </c>
      <c r="P364" s="8">
        <v>5.29304561689103</v>
      </c>
      <c r="R364" s="8">
        <v>6.0996475141384696</v>
      </c>
      <c r="T364" s="8">
        <v>9.0414813490081999E-2</v>
      </c>
      <c r="V364" s="8">
        <v>1</v>
      </c>
      <c r="X364" s="8">
        <v>11.218666076660099</v>
      </c>
      <c r="Z364" s="8">
        <v>9.5</v>
      </c>
      <c r="AD364" s="8">
        <v>0</v>
      </c>
    </row>
    <row r="365" spans="1:30" x14ac:dyDescent="0.35">
      <c r="A365">
        <v>364</v>
      </c>
      <c r="B365" t="s">
        <v>396</v>
      </c>
      <c r="C365" s="8">
        <v>0.77777777777777701</v>
      </c>
      <c r="D365" s="8">
        <v>9</v>
      </c>
      <c r="F365" s="8">
        <v>0.734937259049256</v>
      </c>
      <c r="H365" s="8">
        <v>2.2023473668981399</v>
      </c>
      <c r="J365" s="8">
        <v>0.66666666666666596</v>
      </c>
      <c r="L365" s="8">
        <v>6.6070421006944402</v>
      </c>
      <c r="N365" s="8">
        <v>3.4609814364664699</v>
      </c>
      <c r="P365" s="8">
        <v>3.15091500483455</v>
      </c>
      <c r="R365" s="8">
        <v>2.6408117771477602</v>
      </c>
      <c r="T365" s="8">
        <v>0.88027059238258898</v>
      </c>
      <c r="V365" s="8">
        <v>9</v>
      </c>
      <c r="X365" s="8">
        <v>6.6070421006944402</v>
      </c>
      <c r="Z365" s="8">
        <v>2.5293079562481</v>
      </c>
      <c r="AB365" s="8">
        <v>2.9978333129784498</v>
      </c>
      <c r="AD365" s="8">
        <v>0</v>
      </c>
    </row>
    <row r="366" spans="1:30" x14ac:dyDescent="0.35">
      <c r="A366">
        <v>365</v>
      </c>
      <c r="B366" t="s">
        <v>397</v>
      </c>
      <c r="C366" s="8">
        <v>1</v>
      </c>
      <c r="D366" s="8">
        <v>2</v>
      </c>
      <c r="F366" s="8">
        <v>0.73593627342968004</v>
      </c>
      <c r="H366" s="8">
        <v>0.32762006929538601</v>
      </c>
      <c r="J366" s="8">
        <v>0.5</v>
      </c>
      <c r="L366" s="8">
        <v>10.373477935791</v>
      </c>
      <c r="N366" s="8">
        <v>6.0482848978773998</v>
      </c>
      <c r="P366" s="8">
        <v>4.3300473785201996</v>
      </c>
      <c r="R366" s="8">
        <v>3.4603803502121999</v>
      </c>
      <c r="T366" s="8">
        <v>0.109287363133381</v>
      </c>
      <c r="V366" s="8">
        <v>2</v>
      </c>
      <c r="X366" s="8">
        <v>10.373477935791</v>
      </c>
      <c r="Z366" s="8">
        <v>8.3333333333333304</v>
      </c>
      <c r="AB366" s="8">
        <v>21</v>
      </c>
      <c r="AD366" s="8">
        <v>0</v>
      </c>
    </row>
    <row r="367" spans="1:30" x14ac:dyDescent="0.35">
      <c r="A367">
        <v>366</v>
      </c>
      <c r="B367" t="s">
        <v>398</v>
      </c>
      <c r="C367" s="8">
        <v>0.57142857142857095</v>
      </c>
      <c r="D367" s="8">
        <v>7</v>
      </c>
      <c r="F367" s="8">
        <v>0.73702117143258095</v>
      </c>
      <c r="H367" s="8">
        <v>8.4007725738345904E-2</v>
      </c>
      <c r="J367" s="8">
        <v>0.28571428571428498</v>
      </c>
      <c r="L367" s="8">
        <v>6.7404256548200303</v>
      </c>
      <c r="N367" s="8">
        <v>5.6072733133875499</v>
      </c>
      <c r="P367" s="8">
        <v>1.13800668203907</v>
      </c>
      <c r="R367" s="8">
        <v>1.53789085096145</v>
      </c>
      <c r="T367" s="8">
        <v>0.24580287141823101</v>
      </c>
      <c r="V367" s="8">
        <v>6</v>
      </c>
      <c r="X367" s="8">
        <v>0.578418095906575</v>
      </c>
      <c r="Z367" s="8">
        <v>1.2972582372579999</v>
      </c>
      <c r="AB367" s="8">
        <v>7.1961524227066302</v>
      </c>
      <c r="AD367" s="8">
        <v>0</v>
      </c>
    </row>
    <row r="368" spans="1:30" x14ac:dyDescent="0.35">
      <c r="A368">
        <v>367</v>
      </c>
      <c r="B368" t="s">
        <v>399</v>
      </c>
      <c r="C368" s="8">
        <v>0.66666666666666596</v>
      </c>
      <c r="D368" s="8">
        <v>3</v>
      </c>
      <c r="F368" s="8">
        <v>0.73994262685922996</v>
      </c>
      <c r="H368" s="8">
        <v>4.5991236618310996E-3</v>
      </c>
      <c r="J368" s="8">
        <v>0.33333333333333298</v>
      </c>
      <c r="L368" s="8">
        <v>11.541186014811201</v>
      </c>
      <c r="N368" s="8">
        <v>5.8504918431708299</v>
      </c>
      <c r="P368" s="8">
        <v>5.6955485122469502</v>
      </c>
      <c r="R368" s="8">
        <v>7.07757262178297</v>
      </c>
      <c r="T368" s="8">
        <v>0.80258014551720902</v>
      </c>
      <c r="V368" s="8">
        <v>2</v>
      </c>
      <c r="X368" s="8">
        <v>9.7974777221679701E-2</v>
      </c>
      <c r="Z368" s="8">
        <v>1.81057234648819</v>
      </c>
      <c r="AB368" s="8">
        <v>6.0394105630671202</v>
      </c>
      <c r="AD368" s="8">
        <v>0</v>
      </c>
    </row>
    <row r="369" spans="1:30" x14ac:dyDescent="0.35">
      <c r="A369">
        <v>368</v>
      </c>
      <c r="B369" t="s">
        <v>400</v>
      </c>
      <c r="C369" s="8">
        <v>1</v>
      </c>
      <c r="D369" s="8">
        <v>2</v>
      </c>
      <c r="F369" s="8">
        <v>0.74022897423223899</v>
      </c>
      <c r="H369" s="8">
        <v>0.24226986004015699</v>
      </c>
      <c r="J369" s="8">
        <v>0.5</v>
      </c>
      <c r="L369" s="8">
        <v>11.004865646362299</v>
      </c>
      <c r="N369" s="8">
        <v>5.4792129907019298</v>
      </c>
      <c r="P369" s="8">
        <v>5.5305069962669497</v>
      </c>
      <c r="R369" s="8">
        <v>4.7003207678615402</v>
      </c>
      <c r="T369" s="8">
        <v>0.10347659764025099</v>
      </c>
      <c r="V369" s="8">
        <v>2</v>
      </c>
      <c r="X369" s="8">
        <v>11.004865646362299</v>
      </c>
      <c r="Z369" s="8">
        <v>17.1428571428571</v>
      </c>
      <c r="AB369" s="8">
        <v>21</v>
      </c>
      <c r="AD369" s="8">
        <v>0</v>
      </c>
    </row>
    <row r="370" spans="1:30" x14ac:dyDescent="0.35">
      <c r="A370">
        <v>369</v>
      </c>
      <c r="B370" t="s">
        <v>401</v>
      </c>
      <c r="C370" s="8">
        <v>0.83333333333333304</v>
      </c>
      <c r="D370" s="8">
        <v>6</v>
      </c>
      <c r="F370" s="8">
        <v>0.74085990881900199</v>
      </c>
      <c r="H370" s="8">
        <v>-0.98838844320021602</v>
      </c>
      <c r="J370" s="8">
        <v>0.5</v>
      </c>
      <c r="L370" s="8">
        <v>6.2872835795084603</v>
      </c>
      <c r="N370" s="8">
        <v>4.6473126771207003</v>
      </c>
      <c r="P370" s="8">
        <v>1.64482524299434</v>
      </c>
      <c r="R370" s="8">
        <v>1.57036171725379</v>
      </c>
      <c r="T370" s="8">
        <v>0.246867721703597</v>
      </c>
      <c r="V370" s="8">
        <v>6</v>
      </c>
      <c r="X370" s="8">
        <v>-6.2872835795084603</v>
      </c>
      <c r="Z370" s="8">
        <v>-2.41499964396158</v>
      </c>
      <c r="AB370" s="8">
        <v>6.3666486682324903</v>
      </c>
      <c r="AD370" s="8">
        <v>0</v>
      </c>
    </row>
    <row r="371" spans="1:30" x14ac:dyDescent="0.35">
      <c r="A371">
        <v>370</v>
      </c>
      <c r="B371" t="s">
        <v>402</v>
      </c>
      <c r="C371" s="8">
        <v>0.5</v>
      </c>
      <c r="D371" s="8">
        <v>2</v>
      </c>
      <c r="F371" s="8">
        <v>0.741587511217632</v>
      </c>
      <c r="J371" s="8">
        <v>1</v>
      </c>
      <c r="L371" s="8">
        <v>14.054217338561999</v>
      </c>
      <c r="N371" s="8">
        <v>8.0915647787677099</v>
      </c>
      <c r="P371" s="8">
        <v>5.96750690040089</v>
      </c>
      <c r="R371" s="8">
        <v>2.4497952854450098</v>
      </c>
      <c r="T371" s="8">
        <v>0.14340176238172</v>
      </c>
      <c r="V371" s="8">
        <v>0</v>
      </c>
      <c r="AB371" s="8">
        <v>10.188889185587501</v>
      </c>
      <c r="AD371" s="8">
        <v>0</v>
      </c>
    </row>
    <row r="372" spans="1:30" x14ac:dyDescent="0.35">
      <c r="A372">
        <v>371</v>
      </c>
      <c r="B372" t="s">
        <v>403</v>
      </c>
      <c r="C372" s="8">
        <v>0</v>
      </c>
      <c r="D372" s="8">
        <v>1</v>
      </c>
      <c r="F372" s="8">
        <v>0.74212409127971501</v>
      </c>
      <c r="H372" s="8">
        <v>-0.16662665712730301</v>
      </c>
      <c r="J372" s="8">
        <v>1</v>
      </c>
      <c r="L372" s="8">
        <v>9.7449569702148402</v>
      </c>
      <c r="N372" s="8">
        <v>4.6105303792597701</v>
      </c>
      <c r="P372" s="8">
        <v>5.1392809315616601</v>
      </c>
      <c r="R372" s="8">
        <v>2.9787668428613401</v>
      </c>
      <c r="T372" s="8">
        <v>5.0933212214758099E-2</v>
      </c>
      <c r="V372" s="8">
        <v>1</v>
      </c>
      <c r="X372" s="8">
        <v>-9.7449569702148402</v>
      </c>
      <c r="Z372" s="8">
        <v>-1</v>
      </c>
      <c r="AB372" s="8">
        <v>1</v>
      </c>
      <c r="AD372" s="8">
        <v>2.8801605490468201</v>
      </c>
    </row>
    <row r="373" spans="1:30" x14ac:dyDescent="0.35">
      <c r="A373">
        <v>372</v>
      </c>
      <c r="B373" t="s">
        <v>404</v>
      </c>
      <c r="C373" s="8">
        <v>0.5</v>
      </c>
      <c r="D373" s="8">
        <v>2</v>
      </c>
      <c r="F373" s="8">
        <v>0.743089252870482</v>
      </c>
      <c r="H373" s="8">
        <v>-0.38943879655020602</v>
      </c>
      <c r="J373" s="8">
        <v>0</v>
      </c>
      <c r="L373" s="8">
        <v>4.4418716430664</v>
      </c>
      <c r="N373" s="8">
        <v>5.6400177989919804</v>
      </c>
      <c r="P373" s="8">
        <v>-1.19329181531899</v>
      </c>
      <c r="R373" s="8">
        <v>6.1345386506917898E-2</v>
      </c>
      <c r="T373" s="8">
        <v>5.3784250007434002E-3</v>
      </c>
      <c r="V373" s="8">
        <v>2</v>
      </c>
      <c r="X373" s="8">
        <v>-4.4418716430664</v>
      </c>
      <c r="Z373" s="8">
        <v>-3.0168058607313299</v>
      </c>
      <c r="AB373" s="8">
        <v>2.63800496867856</v>
      </c>
      <c r="AD373" s="8">
        <v>1.94235627916775</v>
      </c>
    </row>
    <row r="374" spans="1:30" x14ac:dyDescent="0.35">
      <c r="A374">
        <v>373</v>
      </c>
      <c r="B374" t="s">
        <v>405</v>
      </c>
      <c r="C374" s="8">
        <v>0.5</v>
      </c>
      <c r="D374" s="8">
        <v>2</v>
      </c>
      <c r="F374" s="8">
        <v>0.74796670788285402</v>
      </c>
      <c r="H374" s="8">
        <v>0.16575501740819501</v>
      </c>
      <c r="J374" s="8">
        <v>0.5</v>
      </c>
      <c r="L374" s="8">
        <v>8.0556373596191406</v>
      </c>
      <c r="N374" s="8">
        <v>6.1763569822989499</v>
      </c>
      <c r="P374" s="8">
        <v>1.88413471792678</v>
      </c>
      <c r="R374" s="8">
        <v>2.97745251253389</v>
      </c>
      <c r="T374" s="8">
        <v>0.136311823319401</v>
      </c>
      <c r="V374" s="8">
        <v>2</v>
      </c>
      <c r="X374" s="8">
        <v>3.6205787658691402</v>
      </c>
      <c r="Z374" s="8">
        <v>6.5</v>
      </c>
      <c r="AD374" s="8">
        <v>0</v>
      </c>
    </row>
    <row r="375" spans="1:30" x14ac:dyDescent="0.35">
      <c r="A375">
        <v>374</v>
      </c>
      <c r="B375" t="s">
        <v>406</v>
      </c>
      <c r="C375" s="8">
        <v>1</v>
      </c>
      <c r="D375" s="8">
        <v>1</v>
      </c>
      <c r="F375" s="8">
        <v>0.75781380709878499</v>
      </c>
      <c r="J375" s="8">
        <v>1</v>
      </c>
      <c r="L375" s="8">
        <v>18.9218654632568</v>
      </c>
      <c r="N375" s="8">
        <v>7.9399571689701496</v>
      </c>
      <c r="P375" s="8">
        <v>10.9867626348932</v>
      </c>
      <c r="R375" s="8">
        <v>4.0329423366311499</v>
      </c>
      <c r="T375" s="8">
        <v>9.1655992823548305E-2</v>
      </c>
      <c r="V375" s="8">
        <v>0</v>
      </c>
      <c r="AB375" s="8">
        <v>1.8500003814697199</v>
      </c>
      <c r="AD375" s="8">
        <v>1.32694911229125</v>
      </c>
    </row>
    <row r="376" spans="1:30" x14ac:dyDescent="0.35">
      <c r="A376">
        <v>375</v>
      </c>
      <c r="B376" t="s">
        <v>407</v>
      </c>
      <c r="C376" s="8">
        <v>0.66666666666666596</v>
      </c>
      <c r="D376" s="8">
        <v>3</v>
      </c>
      <c r="F376" s="8">
        <v>0.76145911969602198</v>
      </c>
      <c r="H376" s="8">
        <v>-4.2584807070555897E-2</v>
      </c>
      <c r="J376" s="8">
        <v>0.66666666666666596</v>
      </c>
      <c r="L376" s="8">
        <v>11.688266118367499</v>
      </c>
      <c r="N376" s="8">
        <v>8.4027663263279404</v>
      </c>
      <c r="P376" s="8">
        <v>3.2903541326461498</v>
      </c>
      <c r="R376" s="8">
        <v>2.95961544981897</v>
      </c>
      <c r="T376" s="8">
        <v>0.111201544164238</v>
      </c>
      <c r="V376" s="8">
        <v>1</v>
      </c>
      <c r="X376" s="8">
        <v>-3.3149986267089799</v>
      </c>
      <c r="Z376" s="8">
        <v>-4</v>
      </c>
      <c r="AB376" s="8">
        <v>2</v>
      </c>
      <c r="AD376" s="8">
        <v>0.79670656849656196</v>
      </c>
    </row>
    <row r="377" spans="1:30" x14ac:dyDescent="0.35">
      <c r="A377">
        <v>376</v>
      </c>
      <c r="B377" t="s">
        <v>408</v>
      </c>
      <c r="C377" s="8">
        <v>1</v>
      </c>
      <c r="D377" s="8">
        <v>1</v>
      </c>
      <c r="F377" s="8">
        <v>0.765043655887649</v>
      </c>
      <c r="H377" s="8">
        <v>0.34458019858912398</v>
      </c>
      <c r="J377" s="8">
        <v>1</v>
      </c>
      <c r="L377" s="8">
        <v>6.5470237731933496</v>
      </c>
      <c r="N377" s="8">
        <v>3.42361836185867</v>
      </c>
      <c r="P377" s="8">
        <v>3.12825975194127</v>
      </c>
      <c r="R377" s="8">
        <v>2.9768905945667501</v>
      </c>
      <c r="T377" s="8">
        <v>0.156678452345618</v>
      </c>
      <c r="V377" s="8">
        <v>1</v>
      </c>
      <c r="X377" s="8">
        <v>6.5470237731933496</v>
      </c>
      <c r="Z377" s="8">
        <v>2.7495697595739799</v>
      </c>
      <c r="AB377" s="8">
        <v>2.7314813401963902</v>
      </c>
      <c r="AD377" s="8">
        <v>7.4938867298586204E-2</v>
      </c>
    </row>
    <row r="378" spans="1:30" x14ac:dyDescent="0.35">
      <c r="A378">
        <v>377</v>
      </c>
      <c r="B378" t="s">
        <v>409</v>
      </c>
      <c r="C378" s="8">
        <v>0.59090909090909005</v>
      </c>
      <c r="D378" s="8">
        <v>11</v>
      </c>
      <c r="F378" s="8">
        <v>0.765127034109507</v>
      </c>
      <c r="H378" s="8">
        <v>1.98839654121551</v>
      </c>
      <c r="J378" s="8">
        <v>0.36363636363636298</v>
      </c>
      <c r="L378" s="8">
        <v>6.6411333951083096</v>
      </c>
      <c r="N378" s="8">
        <v>5.6200009955396499</v>
      </c>
      <c r="P378" s="8">
        <v>1.0259867401752401</v>
      </c>
      <c r="R378" s="8">
        <v>0.82640289912001896</v>
      </c>
      <c r="T378" s="8">
        <v>0.26355741537660798</v>
      </c>
      <c r="V378" s="8">
        <v>11</v>
      </c>
      <c r="X378" s="8">
        <v>6.2347578568891997</v>
      </c>
      <c r="Z378" s="8">
        <v>2.4363636363636298</v>
      </c>
      <c r="AB378" s="8">
        <v>2.75</v>
      </c>
      <c r="AD378" s="8">
        <v>0.55923034470217903</v>
      </c>
    </row>
    <row r="379" spans="1:30" x14ac:dyDescent="0.35">
      <c r="A379">
        <v>378</v>
      </c>
      <c r="B379" t="s">
        <v>410</v>
      </c>
      <c r="C379" s="8">
        <v>1</v>
      </c>
      <c r="D379" s="8">
        <v>2</v>
      </c>
      <c r="F379" s="8">
        <v>0.76592663822116802</v>
      </c>
      <c r="J379" s="8">
        <v>1</v>
      </c>
      <c r="L379" s="8">
        <v>9.3680562973022408</v>
      </c>
      <c r="N379" s="8">
        <v>8.5636565563446005</v>
      </c>
      <c r="P379" s="8">
        <v>0.80925408156423295</v>
      </c>
      <c r="R379" s="8">
        <v>0.83769953027504895</v>
      </c>
      <c r="T379" s="8">
        <v>6.4283901722669096E-2</v>
      </c>
      <c r="V379" s="8">
        <v>0</v>
      </c>
      <c r="AB379" s="8">
        <v>1</v>
      </c>
      <c r="AD379" s="8">
        <v>1.59865686850583</v>
      </c>
    </row>
    <row r="380" spans="1:30" x14ac:dyDescent="0.35">
      <c r="A380">
        <v>379</v>
      </c>
      <c r="B380" t="s">
        <v>411</v>
      </c>
      <c r="C380" s="8">
        <v>1</v>
      </c>
      <c r="D380" s="8">
        <v>2</v>
      </c>
      <c r="F380" s="8">
        <v>0.76655831607681801</v>
      </c>
      <c r="H380" s="8">
        <v>0.235580404565115</v>
      </c>
      <c r="J380" s="8">
        <v>0.5</v>
      </c>
      <c r="L380" s="8">
        <v>8.0642614364624006</v>
      </c>
      <c r="N380" s="8">
        <v>4.6263781203990497</v>
      </c>
      <c r="P380" s="8">
        <v>3.4427376566699399</v>
      </c>
      <c r="R380" s="8">
        <v>3.3113818004474602</v>
      </c>
      <c r="T380" s="8">
        <v>9.6735041437493993E-2</v>
      </c>
      <c r="V380" s="8">
        <v>2</v>
      </c>
      <c r="X380" s="8">
        <v>8.0642614364624006</v>
      </c>
      <c r="Z380" s="8">
        <v>4.7499994277954096</v>
      </c>
      <c r="AB380" s="8">
        <v>3.1499986648559499</v>
      </c>
      <c r="AD380" s="8">
        <v>1.3922650429262999</v>
      </c>
    </row>
    <row r="381" spans="1:30" x14ac:dyDescent="0.35">
      <c r="A381">
        <v>380</v>
      </c>
      <c r="B381" t="s">
        <v>412</v>
      </c>
      <c r="C381" s="8">
        <v>1</v>
      </c>
      <c r="D381" s="8">
        <v>2</v>
      </c>
      <c r="F381" s="8">
        <v>0.76684881688135897</v>
      </c>
      <c r="H381" s="8">
        <v>-0.41172604578877298</v>
      </c>
      <c r="J381" s="8">
        <v>0</v>
      </c>
      <c r="L381" s="8">
        <v>6.1390686035156197</v>
      </c>
      <c r="N381" s="8">
        <v>5.4239475016210497</v>
      </c>
      <c r="P381" s="8">
        <v>0.71997544250116297</v>
      </c>
      <c r="R381" s="8">
        <v>2.6491763942271001</v>
      </c>
      <c r="T381" s="8">
        <v>0.17767107550605599</v>
      </c>
      <c r="V381" s="8">
        <v>2</v>
      </c>
      <c r="X381" s="8">
        <v>-6.1390686035156197</v>
      </c>
      <c r="Z381" s="8">
        <v>-6.4249998728434203</v>
      </c>
      <c r="AB381" s="8">
        <v>6.5224972160321801</v>
      </c>
      <c r="AD381" s="8">
        <v>0</v>
      </c>
    </row>
    <row r="382" spans="1:30" x14ac:dyDescent="0.35">
      <c r="A382">
        <v>381</v>
      </c>
      <c r="B382" t="s">
        <v>413</v>
      </c>
      <c r="C382" s="8">
        <v>1</v>
      </c>
      <c r="D382" s="8">
        <v>1</v>
      </c>
      <c r="F382" s="8">
        <v>0.76958541951055504</v>
      </c>
      <c r="H382" s="8">
        <v>-0.22536351130433599</v>
      </c>
      <c r="J382" s="8">
        <v>1</v>
      </c>
      <c r="L382" s="8">
        <v>11.429924011230399</v>
      </c>
      <c r="N382" s="8">
        <v>5.3958630446485696</v>
      </c>
      <c r="P382" s="8">
        <v>6.0389153071884802</v>
      </c>
      <c r="R382" s="8">
        <v>6.6139228886480002</v>
      </c>
      <c r="T382" s="8">
        <v>0.13040654375456101</v>
      </c>
      <c r="V382" s="8">
        <v>1</v>
      </c>
      <c r="X382" s="8">
        <v>-11.429924011230399</v>
      </c>
      <c r="Z382" s="8">
        <v>-16.6666666666666</v>
      </c>
      <c r="AB382" s="8">
        <v>22</v>
      </c>
      <c r="AD382" s="8">
        <v>0</v>
      </c>
    </row>
    <row r="383" spans="1:30" x14ac:dyDescent="0.35">
      <c r="A383">
        <v>382</v>
      </c>
      <c r="B383" t="s">
        <v>414</v>
      </c>
      <c r="C383" s="8">
        <v>0.5</v>
      </c>
      <c r="D383" s="8">
        <v>2</v>
      </c>
      <c r="F383" s="8">
        <v>0.77240761219843901</v>
      </c>
      <c r="H383" s="8">
        <v>0.30737987143054502</v>
      </c>
      <c r="J383" s="8">
        <v>0.5</v>
      </c>
      <c r="L383" s="8">
        <v>10.209699630737299</v>
      </c>
      <c r="N383" s="8">
        <v>5.5315372504137503</v>
      </c>
      <c r="P383" s="8">
        <v>4.6830167209301301</v>
      </c>
      <c r="R383" s="8">
        <v>4.2021290549560497</v>
      </c>
      <c r="T383" s="8">
        <v>0.12651203613848799</v>
      </c>
      <c r="V383" s="8">
        <v>2</v>
      </c>
      <c r="X383" s="8">
        <v>10.209699630737299</v>
      </c>
      <c r="Z383" s="8">
        <v>10.0555555555555</v>
      </c>
      <c r="AB383" s="8">
        <v>4.2999992370605398</v>
      </c>
      <c r="AD383" s="8">
        <v>0.58751801638051604</v>
      </c>
    </row>
    <row r="384" spans="1:30" x14ac:dyDescent="0.35">
      <c r="A384">
        <v>383</v>
      </c>
      <c r="B384" t="s">
        <v>415</v>
      </c>
      <c r="C384" s="8">
        <v>0.625</v>
      </c>
      <c r="D384" s="8">
        <v>8</v>
      </c>
      <c r="F384" s="8">
        <v>0.77267100924885801</v>
      </c>
      <c r="H384" s="8">
        <v>0.51945011763093496</v>
      </c>
      <c r="J384" s="8">
        <v>0.25</v>
      </c>
      <c r="L384" s="8">
        <v>10.152726411819399</v>
      </c>
      <c r="N384" s="8">
        <v>6.1852464286506104</v>
      </c>
      <c r="P384" s="8">
        <v>3.9723343237754301</v>
      </c>
      <c r="R384" s="8">
        <v>1.54964468511572</v>
      </c>
      <c r="T384" s="8">
        <v>0.35369575711766899</v>
      </c>
      <c r="V384" s="8">
        <v>5</v>
      </c>
      <c r="X384" s="8">
        <v>2.93757553100586</v>
      </c>
      <c r="Z384" s="8">
        <v>3.1792705825396901</v>
      </c>
      <c r="AB384" s="8">
        <v>6.8875265432348298</v>
      </c>
      <c r="AD384" s="8">
        <v>0</v>
      </c>
    </row>
    <row r="385" spans="1:30" x14ac:dyDescent="0.35">
      <c r="A385">
        <v>384</v>
      </c>
      <c r="B385" t="s">
        <v>416</v>
      </c>
      <c r="C385" s="8">
        <v>1</v>
      </c>
      <c r="D385" s="8">
        <v>8</v>
      </c>
      <c r="F385" s="8">
        <v>0.77431435807816795</v>
      </c>
      <c r="H385" s="8">
        <v>1.3495878696524399</v>
      </c>
      <c r="J385" s="8">
        <v>0.5</v>
      </c>
      <c r="L385" s="8">
        <v>8.0455131530761701</v>
      </c>
      <c r="N385" s="8">
        <v>5.2023969654920501</v>
      </c>
      <c r="P385" s="8">
        <v>2.8479705281907002</v>
      </c>
      <c r="R385" s="8">
        <v>1.1076339165724201</v>
      </c>
      <c r="T385" s="8">
        <v>0.31449852992822702</v>
      </c>
      <c r="V385" s="8">
        <v>7</v>
      </c>
      <c r="X385" s="8">
        <v>5.0885031563894998</v>
      </c>
      <c r="Z385" s="8">
        <v>-2.62575089730622</v>
      </c>
      <c r="AB385" s="8">
        <v>4.4469782195678604</v>
      </c>
      <c r="AD385" s="8">
        <v>0.35097038236493699</v>
      </c>
    </row>
    <row r="386" spans="1:30" x14ac:dyDescent="0.35">
      <c r="A386">
        <v>385</v>
      </c>
      <c r="B386" t="s">
        <v>417</v>
      </c>
      <c r="C386" s="8">
        <v>0.75</v>
      </c>
      <c r="D386" s="8">
        <v>4</v>
      </c>
      <c r="F386" s="8">
        <v>0.77863913549701402</v>
      </c>
      <c r="H386" s="8">
        <v>-0.83036787438337401</v>
      </c>
      <c r="J386" s="8">
        <v>0.5</v>
      </c>
      <c r="L386" s="8">
        <v>5.35573005676269</v>
      </c>
      <c r="N386" s="8">
        <v>3.5737494359839101</v>
      </c>
      <c r="P386" s="8">
        <v>1.78683496138536</v>
      </c>
      <c r="R386" s="8">
        <v>1.82120203092098</v>
      </c>
      <c r="T386" s="8">
        <v>0.28236442897808101</v>
      </c>
      <c r="V386" s="8">
        <v>4</v>
      </c>
      <c r="X386" s="8">
        <v>-5.35573005676269</v>
      </c>
      <c r="Z386" s="8">
        <v>-5.3321249961852999</v>
      </c>
      <c r="AB386" s="8">
        <v>5.8591229182759204</v>
      </c>
      <c r="AD386" s="8">
        <v>0</v>
      </c>
    </row>
    <row r="387" spans="1:30" x14ac:dyDescent="0.35">
      <c r="A387">
        <v>386</v>
      </c>
      <c r="B387" t="s">
        <v>418</v>
      </c>
      <c r="C387" s="8">
        <v>0.5</v>
      </c>
      <c r="D387" s="8">
        <v>5</v>
      </c>
      <c r="F387" s="8">
        <v>0.78010766239981</v>
      </c>
      <c r="H387" s="8">
        <v>-0.46994812948186598</v>
      </c>
      <c r="J387" s="8">
        <v>0.2</v>
      </c>
      <c r="L387" s="8">
        <v>7.5763172149658198</v>
      </c>
      <c r="N387" s="8">
        <v>6.2380622461157396</v>
      </c>
      <c r="P387" s="8">
        <v>1.34310930945666</v>
      </c>
      <c r="R387" s="8">
        <v>1.7950947359838501</v>
      </c>
      <c r="T387" s="8">
        <v>0.29171447451620802</v>
      </c>
      <c r="V387" s="8">
        <v>4</v>
      </c>
      <c r="X387" s="8">
        <v>-3.2534656524658199</v>
      </c>
      <c r="Z387" s="8">
        <v>-3.9288650953377</v>
      </c>
      <c r="AB387" s="8">
        <v>11.693487121391801</v>
      </c>
      <c r="AD387" s="8">
        <v>0</v>
      </c>
    </row>
    <row r="388" spans="1:30" x14ac:dyDescent="0.35">
      <c r="A388">
        <v>387</v>
      </c>
      <c r="B388" t="s">
        <v>419</v>
      </c>
      <c r="C388" s="8">
        <v>0</v>
      </c>
      <c r="D388" s="8">
        <v>1</v>
      </c>
      <c r="F388" s="8">
        <v>0.78027820133375503</v>
      </c>
      <c r="H388" s="8">
        <v>-0.34259711665299902</v>
      </c>
      <c r="J388" s="8">
        <v>1</v>
      </c>
      <c r="L388" s="8">
        <v>11.362876892089799</v>
      </c>
      <c r="N388" s="8">
        <v>6.5207528917776596</v>
      </c>
      <c r="P388" s="8">
        <v>4.8469783409187697</v>
      </c>
      <c r="R388" s="8">
        <v>5.0452524721441998</v>
      </c>
      <c r="T388" s="8">
        <v>0.15211719410128299</v>
      </c>
      <c r="V388" s="8">
        <v>1</v>
      </c>
      <c r="X388" s="8">
        <v>-11.362876892089799</v>
      </c>
      <c r="Z388" s="8">
        <v>-7.25</v>
      </c>
      <c r="AD388" s="8">
        <v>0</v>
      </c>
    </row>
    <row r="389" spans="1:30" x14ac:dyDescent="0.35">
      <c r="A389">
        <v>388</v>
      </c>
      <c r="B389" t="s">
        <v>420</v>
      </c>
      <c r="C389" s="8">
        <v>0.83333333333333304</v>
      </c>
      <c r="D389" s="8">
        <v>6</v>
      </c>
      <c r="F389" s="8">
        <v>0.78119257078647697</v>
      </c>
      <c r="H389" s="8">
        <v>-0.96943673731491398</v>
      </c>
      <c r="J389" s="8">
        <v>0.66666666666666596</v>
      </c>
      <c r="L389" s="8">
        <v>6.8435834248860603</v>
      </c>
      <c r="N389" s="8">
        <v>5.37689724951146</v>
      </c>
      <c r="P389" s="8">
        <v>1.4715405159811901</v>
      </c>
      <c r="R389" s="8">
        <v>1.8269236844141099</v>
      </c>
      <c r="T389" s="8">
        <v>0.28720038367107198</v>
      </c>
      <c r="V389" s="8">
        <v>4</v>
      </c>
      <c r="X389" s="8">
        <v>-8.7653751373290998</v>
      </c>
      <c r="Z389" s="8">
        <v>-6.8055562216138004</v>
      </c>
      <c r="AB389" s="8">
        <v>8.0046082458869101</v>
      </c>
      <c r="AD389" s="8">
        <v>0</v>
      </c>
    </row>
    <row r="390" spans="1:30" x14ac:dyDescent="0.35">
      <c r="A390">
        <v>389</v>
      </c>
      <c r="B390" t="s">
        <v>421</v>
      </c>
      <c r="C390" s="8">
        <v>1</v>
      </c>
      <c r="D390" s="8">
        <v>1</v>
      </c>
      <c r="F390" s="8">
        <v>0.78459761540952699</v>
      </c>
      <c r="H390" s="8">
        <v>-0.19026729012246299</v>
      </c>
      <c r="J390" s="8">
        <v>1</v>
      </c>
      <c r="L390" s="8">
        <v>17.095134735107401</v>
      </c>
      <c r="N390" s="8">
        <v>5.3358499667027903</v>
      </c>
      <c r="P390" s="8">
        <v>11.7641391090112</v>
      </c>
      <c r="R390" s="8">
        <v>12.2508460596038</v>
      </c>
      <c r="T390" s="8">
        <v>0.136350799077433</v>
      </c>
      <c r="V390" s="8">
        <v>1</v>
      </c>
      <c r="X390" s="8">
        <v>-17.095134735107401</v>
      </c>
      <c r="Z390" s="8">
        <v>-14</v>
      </c>
      <c r="AB390" s="8">
        <v>13</v>
      </c>
      <c r="AD390" s="8">
        <v>0</v>
      </c>
    </row>
    <row r="391" spans="1:30" x14ac:dyDescent="0.35">
      <c r="A391">
        <v>390</v>
      </c>
      <c r="B391" t="s">
        <v>422</v>
      </c>
      <c r="C391" s="8">
        <v>1</v>
      </c>
      <c r="D391" s="8">
        <v>1</v>
      </c>
      <c r="F391" s="8">
        <v>0.78472940629134103</v>
      </c>
      <c r="H391" s="8">
        <v>0.41405988994397602</v>
      </c>
      <c r="J391" s="8">
        <v>1</v>
      </c>
      <c r="L391" s="8">
        <v>7.8671379089355398</v>
      </c>
      <c r="N391" s="8">
        <v>4.7132831310696197</v>
      </c>
      <c r="P391" s="8">
        <v>3.15870911847251</v>
      </c>
      <c r="R391" s="8">
        <v>0.87943589614866902</v>
      </c>
      <c r="T391" s="8">
        <v>4.6286099797298398E-2</v>
      </c>
      <c r="V391" s="8">
        <v>1</v>
      </c>
      <c r="X391" s="8">
        <v>7.8671379089355398</v>
      </c>
      <c r="Z391" s="8">
        <v>0.73000030517578096</v>
      </c>
      <c r="AB391" s="8">
        <v>0.43000030517578097</v>
      </c>
      <c r="AD391" s="8">
        <v>2.54642282338681</v>
      </c>
    </row>
    <row r="392" spans="1:30" x14ac:dyDescent="0.35">
      <c r="A392">
        <v>391</v>
      </c>
      <c r="B392" t="s">
        <v>423</v>
      </c>
      <c r="C392" s="8">
        <v>0.5625</v>
      </c>
      <c r="D392" s="8">
        <v>16</v>
      </c>
      <c r="F392" s="8">
        <v>0.78528686152268901</v>
      </c>
      <c r="H392" s="8">
        <v>-1.90388360207789</v>
      </c>
      <c r="J392" s="8">
        <v>0.4375</v>
      </c>
      <c r="L392" s="8">
        <v>6.7541450262069702</v>
      </c>
      <c r="N392" s="8">
        <v>5.1658779093600398</v>
      </c>
      <c r="P392" s="8">
        <v>1.59312145745352</v>
      </c>
      <c r="R392" s="8">
        <v>1.40784346175717</v>
      </c>
      <c r="T392" s="8">
        <v>0.50131466976221795</v>
      </c>
      <c r="V392" s="8">
        <v>15</v>
      </c>
      <c r="X392" s="8">
        <v>-5.6973578135172502</v>
      </c>
      <c r="Z392" s="8">
        <v>-4.6062801115897498</v>
      </c>
      <c r="AB392" s="8">
        <v>5.2372594136433799</v>
      </c>
      <c r="AD392" s="8">
        <v>0</v>
      </c>
    </row>
    <row r="393" spans="1:30" x14ac:dyDescent="0.35">
      <c r="A393">
        <v>392</v>
      </c>
      <c r="B393" t="s">
        <v>424</v>
      </c>
      <c r="C393" s="8">
        <v>1</v>
      </c>
      <c r="D393" s="8">
        <v>2</v>
      </c>
      <c r="F393" s="8">
        <v>0.78838602267427005</v>
      </c>
      <c r="H393" s="8">
        <v>0.64382114410400304</v>
      </c>
      <c r="J393" s="8">
        <v>1</v>
      </c>
      <c r="L393" s="8">
        <v>6.4382114410400302</v>
      </c>
      <c r="N393" s="8">
        <v>4.4407585819766897</v>
      </c>
      <c r="P393" s="8">
        <v>2.00230719966993</v>
      </c>
      <c r="R393" s="8">
        <v>2.1995822560289202</v>
      </c>
      <c r="T393" s="8">
        <v>0.21995822560289199</v>
      </c>
      <c r="V393" s="8">
        <v>2</v>
      </c>
      <c r="X393" s="8">
        <v>6.4382114410400302</v>
      </c>
      <c r="Z393" s="8">
        <v>2.2367509525166902</v>
      </c>
      <c r="AB393" s="8">
        <v>2.5283082642821801</v>
      </c>
      <c r="AD393" s="8">
        <v>0.14027797071377701</v>
      </c>
    </row>
    <row r="394" spans="1:30" x14ac:dyDescent="0.35">
      <c r="A394">
        <v>393</v>
      </c>
      <c r="B394" t="s">
        <v>425</v>
      </c>
      <c r="C394" s="8">
        <v>1</v>
      </c>
      <c r="D394" s="8">
        <v>1</v>
      </c>
      <c r="F394" s="8">
        <v>0.78842812267541396</v>
      </c>
      <c r="H394" s="8">
        <v>0.39721177753649201</v>
      </c>
      <c r="J394" s="8">
        <v>1</v>
      </c>
      <c r="L394" s="8">
        <v>7.5470237731933496</v>
      </c>
      <c r="N394" s="8">
        <v>3.8750897071938599</v>
      </c>
      <c r="P394" s="8">
        <v>3.6767884066060801</v>
      </c>
      <c r="R394" s="8">
        <v>3.4961343308328798</v>
      </c>
      <c r="T394" s="8">
        <v>0.18400707004383501</v>
      </c>
      <c r="V394" s="8">
        <v>1</v>
      </c>
      <c r="X394" s="8">
        <v>7.5470237731933496</v>
      </c>
      <c r="Z394" s="8">
        <v>3.76032244774603</v>
      </c>
      <c r="AB394" s="8">
        <v>3.3531248569488499</v>
      </c>
      <c r="AD394" s="8">
        <v>0</v>
      </c>
    </row>
    <row r="395" spans="1:30" x14ac:dyDescent="0.35">
      <c r="A395">
        <v>394</v>
      </c>
      <c r="B395" t="s">
        <v>426</v>
      </c>
      <c r="C395" s="8">
        <v>1</v>
      </c>
      <c r="D395" s="8">
        <v>1</v>
      </c>
      <c r="F395" s="8">
        <v>0.79273073621173296</v>
      </c>
      <c r="H395" s="8">
        <v>0.27546258700771298</v>
      </c>
      <c r="J395" s="8">
        <v>1</v>
      </c>
      <c r="L395" s="8">
        <v>12.1205902099609</v>
      </c>
      <c r="N395" s="8">
        <v>4.9097130115574101</v>
      </c>
      <c r="P395" s="8">
        <v>7.2157315390101102</v>
      </c>
      <c r="R395" s="8">
        <v>6.8962662930185799</v>
      </c>
      <c r="T395" s="8">
        <v>0.156730268152108</v>
      </c>
      <c r="V395" s="8">
        <v>1</v>
      </c>
      <c r="X395" s="8">
        <v>12.1205902099609</v>
      </c>
      <c r="Z395" s="8">
        <v>7.75</v>
      </c>
      <c r="AD395" s="8">
        <v>0</v>
      </c>
    </row>
    <row r="396" spans="1:30" x14ac:dyDescent="0.35">
      <c r="A396">
        <v>395</v>
      </c>
      <c r="B396" t="s">
        <v>427</v>
      </c>
      <c r="C396" s="8">
        <v>0.6875</v>
      </c>
      <c r="D396" s="8">
        <v>8</v>
      </c>
      <c r="F396" s="8">
        <v>0.79561168935569704</v>
      </c>
      <c r="H396" s="8">
        <v>-0.27133366556612698</v>
      </c>
      <c r="J396" s="8">
        <v>0.375</v>
      </c>
      <c r="L396" s="8">
        <v>6.2916762828826904</v>
      </c>
      <c r="N396" s="8">
        <v>5.7349102444442499</v>
      </c>
      <c r="P396" s="8">
        <v>0.56162037904502704</v>
      </c>
      <c r="R396" s="8">
        <v>1.9432638571991501</v>
      </c>
      <c r="T396" s="8">
        <v>0.29701344464828699</v>
      </c>
      <c r="V396" s="8">
        <v>5</v>
      </c>
      <c r="X396" s="8">
        <v>-2.7787284851074201</v>
      </c>
      <c r="Z396" s="8">
        <v>-3.3006896584609402</v>
      </c>
      <c r="AB396" s="8">
        <v>5.8416903389342698</v>
      </c>
      <c r="AD396" s="8">
        <v>0</v>
      </c>
    </row>
    <row r="397" spans="1:30" x14ac:dyDescent="0.35">
      <c r="A397">
        <v>396</v>
      </c>
      <c r="B397" t="s">
        <v>428</v>
      </c>
      <c r="C397" s="8">
        <v>0</v>
      </c>
      <c r="D397" s="8">
        <v>2</v>
      </c>
      <c r="F397" s="8">
        <v>0.79779441103531301</v>
      </c>
      <c r="H397" s="8">
        <v>-0.565237808227539</v>
      </c>
      <c r="J397" s="8">
        <v>1</v>
      </c>
      <c r="L397" s="8">
        <v>5.6523780822753897</v>
      </c>
      <c r="N397" s="8">
        <v>4.8891920544732299</v>
      </c>
      <c r="P397" s="8">
        <v>0.76804036840874301</v>
      </c>
      <c r="R397" s="8">
        <v>2.4339441103531301</v>
      </c>
      <c r="T397" s="8">
        <v>0.24339441103531301</v>
      </c>
      <c r="V397" s="8">
        <v>2</v>
      </c>
      <c r="X397" s="8">
        <v>-5.6523780822753897</v>
      </c>
      <c r="Z397" s="8">
        <v>-5.4656246900558401</v>
      </c>
      <c r="AB397" s="8">
        <v>5.2666664123535103</v>
      </c>
      <c r="AD397" s="8">
        <v>0</v>
      </c>
    </row>
    <row r="398" spans="1:30" x14ac:dyDescent="0.35">
      <c r="A398">
        <v>397</v>
      </c>
      <c r="B398" t="s">
        <v>429</v>
      </c>
      <c r="C398" s="8">
        <v>0</v>
      </c>
      <c r="D398" s="8">
        <v>1</v>
      </c>
      <c r="F398" s="8">
        <v>0.80056479414077897</v>
      </c>
      <c r="H398" s="8">
        <v>0.27232460359393101</v>
      </c>
      <c r="J398" s="8">
        <v>1</v>
      </c>
      <c r="L398" s="8">
        <v>13.811683654785099</v>
      </c>
      <c r="N398" s="8">
        <v>6.00419220318844</v>
      </c>
      <c r="P398" s="8">
        <v>7.8123457922032902</v>
      </c>
      <c r="R398" s="8">
        <v>8.1851262120677095</v>
      </c>
      <c r="T398" s="8">
        <v>0.161385918384785</v>
      </c>
      <c r="V398" s="8">
        <v>1</v>
      </c>
      <c r="X398" s="8">
        <v>13.811683654785099</v>
      </c>
      <c r="Z398" s="8">
        <v>17</v>
      </c>
      <c r="AD398" s="8">
        <v>0</v>
      </c>
    </row>
    <row r="399" spans="1:30" x14ac:dyDescent="0.35">
      <c r="A399">
        <v>398</v>
      </c>
      <c r="B399" t="s">
        <v>430</v>
      </c>
      <c r="C399" s="8">
        <v>0.66666666666666596</v>
      </c>
      <c r="D399" s="8">
        <v>3</v>
      </c>
      <c r="F399" s="8">
        <v>0.80129996855126195</v>
      </c>
      <c r="H399" s="8">
        <v>0.483332868668641</v>
      </c>
      <c r="J399" s="8">
        <v>0.33333333333333298</v>
      </c>
      <c r="L399" s="8">
        <v>7.2680638631184804</v>
      </c>
      <c r="N399" s="8">
        <v>6.0834285786085101</v>
      </c>
      <c r="P399" s="8">
        <v>1.1894896251165601</v>
      </c>
      <c r="R399" s="8">
        <v>2.0262171600996401</v>
      </c>
      <c r="T399" s="8">
        <v>0.134745287187995</v>
      </c>
      <c r="V399" s="8">
        <v>3</v>
      </c>
      <c r="X399" s="8">
        <v>7.2680638631184804</v>
      </c>
      <c r="Z399" s="8">
        <v>5.6666666666666599</v>
      </c>
      <c r="AB399" s="8">
        <v>4.96212747468525</v>
      </c>
      <c r="AD399" s="8">
        <v>1.1545652866560601</v>
      </c>
    </row>
    <row r="400" spans="1:30" x14ac:dyDescent="0.35">
      <c r="A400">
        <v>399</v>
      </c>
      <c r="B400" t="s">
        <v>431</v>
      </c>
      <c r="C400" s="8">
        <v>1</v>
      </c>
      <c r="D400" s="8">
        <v>3</v>
      </c>
      <c r="F400" s="8">
        <v>0.80246840990941903</v>
      </c>
      <c r="J400" s="8">
        <v>0.66666666666666596</v>
      </c>
      <c r="L400" s="8">
        <v>7.9712403615315699</v>
      </c>
      <c r="N400" s="8">
        <v>6.5461032510475796</v>
      </c>
      <c r="P400" s="8">
        <v>1.42999145109058</v>
      </c>
      <c r="R400" s="8">
        <v>2.0532788693659301</v>
      </c>
      <c r="T400" s="8">
        <v>0.29332555276656203</v>
      </c>
      <c r="V400" s="8">
        <v>0</v>
      </c>
      <c r="AD400" s="8">
        <v>0</v>
      </c>
    </row>
    <row r="401" spans="1:30" x14ac:dyDescent="0.35">
      <c r="A401">
        <v>400</v>
      </c>
      <c r="B401" t="s">
        <v>432</v>
      </c>
      <c r="C401" s="8">
        <v>1</v>
      </c>
      <c r="D401" s="8">
        <v>2</v>
      </c>
      <c r="F401" s="8">
        <v>0.81041417120192605</v>
      </c>
      <c r="H401" s="8">
        <v>-0.35088228617605199</v>
      </c>
      <c r="J401" s="8">
        <v>1</v>
      </c>
      <c r="L401" s="8">
        <v>12.011213302612299</v>
      </c>
      <c r="N401" s="8">
        <v>4.9405638817245796</v>
      </c>
      <c r="P401" s="8">
        <v>7.0755037614943097</v>
      </c>
      <c r="R401" s="8">
        <v>6.2048968386836902</v>
      </c>
      <c r="T401" s="8">
        <v>0.18126298596082499</v>
      </c>
      <c r="V401" s="8">
        <v>2</v>
      </c>
      <c r="X401" s="8">
        <v>-12.011213302612299</v>
      </c>
      <c r="Z401" s="8">
        <v>-6</v>
      </c>
      <c r="AB401" s="8">
        <v>6.2679491924311197</v>
      </c>
      <c r="AD401" s="8">
        <v>0</v>
      </c>
    </row>
    <row r="402" spans="1:30" x14ac:dyDescent="0.35">
      <c r="A402">
        <v>401</v>
      </c>
      <c r="B402" t="s">
        <v>433</v>
      </c>
      <c r="C402" s="8">
        <v>0</v>
      </c>
      <c r="D402" s="8">
        <v>2</v>
      </c>
      <c r="F402" s="8">
        <v>0.81062186724367102</v>
      </c>
      <c r="H402" s="8">
        <v>0.38718539849564299</v>
      </c>
      <c r="J402" s="8">
        <v>1</v>
      </c>
      <c r="L402" s="8">
        <v>5.0455093383789</v>
      </c>
      <c r="N402" s="8">
        <v>3.75495142649909</v>
      </c>
      <c r="P402" s="8">
        <v>1.2954122524864</v>
      </c>
      <c r="R402" s="8">
        <v>2.1258025521849202</v>
      </c>
      <c r="T402" s="8">
        <v>0.16313114357553199</v>
      </c>
      <c r="V402" s="8">
        <v>2</v>
      </c>
      <c r="X402" s="8">
        <v>5.0455093383789</v>
      </c>
      <c r="Z402" s="8">
        <v>3.9666666666666601</v>
      </c>
      <c r="AB402" s="8">
        <v>2.4444444444444402</v>
      </c>
      <c r="AD402" s="8">
        <v>0.89298850526390305</v>
      </c>
    </row>
    <row r="403" spans="1:30" x14ac:dyDescent="0.35">
      <c r="A403">
        <v>402</v>
      </c>
      <c r="B403" t="s">
        <v>434</v>
      </c>
      <c r="C403" s="8">
        <v>0.8</v>
      </c>
      <c r="D403" s="8">
        <v>10</v>
      </c>
      <c r="F403" s="8">
        <v>0.81098827033917698</v>
      </c>
      <c r="H403" s="8">
        <v>0.89571299708208096</v>
      </c>
      <c r="J403" s="8">
        <v>0.4</v>
      </c>
      <c r="L403" s="8">
        <v>7.8553329467773398</v>
      </c>
      <c r="N403" s="8">
        <v>5.1398215825189801</v>
      </c>
      <c r="P403" s="8">
        <v>2.7203657048649501</v>
      </c>
      <c r="R403" s="8">
        <v>1.99612039794576</v>
      </c>
      <c r="T403" s="8">
        <v>0.32058741298789301</v>
      </c>
      <c r="V403" s="8">
        <v>9</v>
      </c>
      <c r="X403" s="8">
        <v>6.17525821261935</v>
      </c>
      <c r="Z403" s="8">
        <v>4.3396296418743301</v>
      </c>
      <c r="AB403" s="8">
        <v>6.0514107439832596</v>
      </c>
      <c r="AD403" s="8">
        <v>0</v>
      </c>
    </row>
    <row r="404" spans="1:30" x14ac:dyDescent="0.35">
      <c r="A404">
        <v>403</v>
      </c>
      <c r="B404" t="s">
        <v>435</v>
      </c>
      <c r="C404" s="8">
        <v>0.67647058823529405</v>
      </c>
      <c r="D404" s="8">
        <v>17</v>
      </c>
      <c r="F404" s="8">
        <v>0.81366378548973795</v>
      </c>
      <c r="H404" s="8">
        <v>-0.67876996465654704</v>
      </c>
      <c r="J404" s="8">
        <v>0.47058823529411697</v>
      </c>
      <c r="L404" s="8">
        <v>7.4923680249382398</v>
      </c>
      <c r="N404" s="8">
        <v>5.9856150773527697</v>
      </c>
      <c r="P404" s="8">
        <v>1.5116072881920499</v>
      </c>
      <c r="R404" s="8">
        <v>1.466481683484</v>
      </c>
      <c r="T404" s="8">
        <v>0.54897730130824896</v>
      </c>
      <c r="V404" s="8">
        <v>15</v>
      </c>
      <c r="X404" s="8">
        <v>-2.0792673746744699</v>
      </c>
      <c r="Z404" s="8">
        <v>-4.8199834961226999</v>
      </c>
      <c r="AB404" s="8">
        <v>10.0704988063295</v>
      </c>
      <c r="AD404" s="8">
        <v>0</v>
      </c>
    </row>
    <row r="405" spans="1:30" x14ac:dyDescent="0.35">
      <c r="A405">
        <v>404</v>
      </c>
      <c r="B405" t="s">
        <v>436</v>
      </c>
      <c r="C405" s="8">
        <v>1</v>
      </c>
      <c r="D405" s="8">
        <v>2</v>
      </c>
      <c r="F405" s="8">
        <v>0.81443579599697602</v>
      </c>
      <c r="H405" s="8">
        <v>0.51527785620594901</v>
      </c>
      <c r="J405" s="8">
        <v>0.5</v>
      </c>
      <c r="L405" s="8">
        <v>6.7147140502929599</v>
      </c>
      <c r="N405" s="8">
        <v>4.8826113917346099</v>
      </c>
      <c r="P405" s="8">
        <v>1.8369569991649399</v>
      </c>
      <c r="R405" s="8">
        <v>3.0684913127153801</v>
      </c>
      <c r="T405" s="8">
        <v>0.23547177341581199</v>
      </c>
      <c r="V405" s="8">
        <v>2</v>
      </c>
      <c r="X405" s="8">
        <v>6.7147140502929599</v>
      </c>
      <c r="Z405" s="8">
        <v>7.3075556013319201</v>
      </c>
      <c r="AD405" s="8">
        <v>0</v>
      </c>
    </row>
    <row r="406" spans="1:30" x14ac:dyDescent="0.35">
      <c r="A406">
        <v>405</v>
      </c>
      <c r="B406" t="s">
        <v>437</v>
      </c>
      <c r="C406" s="8">
        <v>1</v>
      </c>
      <c r="D406" s="8">
        <v>2</v>
      </c>
      <c r="F406" s="8">
        <v>0.81709639825760605</v>
      </c>
      <c r="H406" s="8">
        <v>0.56713008880615201</v>
      </c>
      <c r="J406" s="8">
        <v>0</v>
      </c>
      <c r="L406" s="8">
        <v>5.6713008880615199</v>
      </c>
      <c r="N406" s="8">
        <v>4.7625117952750502</v>
      </c>
      <c r="P406" s="8">
        <v>0.91364343339305598</v>
      </c>
      <c r="R406" s="8">
        <v>1.89853793739659</v>
      </c>
      <c r="T406" s="8">
        <v>0.18985379373965899</v>
      </c>
      <c r="V406" s="8">
        <v>2</v>
      </c>
      <c r="X406" s="8">
        <v>5.6713008880615199</v>
      </c>
      <c r="Z406" s="8">
        <v>2.5192308719341501</v>
      </c>
      <c r="AB406" s="8">
        <v>3.3812503814697199</v>
      </c>
      <c r="AD406" s="8">
        <v>0.72842604517946696</v>
      </c>
    </row>
    <row r="407" spans="1:30" x14ac:dyDescent="0.35">
      <c r="A407">
        <v>406</v>
      </c>
      <c r="B407" t="s">
        <v>438</v>
      </c>
      <c r="C407" s="8">
        <v>1</v>
      </c>
      <c r="D407" s="8">
        <v>1</v>
      </c>
      <c r="F407" s="8">
        <v>0.81908001677206899</v>
      </c>
      <c r="H407" s="8">
        <v>0.42572587346605201</v>
      </c>
      <c r="J407" s="8">
        <v>1</v>
      </c>
      <c r="L407" s="8">
        <v>9.2857856750488192</v>
      </c>
      <c r="N407" s="8">
        <v>5.1354336056554297</v>
      </c>
      <c r="P407" s="8">
        <v>4.1552064099999804</v>
      </c>
      <c r="R407" s="8">
        <v>4.5257983679077398</v>
      </c>
      <c r="T407" s="8">
        <v>0.207494500813861</v>
      </c>
      <c r="V407" s="8">
        <v>1</v>
      </c>
      <c r="X407" s="8">
        <v>9.2857856750488192</v>
      </c>
      <c r="Z407" s="8">
        <v>9</v>
      </c>
      <c r="AB407" s="8">
        <v>9</v>
      </c>
      <c r="AD407" s="8">
        <v>0</v>
      </c>
    </row>
    <row r="408" spans="1:30" x14ac:dyDescent="0.35">
      <c r="A408">
        <v>407</v>
      </c>
      <c r="B408" t="s">
        <v>439</v>
      </c>
      <c r="C408" s="8">
        <v>0.5</v>
      </c>
      <c r="D408" s="8">
        <v>2</v>
      </c>
      <c r="F408" s="8">
        <v>0.82025061880482797</v>
      </c>
      <c r="H408" s="8">
        <v>0.72805716962930001</v>
      </c>
      <c r="J408" s="8">
        <v>0.5</v>
      </c>
      <c r="L408" s="8">
        <v>8.30409431457519</v>
      </c>
      <c r="N408" s="8">
        <v>5.07153673726802</v>
      </c>
      <c r="P408" s="8">
        <v>3.2374119179137502</v>
      </c>
      <c r="R408" s="8">
        <v>2.8837908769195799</v>
      </c>
      <c r="T408" s="8">
        <v>0.25283487206639199</v>
      </c>
      <c r="V408" s="8">
        <v>2</v>
      </c>
      <c r="X408" s="8">
        <v>8.30409431457519</v>
      </c>
      <c r="Z408" s="8">
        <v>3.54666678110758</v>
      </c>
      <c r="AD408" s="8">
        <v>0</v>
      </c>
    </row>
    <row r="409" spans="1:30" x14ac:dyDescent="0.35">
      <c r="A409">
        <v>408</v>
      </c>
      <c r="B409" t="s">
        <v>440</v>
      </c>
      <c r="C409" s="8">
        <v>0.71428571428571397</v>
      </c>
      <c r="D409" s="8">
        <v>7</v>
      </c>
      <c r="F409" s="8">
        <v>0.828266064747611</v>
      </c>
      <c r="H409" s="8">
        <v>1.32308673858642</v>
      </c>
      <c r="J409" s="8">
        <v>0.28571428571428498</v>
      </c>
      <c r="L409" s="8">
        <v>6.0702225821358802</v>
      </c>
      <c r="N409" s="8">
        <v>5.2305656774064602</v>
      </c>
      <c r="P409" s="8">
        <v>0.84451124533600397</v>
      </c>
      <c r="R409" s="8">
        <v>0.78317969323611603</v>
      </c>
      <c r="T409" s="8">
        <v>0.21929031410611199</v>
      </c>
      <c r="V409" s="8">
        <v>6</v>
      </c>
      <c r="X409" s="8">
        <v>5.2923469543456996</v>
      </c>
      <c r="Z409" s="8">
        <v>1.3118744869052701</v>
      </c>
      <c r="AB409" s="8">
        <v>2.8748913630236399</v>
      </c>
      <c r="AD409" s="8">
        <v>0.87377053800535198</v>
      </c>
    </row>
    <row r="410" spans="1:30" x14ac:dyDescent="0.35">
      <c r="A410">
        <v>409</v>
      </c>
      <c r="B410" t="s">
        <v>441</v>
      </c>
      <c r="C410" s="8">
        <v>1</v>
      </c>
      <c r="D410" s="8">
        <v>3</v>
      </c>
      <c r="F410" s="8">
        <v>0.82924713307113296</v>
      </c>
      <c r="H410" s="8">
        <v>0.334572142583692</v>
      </c>
      <c r="J410" s="8">
        <v>0.33333333333333298</v>
      </c>
      <c r="L410" s="8">
        <v>11.1229044596354</v>
      </c>
      <c r="N410" s="8">
        <v>5.4182142204141197</v>
      </c>
      <c r="P410" s="8">
        <v>5.7095445798278801</v>
      </c>
      <c r="R410" s="8">
        <v>4.90318434670586</v>
      </c>
      <c r="T410" s="8">
        <v>0.20348274527799101</v>
      </c>
      <c r="V410" s="8">
        <v>3</v>
      </c>
      <c r="X410" s="8">
        <v>8.0619557698567696</v>
      </c>
      <c r="Z410" s="8">
        <v>-5.8</v>
      </c>
      <c r="AB410" s="8">
        <v>4</v>
      </c>
      <c r="AD410" s="8">
        <v>0.231047900777865</v>
      </c>
    </row>
    <row r="411" spans="1:30" x14ac:dyDescent="0.35">
      <c r="A411">
        <v>410</v>
      </c>
      <c r="B411" t="s">
        <v>442</v>
      </c>
      <c r="C411" s="8">
        <v>0.5</v>
      </c>
      <c r="D411" s="8">
        <v>2</v>
      </c>
      <c r="F411" s="8">
        <v>0.83146422579077395</v>
      </c>
      <c r="H411" s="8">
        <v>0.38256877582082599</v>
      </c>
      <c r="J411" s="8">
        <v>1</v>
      </c>
      <c r="L411" s="8">
        <v>13.095888137817299</v>
      </c>
      <c r="N411" s="8">
        <v>6.15627480076897</v>
      </c>
      <c r="P411" s="8">
        <v>6.9444676776549903</v>
      </c>
      <c r="R411" s="8">
        <v>6.9254709618567798</v>
      </c>
      <c r="T411" s="8">
        <v>0.202313040549673</v>
      </c>
      <c r="V411" s="8">
        <v>2</v>
      </c>
      <c r="X411" s="8">
        <v>13.095888137817299</v>
      </c>
      <c r="Z411" s="8">
        <v>7.5</v>
      </c>
      <c r="AD411" s="8">
        <v>0</v>
      </c>
    </row>
    <row r="412" spans="1:30" x14ac:dyDescent="0.35">
      <c r="A412">
        <v>411</v>
      </c>
      <c r="B412" t="s">
        <v>443</v>
      </c>
      <c r="C412" s="8">
        <v>0.77777777777777701</v>
      </c>
      <c r="D412" s="8">
        <v>9</v>
      </c>
      <c r="F412" s="8">
        <v>0.83183800790023499</v>
      </c>
      <c r="H412" s="8">
        <v>0.97769263354905001</v>
      </c>
      <c r="J412" s="8">
        <v>0.44444444444444398</v>
      </c>
      <c r="L412" s="8">
        <v>8.0306097666422502</v>
      </c>
      <c r="N412" s="8">
        <v>5.1941337505457499</v>
      </c>
      <c r="P412" s="8">
        <v>2.8413303567030801</v>
      </c>
      <c r="R412" s="8">
        <v>2.0080951756564001</v>
      </c>
      <c r="T412" s="8">
        <v>0.36242918090722298</v>
      </c>
      <c r="V412" s="8">
        <v>5</v>
      </c>
      <c r="X412" s="8">
        <v>10.6968002319335</v>
      </c>
      <c r="Z412" s="8">
        <v>4.1253973340231198</v>
      </c>
      <c r="AB412" s="8">
        <v>7.3492135508436798</v>
      </c>
      <c r="AD412" s="8">
        <v>0</v>
      </c>
    </row>
    <row r="413" spans="1:30" x14ac:dyDescent="0.35">
      <c r="A413">
        <v>412</v>
      </c>
      <c r="B413" t="s">
        <v>444</v>
      </c>
      <c r="C413" s="8">
        <v>0</v>
      </c>
      <c r="D413" s="8">
        <v>1</v>
      </c>
      <c r="F413" s="8">
        <v>0.83223881674714095</v>
      </c>
      <c r="H413" s="8">
        <v>0.645805760433799</v>
      </c>
      <c r="J413" s="8">
        <v>1</v>
      </c>
      <c r="L413" s="8">
        <v>12.2703094482421</v>
      </c>
      <c r="N413" s="8">
        <v>5.8831136185822004</v>
      </c>
      <c r="P413" s="8">
        <v>6.39205017026657</v>
      </c>
      <c r="R413" s="8">
        <v>4.3285375181956702</v>
      </c>
      <c r="T413" s="8">
        <v>0.22781776411556201</v>
      </c>
      <c r="V413" s="8">
        <v>1</v>
      </c>
      <c r="X413" s="8">
        <v>12.2703094482421</v>
      </c>
      <c r="Z413" s="8">
        <v>4.2925000190734801</v>
      </c>
      <c r="AD413" s="8">
        <v>0</v>
      </c>
    </row>
    <row r="414" spans="1:30" x14ac:dyDescent="0.35">
      <c r="A414">
        <v>413</v>
      </c>
      <c r="B414" t="s">
        <v>445</v>
      </c>
      <c r="C414" s="8">
        <v>0.58333333333333304</v>
      </c>
      <c r="D414" s="8">
        <v>12</v>
      </c>
      <c r="F414" s="8">
        <v>0.83449913753501903</v>
      </c>
      <c r="H414" s="8">
        <v>0.86103925463126696</v>
      </c>
      <c r="J414" s="8">
        <v>0.5</v>
      </c>
      <c r="L414" s="8">
        <v>7.5534515380859304</v>
      </c>
      <c r="N414" s="8">
        <v>6.1107635514928296</v>
      </c>
      <c r="P414" s="8">
        <v>1.4475423271996899</v>
      </c>
      <c r="R414" s="8">
        <v>1.61840621113298</v>
      </c>
      <c r="T414" s="8">
        <v>0.426853956976388</v>
      </c>
      <c r="V414" s="8">
        <v>12</v>
      </c>
      <c r="X414" s="8">
        <v>3.26460901896158</v>
      </c>
      <c r="Z414" s="8">
        <v>3.5766534603462001</v>
      </c>
      <c r="AB414" s="8">
        <v>3</v>
      </c>
      <c r="AD414" s="8">
        <v>9.9202949115809805E-2</v>
      </c>
    </row>
    <row r="415" spans="1:30" x14ac:dyDescent="0.35">
      <c r="A415">
        <v>414</v>
      </c>
      <c r="B415" t="s">
        <v>446</v>
      </c>
      <c r="C415" s="8">
        <v>1</v>
      </c>
      <c r="D415" s="8">
        <v>2</v>
      </c>
      <c r="F415" s="8">
        <v>0.83737078242301399</v>
      </c>
      <c r="H415" s="8">
        <v>-0.402067463187881</v>
      </c>
      <c r="J415" s="8">
        <v>1</v>
      </c>
      <c r="L415" s="8">
        <v>18.263511657714801</v>
      </c>
      <c r="N415" s="8">
        <v>6.08530470508253</v>
      </c>
      <c r="P415" s="8">
        <v>12.1830612932389</v>
      </c>
      <c r="R415" s="8">
        <v>9.1128900722189901</v>
      </c>
      <c r="T415" s="8">
        <v>0.200618405831026</v>
      </c>
      <c r="V415" s="8">
        <v>2</v>
      </c>
      <c r="X415" s="8">
        <v>-18.263511657714801</v>
      </c>
      <c r="Z415" s="8">
        <v>-8.76984126984126</v>
      </c>
      <c r="AD415" s="8">
        <v>0</v>
      </c>
    </row>
    <row r="416" spans="1:30" x14ac:dyDescent="0.35">
      <c r="A416">
        <v>415</v>
      </c>
      <c r="B416" t="s">
        <v>447</v>
      </c>
      <c r="C416" s="8">
        <v>0.94736842105263097</v>
      </c>
      <c r="D416" s="8">
        <v>19</v>
      </c>
      <c r="F416" s="8">
        <v>0.83892356688248404</v>
      </c>
      <c r="H416" s="8">
        <v>-0.24205827523429899</v>
      </c>
      <c r="J416" s="8">
        <v>0.63157894736842102</v>
      </c>
      <c r="L416" s="8">
        <v>7.2365888294420699</v>
      </c>
      <c r="N416" s="8">
        <v>4.9787814435268096</v>
      </c>
      <c r="P416" s="8">
        <v>2.2626617265218498</v>
      </c>
      <c r="R416" s="8">
        <v>1.50523458370087</v>
      </c>
      <c r="T416" s="8">
        <v>0.59951292817197799</v>
      </c>
      <c r="V416" s="8">
        <v>19</v>
      </c>
      <c r="X416" s="8">
        <v>-0.60775084244577504</v>
      </c>
      <c r="Z416" s="8">
        <v>1.03825415866278</v>
      </c>
      <c r="AB416" s="8">
        <v>7.4525897161164698</v>
      </c>
      <c r="AD416" s="8">
        <v>0</v>
      </c>
    </row>
    <row r="417" spans="1:30" x14ac:dyDescent="0.35">
      <c r="A417">
        <v>416</v>
      </c>
      <c r="B417" t="s">
        <v>448</v>
      </c>
      <c r="C417" s="8">
        <v>1</v>
      </c>
      <c r="D417" s="8">
        <v>2</v>
      </c>
      <c r="F417" s="8">
        <v>0.84932997497227802</v>
      </c>
      <c r="H417" s="8">
        <v>0.78601760864257797</v>
      </c>
      <c r="J417" s="8">
        <v>0.5</v>
      </c>
      <c r="L417" s="8">
        <v>7.8601760864257804</v>
      </c>
      <c r="N417" s="8">
        <v>4.4285740952087496</v>
      </c>
      <c r="P417" s="8">
        <v>3.4364563318236101</v>
      </c>
      <c r="R417" s="8">
        <v>2.0370319560093701</v>
      </c>
      <c r="T417" s="8">
        <v>0.203703195600937</v>
      </c>
      <c r="V417" s="8">
        <v>2</v>
      </c>
      <c r="X417" s="8">
        <v>7.8601760864257804</v>
      </c>
      <c r="Z417" s="8">
        <v>0.24428852626255601</v>
      </c>
      <c r="AB417" s="8">
        <v>2.7000045776367099</v>
      </c>
      <c r="AD417" s="8">
        <v>0.91226779371340605</v>
      </c>
    </row>
    <row r="418" spans="1:30" x14ac:dyDescent="0.35">
      <c r="A418">
        <v>417</v>
      </c>
      <c r="B418" t="s">
        <v>449</v>
      </c>
      <c r="C418" s="8">
        <v>1</v>
      </c>
      <c r="D418" s="8">
        <v>1</v>
      </c>
      <c r="F418" s="8">
        <v>0.85111973014526199</v>
      </c>
      <c r="H418" s="8">
        <v>0.412461732563219</v>
      </c>
      <c r="J418" s="8">
        <v>1</v>
      </c>
      <c r="L418" s="8">
        <v>7.8367729187011701</v>
      </c>
      <c r="N418" s="8">
        <v>3.3950583190874299</v>
      </c>
      <c r="P418" s="8">
        <v>4.4465689402203301</v>
      </c>
      <c r="R418" s="8">
        <v>4.68727487275999</v>
      </c>
      <c r="T418" s="8">
        <v>0.24669867751368299</v>
      </c>
      <c r="V418" s="8">
        <v>1</v>
      </c>
      <c r="X418" s="8">
        <v>7.8367729187011701</v>
      </c>
      <c r="Z418" s="8">
        <v>7.8599998474120998</v>
      </c>
      <c r="AB418" s="8">
        <v>7.4333330790201799</v>
      </c>
      <c r="AD418" s="8">
        <v>0</v>
      </c>
    </row>
    <row r="419" spans="1:30" x14ac:dyDescent="0.35">
      <c r="A419">
        <v>418</v>
      </c>
      <c r="B419" t="s">
        <v>450</v>
      </c>
      <c r="C419" s="8">
        <v>0</v>
      </c>
      <c r="D419" s="8">
        <v>1</v>
      </c>
      <c r="F419" s="8">
        <v>0.85875847804642902</v>
      </c>
      <c r="H419" s="8">
        <v>0.44649928194218302</v>
      </c>
      <c r="J419" s="8">
        <v>1</v>
      </c>
      <c r="L419" s="8">
        <v>9.0884208679199201</v>
      </c>
      <c r="N419" s="8">
        <v>5.9569723951299798</v>
      </c>
      <c r="P419" s="8">
        <v>3.1363028133965201</v>
      </c>
      <c r="R419" s="8">
        <v>5.1016967628160304</v>
      </c>
      <c r="T419" s="8">
        <v>0.25063803430633402</v>
      </c>
      <c r="V419" s="8">
        <v>1</v>
      </c>
      <c r="X419" s="8">
        <v>9.0884208679199201</v>
      </c>
      <c r="Z419" s="8">
        <v>7.6666666666666599</v>
      </c>
      <c r="AD419" s="8">
        <v>0</v>
      </c>
    </row>
    <row r="420" spans="1:30" x14ac:dyDescent="0.35">
      <c r="A420">
        <v>419</v>
      </c>
      <c r="B420" t="s">
        <v>451</v>
      </c>
      <c r="C420" s="8">
        <v>1</v>
      </c>
      <c r="D420" s="8">
        <v>1</v>
      </c>
      <c r="F420" s="8">
        <v>0.86465254507754696</v>
      </c>
      <c r="J420" s="8">
        <v>1</v>
      </c>
      <c r="L420" s="8">
        <v>18.296552658081001</v>
      </c>
      <c r="N420" s="8">
        <v>9.7805295090839302</v>
      </c>
      <c r="P420" s="8">
        <v>8.5208774896037092</v>
      </c>
      <c r="R420" s="8">
        <v>7.8436860672016904</v>
      </c>
      <c r="T420" s="8">
        <v>0.23649153784507601</v>
      </c>
      <c r="V420" s="8">
        <v>0</v>
      </c>
      <c r="AD420" s="8">
        <v>0</v>
      </c>
    </row>
    <row r="421" spans="1:30" x14ac:dyDescent="0.35">
      <c r="A421">
        <v>420</v>
      </c>
      <c r="B421" t="s">
        <v>452</v>
      </c>
      <c r="C421" s="8">
        <v>0.84848484848484795</v>
      </c>
      <c r="D421" s="8">
        <v>33</v>
      </c>
      <c r="F421" s="8">
        <v>0.86516262967182</v>
      </c>
      <c r="H421" s="8">
        <v>-2.6390294719101699</v>
      </c>
      <c r="J421" s="8">
        <v>0.75757575757575701</v>
      </c>
      <c r="L421" s="8">
        <v>7.3636814464222304</v>
      </c>
      <c r="N421" s="8">
        <v>5.3300201387985302</v>
      </c>
      <c r="P421" s="8">
        <v>2.03851564823028</v>
      </c>
      <c r="R421" s="8">
        <v>1.4873148884349401</v>
      </c>
      <c r="T421" s="8">
        <v>0.7074678891067</v>
      </c>
      <c r="V421" s="8">
        <v>33</v>
      </c>
      <c r="X421" s="8">
        <v>-5.5480508515329001</v>
      </c>
      <c r="Z421" s="8">
        <v>-4.3317292003902397</v>
      </c>
      <c r="AB421" s="8">
        <v>7.0058123034212603</v>
      </c>
      <c r="AD421" s="8">
        <v>0</v>
      </c>
    </row>
    <row r="422" spans="1:30" x14ac:dyDescent="0.35">
      <c r="A422">
        <v>421</v>
      </c>
      <c r="B422" t="s">
        <v>453</v>
      </c>
      <c r="C422" s="8">
        <v>1</v>
      </c>
      <c r="D422" s="8">
        <v>8</v>
      </c>
      <c r="F422" s="8">
        <v>0.86643345387311599</v>
      </c>
      <c r="H422" s="8">
        <v>0.55645890483182003</v>
      </c>
      <c r="J422" s="8">
        <v>0.5</v>
      </c>
      <c r="L422" s="8">
        <v>8.2275853157043404</v>
      </c>
      <c r="N422" s="8">
        <v>6.3391613007158698</v>
      </c>
      <c r="P422" s="8">
        <v>1.8932783555950601</v>
      </c>
      <c r="R422" s="8">
        <v>2.0254918460807101</v>
      </c>
      <c r="T422" s="8">
        <v>0.28099779526626001</v>
      </c>
      <c r="V422" s="8">
        <v>6</v>
      </c>
      <c r="X422" s="8">
        <v>5.8353347778320304</v>
      </c>
      <c r="Z422" s="8">
        <v>6.07074072802508</v>
      </c>
      <c r="AB422" s="8">
        <v>3.1426547162248299</v>
      </c>
      <c r="AD422" s="8">
        <v>0.51852437547745001</v>
      </c>
    </row>
    <row r="423" spans="1:30" x14ac:dyDescent="0.35">
      <c r="A423">
        <v>422</v>
      </c>
      <c r="B423" t="s">
        <v>454</v>
      </c>
      <c r="C423" s="8">
        <v>0.4</v>
      </c>
      <c r="D423" s="8">
        <v>5</v>
      </c>
      <c r="F423" s="8">
        <v>0.86717250359528997</v>
      </c>
      <c r="H423" s="8">
        <v>0.37654201026035999</v>
      </c>
      <c r="J423" s="8">
        <v>0.4</v>
      </c>
      <c r="L423" s="8">
        <v>8.0712623596191406</v>
      </c>
      <c r="N423" s="8">
        <v>5.9374774449596801</v>
      </c>
      <c r="P423" s="8">
        <v>2.13863925526605</v>
      </c>
      <c r="R423" s="8">
        <v>2.5453859290098402</v>
      </c>
      <c r="T423" s="8">
        <v>0.35406133847374799</v>
      </c>
      <c r="V423" s="8">
        <v>3</v>
      </c>
      <c r="X423" s="8">
        <v>4.2782669067382804</v>
      </c>
      <c r="Z423" s="8">
        <v>0.605554156833224</v>
      </c>
      <c r="AB423" s="8">
        <v>14.799999237060501</v>
      </c>
      <c r="AD423" s="8">
        <v>0</v>
      </c>
    </row>
    <row r="424" spans="1:30" x14ac:dyDescent="0.35">
      <c r="A424">
        <v>423</v>
      </c>
      <c r="B424" t="s">
        <v>455</v>
      </c>
      <c r="C424" s="8">
        <v>0.8</v>
      </c>
      <c r="D424" s="8">
        <v>10</v>
      </c>
      <c r="F424" s="8">
        <v>0.86752541681638395</v>
      </c>
      <c r="H424" s="8">
        <v>-0.63630390223220801</v>
      </c>
      <c r="J424" s="8">
        <v>0.4</v>
      </c>
      <c r="L424" s="8">
        <v>6.5426628112792899</v>
      </c>
      <c r="N424" s="8">
        <v>5.8289441425422197</v>
      </c>
      <c r="P424" s="8">
        <v>0.71857300934366497</v>
      </c>
      <c r="R424" s="8">
        <v>1.73658069800814</v>
      </c>
      <c r="T424" s="8">
        <v>0.40645235511641198</v>
      </c>
      <c r="V424" s="8">
        <v>9</v>
      </c>
      <c r="X424" s="8">
        <v>-2.7701670328776</v>
      </c>
      <c r="Z424" s="8">
        <v>-2.3629632172761101</v>
      </c>
      <c r="AB424" s="8">
        <v>3</v>
      </c>
      <c r="AD424" s="8">
        <v>0.20607828834761099</v>
      </c>
    </row>
    <row r="425" spans="1:30" x14ac:dyDescent="0.35">
      <c r="A425">
        <v>424</v>
      </c>
      <c r="B425" t="s">
        <v>456</v>
      </c>
      <c r="C425" s="8">
        <v>1</v>
      </c>
      <c r="D425" s="8">
        <v>2</v>
      </c>
      <c r="F425" s="8">
        <v>0.87216961656573999</v>
      </c>
      <c r="H425" s="8">
        <v>0.75470237731933598</v>
      </c>
      <c r="J425" s="8">
        <v>0.5</v>
      </c>
      <c r="L425" s="8">
        <v>7.5470237731933496</v>
      </c>
      <c r="N425" s="8">
        <v>4.3453878939457802</v>
      </c>
      <c r="P425" s="8">
        <v>3.2064902198541598</v>
      </c>
      <c r="R425" s="8">
        <v>3.1776961656573999</v>
      </c>
      <c r="T425" s="8">
        <v>0.31776961656573999</v>
      </c>
      <c r="V425" s="8">
        <v>2</v>
      </c>
      <c r="X425" s="8">
        <v>7.5470237731933496</v>
      </c>
      <c r="Z425" s="8">
        <v>3.8011955178302199</v>
      </c>
      <c r="AB425" s="8">
        <v>5.3557690840500998</v>
      </c>
      <c r="AD425" s="8">
        <v>0</v>
      </c>
    </row>
    <row r="426" spans="1:30" x14ac:dyDescent="0.35">
      <c r="A426">
        <v>425</v>
      </c>
      <c r="B426" t="s">
        <v>457</v>
      </c>
      <c r="C426" s="8">
        <v>1</v>
      </c>
      <c r="D426" s="8">
        <v>2</v>
      </c>
      <c r="F426" s="8">
        <v>0.87432044041738999</v>
      </c>
      <c r="H426" s="8">
        <v>0.66713008880615199</v>
      </c>
      <c r="J426" s="8">
        <v>0.5</v>
      </c>
      <c r="L426" s="8">
        <v>6.6713008880615199</v>
      </c>
      <c r="N426" s="8">
        <v>4.4244074745973103</v>
      </c>
      <c r="P426" s="8">
        <v>2.2517477540707902</v>
      </c>
      <c r="R426" s="8">
        <v>3.1566752796416702</v>
      </c>
      <c r="T426" s="8">
        <v>0.31566752796416703</v>
      </c>
      <c r="V426" s="8">
        <v>2</v>
      </c>
      <c r="X426" s="8">
        <v>6.6713008880615199</v>
      </c>
      <c r="Z426" s="8">
        <v>3.5602565129597901</v>
      </c>
      <c r="AB426" s="8">
        <v>3.9250001907348602</v>
      </c>
      <c r="AD426" s="8">
        <v>4.2529124532236798E-2</v>
      </c>
    </row>
    <row r="427" spans="1:30" x14ac:dyDescent="0.35">
      <c r="A427">
        <v>426</v>
      </c>
      <c r="B427" t="s">
        <v>458</v>
      </c>
      <c r="C427" s="8">
        <v>1</v>
      </c>
      <c r="D427" s="8">
        <v>2</v>
      </c>
      <c r="F427" s="8">
        <v>0.87877812385597798</v>
      </c>
      <c r="H427" s="8">
        <v>0.72382106781005795</v>
      </c>
      <c r="J427" s="8">
        <v>1</v>
      </c>
      <c r="L427" s="8">
        <v>7.2382106781005797</v>
      </c>
      <c r="N427" s="8">
        <v>4.2477168705825097</v>
      </c>
      <c r="P427" s="8">
        <v>2.9953481481246498</v>
      </c>
      <c r="R427" s="8">
        <v>3.2437812385597802</v>
      </c>
      <c r="T427" s="8">
        <v>0.32437812385597797</v>
      </c>
      <c r="V427" s="8">
        <v>2</v>
      </c>
      <c r="X427" s="8">
        <v>7.2382106781005797</v>
      </c>
      <c r="Z427" s="8">
        <v>3.0322101574787199</v>
      </c>
      <c r="AB427" s="8">
        <v>4.19204451703893</v>
      </c>
      <c r="AD427" s="8">
        <v>0</v>
      </c>
    </row>
    <row r="428" spans="1:30" x14ac:dyDescent="0.35">
      <c r="A428">
        <v>427</v>
      </c>
      <c r="B428" t="s">
        <v>459</v>
      </c>
      <c r="C428" s="8">
        <v>0.6</v>
      </c>
      <c r="D428" s="8">
        <v>5</v>
      </c>
      <c r="F428" s="8">
        <v>0.88512385286774897</v>
      </c>
      <c r="H428" s="8">
        <v>9.4581276847312906E-2</v>
      </c>
      <c r="J428" s="8">
        <v>0.4</v>
      </c>
      <c r="L428" s="8">
        <v>8.1144763946533196</v>
      </c>
      <c r="N428" s="8">
        <v>7.0379994781155801</v>
      </c>
      <c r="P428" s="8">
        <v>1.0813312571443201</v>
      </c>
      <c r="R428" s="8">
        <v>2.04251518540759</v>
      </c>
      <c r="T428" s="8">
        <v>0.329102825592476</v>
      </c>
      <c r="V428" s="8">
        <v>3</v>
      </c>
      <c r="X428" s="8">
        <v>3.4371287027994701</v>
      </c>
      <c r="Z428" s="8">
        <v>-2.1759259259259198</v>
      </c>
      <c r="AB428" s="8">
        <v>3.6648332982791998</v>
      </c>
      <c r="AD428" s="8">
        <v>0.410673937025619</v>
      </c>
    </row>
    <row r="429" spans="1:30" x14ac:dyDescent="0.35">
      <c r="A429">
        <v>428</v>
      </c>
      <c r="B429" t="s">
        <v>460</v>
      </c>
      <c r="C429" s="8">
        <v>0.68</v>
      </c>
      <c r="D429" s="8">
        <v>25</v>
      </c>
      <c r="F429" s="8">
        <v>0.89195278489460095</v>
      </c>
      <c r="H429" s="8">
        <v>1.76664900734677</v>
      </c>
      <c r="J429" s="8">
        <v>0.24</v>
      </c>
      <c r="L429" s="8">
        <v>6.4181269836425701</v>
      </c>
      <c r="N429" s="8">
        <v>5.7229527593019798</v>
      </c>
      <c r="P429" s="8">
        <v>0.70002856494718402</v>
      </c>
      <c r="R429" s="8">
        <v>1.5421284466423599</v>
      </c>
      <c r="T429" s="8">
        <v>0.62046970923140699</v>
      </c>
      <c r="V429" s="8">
        <v>25</v>
      </c>
      <c r="X429" s="8">
        <v>4.3908665466308596</v>
      </c>
      <c r="Z429" s="8">
        <v>5.0185938380528201</v>
      </c>
      <c r="AB429" s="8">
        <v>5.5985656033703002</v>
      </c>
      <c r="AD429" s="8">
        <v>9.0371876486990396E-2</v>
      </c>
    </row>
    <row r="430" spans="1:30" x14ac:dyDescent="0.35">
      <c r="A430">
        <v>429</v>
      </c>
      <c r="B430" t="s">
        <v>461</v>
      </c>
      <c r="C430" s="8">
        <v>1</v>
      </c>
      <c r="D430" s="8">
        <v>1</v>
      </c>
      <c r="F430" s="8">
        <v>0.899921489313807</v>
      </c>
      <c r="H430" s="8">
        <v>0.50247493543122901</v>
      </c>
      <c r="J430" s="8">
        <v>1</v>
      </c>
      <c r="L430" s="8">
        <v>9.5470237731933505</v>
      </c>
      <c r="N430" s="8">
        <v>3.8667997312502602</v>
      </c>
      <c r="P430" s="8">
        <v>5.6850783825496798</v>
      </c>
      <c r="R430" s="8">
        <v>5.6145082969623301</v>
      </c>
      <c r="T430" s="8">
        <v>0.29550043668222797</v>
      </c>
      <c r="V430" s="8">
        <v>1</v>
      </c>
      <c r="X430" s="8">
        <v>9.5470237731933505</v>
      </c>
      <c r="Z430" s="8">
        <v>5.7818278240901098</v>
      </c>
      <c r="AB430" s="8">
        <v>5.3229165077209402</v>
      </c>
      <c r="AD430" s="8">
        <v>0</v>
      </c>
    </row>
    <row r="431" spans="1:30" x14ac:dyDescent="0.35">
      <c r="A431">
        <v>430</v>
      </c>
      <c r="B431" t="s">
        <v>462</v>
      </c>
      <c r="C431" s="8">
        <v>0.66666666666666596</v>
      </c>
      <c r="D431" s="8">
        <v>6</v>
      </c>
      <c r="F431" s="8">
        <v>0.90254260039753198</v>
      </c>
      <c r="H431" s="8">
        <v>1.9861143430074</v>
      </c>
      <c r="J431" s="8">
        <v>0.5</v>
      </c>
      <c r="L431" s="8">
        <v>8.3090267181396396</v>
      </c>
      <c r="N431" s="8">
        <v>5.0524753376868201</v>
      </c>
      <c r="P431" s="8">
        <v>3.2614057210594098</v>
      </c>
      <c r="R431" s="8">
        <v>2.0261704015901199</v>
      </c>
      <c r="T431" s="8">
        <v>0.50654260039753096</v>
      </c>
      <c r="V431" s="8">
        <v>6</v>
      </c>
      <c r="X431" s="8">
        <v>7.9444573720296203</v>
      </c>
      <c r="Z431" s="8">
        <v>4.1399994532267197</v>
      </c>
      <c r="AD431" s="8">
        <v>0</v>
      </c>
    </row>
    <row r="432" spans="1:30" x14ac:dyDescent="0.35">
      <c r="A432">
        <v>431</v>
      </c>
      <c r="B432" t="s">
        <v>463</v>
      </c>
      <c r="C432" s="8">
        <v>0.75</v>
      </c>
      <c r="D432" s="8">
        <v>2</v>
      </c>
      <c r="F432" s="8">
        <v>0.90420826043165303</v>
      </c>
      <c r="H432" s="8">
        <v>0.86770476282170395</v>
      </c>
      <c r="J432" s="8">
        <v>1</v>
      </c>
      <c r="L432" s="8">
        <v>9.8968906402587802</v>
      </c>
      <c r="N432" s="8">
        <v>5.4316532804696998</v>
      </c>
      <c r="P432" s="8">
        <v>4.4700917003956704</v>
      </c>
      <c r="R432" s="8">
        <v>3.8413972347464602</v>
      </c>
      <c r="T432" s="8">
        <v>0.336792513693217</v>
      </c>
      <c r="V432" s="8">
        <v>2</v>
      </c>
      <c r="X432" s="8">
        <v>9.8968906402587802</v>
      </c>
      <c r="Z432" s="8">
        <v>3.9285717010497998</v>
      </c>
      <c r="AD432" s="8">
        <v>0</v>
      </c>
    </row>
    <row r="433" spans="1:30" x14ac:dyDescent="0.35">
      <c r="A433">
        <v>432</v>
      </c>
      <c r="B433" t="s">
        <v>464</v>
      </c>
      <c r="C433" s="8">
        <v>0.33333333333333298</v>
      </c>
      <c r="D433" s="8">
        <v>9</v>
      </c>
      <c r="F433" s="8">
        <v>0.91116556062184595</v>
      </c>
      <c r="H433" s="8">
        <v>-0.38503451651089798</v>
      </c>
      <c r="J433" s="8">
        <v>0.88888888888888795</v>
      </c>
      <c r="L433" s="8">
        <v>9.8377793629964199</v>
      </c>
      <c r="N433" s="8">
        <v>5.1691695485909097</v>
      </c>
      <c r="P433" s="8">
        <v>4.6734641550120903</v>
      </c>
      <c r="R433" s="8">
        <v>3.0447966474569998</v>
      </c>
      <c r="T433" s="8">
        <v>0.38452803001046398</v>
      </c>
      <c r="V433" s="8">
        <v>9</v>
      </c>
      <c r="X433" s="8">
        <v>-3.0488071441650302</v>
      </c>
      <c r="Z433" s="8">
        <v>-3.9370368674949301</v>
      </c>
      <c r="AB433" s="8">
        <v>5.6740162818580799</v>
      </c>
      <c r="AD433" s="8">
        <v>0</v>
      </c>
    </row>
    <row r="434" spans="1:30" x14ac:dyDescent="0.35">
      <c r="A434">
        <v>433</v>
      </c>
      <c r="B434" t="s">
        <v>465</v>
      </c>
      <c r="C434" s="8">
        <v>1</v>
      </c>
      <c r="D434" s="8">
        <v>1</v>
      </c>
      <c r="F434" s="8">
        <v>0.91284631891247503</v>
      </c>
      <c r="J434" s="8">
        <v>1</v>
      </c>
      <c r="L434" s="8">
        <v>13.4076042175293</v>
      </c>
      <c r="N434" s="8">
        <v>7.7170277865885097</v>
      </c>
      <c r="P434" s="8">
        <v>5.69543077154737</v>
      </c>
      <c r="R434" s="8">
        <v>4.9000879092251903</v>
      </c>
      <c r="T434" s="8">
        <v>0.25789936364343102</v>
      </c>
      <c r="V434" s="8">
        <v>0</v>
      </c>
      <c r="AB434" s="8">
        <v>6</v>
      </c>
      <c r="AD434" s="8">
        <v>0.95999215011183603</v>
      </c>
    </row>
    <row r="435" spans="1:30" x14ac:dyDescent="0.35">
      <c r="A435">
        <v>434</v>
      </c>
      <c r="B435" t="s">
        <v>466</v>
      </c>
      <c r="C435" s="8">
        <v>1</v>
      </c>
      <c r="D435" s="8">
        <v>3</v>
      </c>
      <c r="F435" s="8">
        <v>0.92022567420259604</v>
      </c>
      <c r="H435" s="8">
        <v>0.93528911045619401</v>
      </c>
      <c r="J435" s="8">
        <v>1</v>
      </c>
      <c r="L435" s="8">
        <v>6.5470237731933496</v>
      </c>
      <c r="N435" s="8">
        <v>3.4752058653600302</v>
      </c>
      <c r="P435" s="8">
        <v>3.0766722484399098</v>
      </c>
      <c r="R435" s="8">
        <v>2.8775797194181698</v>
      </c>
      <c r="T435" s="8">
        <v>0.41108281705973898</v>
      </c>
      <c r="V435" s="8">
        <v>3</v>
      </c>
      <c r="X435" s="8">
        <v>6.5470237731933496</v>
      </c>
      <c r="Z435" s="8">
        <v>2.8099998641799999</v>
      </c>
      <c r="AB435" s="8">
        <v>2.7567435698628202</v>
      </c>
      <c r="AD435" s="8">
        <v>0</v>
      </c>
    </row>
    <row r="436" spans="1:30" x14ac:dyDescent="0.35">
      <c r="A436">
        <v>435</v>
      </c>
      <c r="B436" t="s">
        <v>467</v>
      </c>
      <c r="C436" s="8">
        <v>0</v>
      </c>
      <c r="D436" s="8">
        <v>1</v>
      </c>
      <c r="F436" s="8">
        <v>0.92396204423057104</v>
      </c>
      <c r="H436" s="8">
        <v>-0.522816603891329</v>
      </c>
      <c r="J436" s="8">
        <v>1</v>
      </c>
      <c r="L436" s="8">
        <v>17.340194702148398</v>
      </c>
      <c r="N436" s="8">
        <v>6.2083460796248602</v>
      </c>
      <c r="P436" s="8">
        <v>11.1367029631301</v>
      </c>
      <c r="R436" s="8">
        <v>9.8107970107824194</v>
      </c>
      <c r="T436" s="8">
        <v>0.29580103699810001</v>
      </c>
      <c r="V436" s="8">
        <v>1</v>
      </c>
      <c r="X436" s="8">
        <v>-17.340194702148398</v>
      </c>
      <c r="AD436" s="8">
        <v>0</v>
      </c>
    </row>
    <row r="437" spans="1:30" x14ac:dyDescent="0.35">
      <c r="A437">
        <v>436</v>
      </c>
      <c r="B437" t="s">
        <v>468</v>
      </c>
      <c r="C437" s="8">
        <v>0.75</v>
      </c>
      <c r="D437" s="8">
        <v>16</v>
      </c>
      <c r="F437" s="8">
        <v>0.94019595559865798</v>
      </c>
      <c r="H437" s="8">
        <v>1.47271229287365</v>
      </c>
      <c r="J437" s="8">
        <v>0.375</v>
      </c>
      <c r="L437" s="8">
        <v>6.4415466785430899</v>
      </c>
      <c r="N437" s="8">
        <v>5.3120413670553699</v>
      </c>
      <c r="P437" s="8">
        <v>1.1343596520943</v>
      </c>
      <c r="R437" s="8">
        <v>1.7893901609063301</v>
      </c>
      <c r="T437" s="8">
        <v>0.68364686738417202</v>
      </c>
      <c r="V437" s="8">
        <v>15</v>
      </c>
      <c r="X437" s="8">
        <v>3.8705464680989499</v>
      </c>
      <c r="Z437" s="8">
        <v>3.32527777505299</v>
      </c>
      <c r="AB437" s="8">
        <v>7.6703013493540197</v>
      </c>
      <c r="AD437" s="8">
        <v>0</v>
      </c>
    </row>
    <row r="438" spans="1:30" x14ac:dyDescent="0.35">
      <c r="A438">
        <v>437</v>
      </c>
      <c r="B438" t="s">
        <v>469</v>
      </c>
      <c r="C438" s="8">
        <v>1</v>
      </c>
      <c r="D438" s="8">
        <v>1</v>
      </c>
      <c r="F438" s="8">
        <v>0.95334221204074798</v>
      </c>
      <c r="H438" s="8">
        <v>0.48126097064414702</v>
      </c>
      <c r="J438" s="8">
        <v>1</v>
      </c>
      <c r="L438" s="8">
        <v>21.175895690917901</v>
      </c>
      <c r="N438" s="8">
        <v>5.6804533814595999</v>
      </c>
      <c r="P438" s="8">
        <v>15.5002966500649</v>
      </c>
      <c r="R438" s="8">
        <v>13.9633090543864</v>
      </c>
      <c r="T438" s="8">
        <v>0.31734174398112203</v>
      </c>
      <c r="V438" s="8">
        <v>1</v>
      </c>
      <c r="X438" s="8">
        <v>21.175895690917901</v>
      </c>
      <c r="AD438" s="8">
        <v>0</v>
      </c>
    </row>
    <row r="439" spans="1:30" x14ac:dyDescent="0.35">
      <c r="A439">
        <v>438</v>
      </c>
      <c r="B439" t="s">
        <v>470</v>
      </c>
      <c r="C439" s="8">
        <v>0.875</v>
      </c>
      <c r="D439" s="8">
        <v>16</v>
      </c>
      <c r="F439" s="8">
        <v>0.95396087822843501</v>
      </c>
      <c r="H439" s="8">
        <v>0.282058414087348</v>
      </c>
      <c r="J439" s="8">
        <v>0.3125</v>
      </c>
      <c r="L439" s="8">
        <v>6.7956423759460396</v>
      </c>
      <c r="N439" s="8">
        <v>5.1445110045795799</v>
      </c>
      <c r="P439" s="8">
        <v>1.6559857119730499</v>
      </c>
      <c r="R439" s="8">
        <v>3.13086887613533</v>
      </c>
      <c r="T439" s="8">
        <v>1.1068925372944101</v>
      </c>
      <c r="V439" s="8">
        <v>16</v>
      </c>
      <c r="X439" s="8">
        <v>0.79780817031860296</v>
      </c>
      <c r="Z439" s="8">
        <v>1.4936874741402699</v>
      </c>
      <c r="AB439" s="8">
        <v>6.0341970461420997</v>
      </c>
      <c r="AD439" s="8">
        <v>0</v>
      </c>
    </row>
    <row r="440" spans="1:30" x14ac:dyDescent="0.35">
      <c r="A440">
        <v>439</v>
      </c>
      <c r="B440" t="s">
        <v>471</v>
      </c>
      <c r="C440" s="8">
        <v>0.5</v>
      </c>
      <c r="D440" s="8">
        <v>2</v>
      </c>
      <c r="F440" s="8">
        <v>0.96264820249625405</v>
      </c>
      <c r="J440" s="8">
        <v>0.5</v>
      </c>
      <c r="L440" s="8">
        <v>21.489769935607899</v>
      </c>
      <c r="N440" s="8">
        <v>9.6758050411203396</v>
      </c>
      <c r="P440" s="8">
        <v>11.8188192350941</v>
      </c>
      <c r="R440" s="8">
        <v>7.2517626777876396</v>
      </c>
      <c r="T440" s="8">
        <v>0.32229441747422299</v>
      </c>
      <c r="V440" s="8">
        <v>0</v>
      </c>
      <c r="AB440" s="8">
        <v>6.5</v>
      </c>
      <c r="AD440" s="8">
        <v>0.61395173353126398</v>
      </c>
    </row>
    <row r="441" spans="1:30" x14ac:dyDescent="0.35">
      <c r="A441">
        <v>440</v>
      </c>
      <c r="B441" t="s">
        <v>472</v>
      </c>
      <c r="C441" s="8">
        <v>0.6</v>
      </c>
      <c r="D441" s="8">
        <v>30</v>
      </c>
      <c r="F441" s="8">
        <v>0.96588840977300905</v>
      </c>
      <c r="H441" s="8">
        <v>2.6948291909247901</v>
      </c>
      <c r="J441" s="8">
        <v>0.4</v>
      </c>
      <c r="L441" s="8">
        <v>6.1647858301798504</v>
      </c>
      <c r="N441" s="8">
        <v>4.9849970555276002</v>
      </c>
      <c r="P441" s="8">
        <v>1.1846431152588299</v>
      </c>
      <c r="R441" s="8">
        <v>1.8630497108831601</v>
      </c>
      <c r="T441" s="8">
        <v>1.1232769207727999</v>
      </c>
      <c r="V441" s="8">
        <v>28</v>
      </c>
      <c r="X441" s="8">
        <v>4.6424783979143402</v>
      </c>
      <c r="Z441" s="8">
        <v>2.71805541794809</v>
      </c>
      <c r="AB441" s="8">
        <v>4.3470216334854097</v>
      </c>
      <c r="AD441" s="8">
        <v>1.29290119852321E-2</v>
      </c>
    </row>
    <row r="442" spans="1:30" x14ac:dyDescent="0.35">
      <c r="A442">
        <v>441</v>
      </c>
      <c r="B442" t="s">
        <v>474</v>
      </c>
      <c r="C442" s="8">
        <v>0.75</v>
      </c>
      <c r="D442" s="8">
        <v>4</v>
      </c>
      <c r="F442" s="8">
        <v>0.97468348731582699</v>
      </c>
      <c r="H442" s="8">
        <v>0.90396273223458801</v>
      </c>
      <c r="J442" s="8">
        <v>0.75</v>
      </c>
      <c r="L442" s="8">
        <v>10.910821437835599</v>
      </c>
      <c r="N442" s="8">
        <v>5.9381173739230197</v>
      </c>
      <c r="P442" s="8">
        <v>4.9775584045192502</v>
      </c>
      <c r="R442" s="8">
        <v>2.7182459946269999</v>
      </c>
      <c r="T442" s="8">
        <v>0.38193967582967803</v>
      </c>
      <c r="V442" s="8">
        <v>3</v>
      </c>
      <c r="X442" s="8">
        <v>8.3635419209798094</v>
      </c>
      <c r="Z442" s="8">
        <v>-1.0805553330315401</v>
      </c>
      <c r="AB442" s="8">
        <v>2</v>
      </c>
      <c r="AD442" s="8">
        <v>0.57734099542153605</v>
      </c>
    </row>
    <row r="443" spans="1:30" x14ac:dyDescent="0.35">
      <c r="A443">
        <v>442</v>
      </c>
      <c r="B443" t="s">
        <v>475</v>
      </c>
      <c r="C443" s="8">
        <v>0.72222222222222199</v>
      </c>
      <c r="D443" s="8">
        <v>18</v>
      </c>
      <c r="F443" s="8">
        <v>0.98262817300758198</v>
      </c>
      <c r="H443" s="8">
        <v>1.54175572264836</v>
      </c>
      <c r="J443" s="8">
        <v>0.33333333333333298</v>
      </c>
      <c r="L443" s="8">
        <v>8.1221619711981798</v>
      </c>
      <c r="N443" s="8">
        <v>6.2993310370508997</v>
      </c>
      <c r="P443" s="8">
        <v>1.8276852747538701</v>
      </c>
      <c r="R443" s="8">
        <v>1.28675828346834</v>
      </c>
      <c r="T443" s="8">
        <v>0.53757232595820004</v>
      </c>
      <c r="V443" s="8">
        <v>14</v>
      </c>
      <c r="X443" s="8">
        <v>4.3786343165806301</v>
      </c>
      <c r="Z443" s="8">
        <v>-0.58740773377595101</v>
      </c>
      <c r="AB443" s="8">
        <v>2.88284109675805</v>
      </c>
      <c r="AD443" s="8">
        <v>0.54149961384395795</v>
      </c>
    </row>
    <row r="444" spans="1:30" x14ac:dyDescent="0.35">
      <c r="A444">
        <v>443</v>
      </c>
      <c r="B444" t="s">
        <v>476</v>
      </c>
      <c r="C444" s="8">
        <v>0.8</v>
      </c>
      <c r="D444" s="8">
        <v>5</v>
      </c>
      <c r="F444" s="8">
        <v>0.98436169963515796</v>
      </c>
      <c r="H444" s="8">
        <v>-0.62723454492478703</v>
      </c>
      <c r="J444" s="8">
        <v>0.8</v>
      </c>
      <c r="L444" s="8">
        <v>14.1568889617919</v>
      </c>
      <c r="N444" s="8">
        <v>4.9945297139871201</v>
      </c>
      <c r="P444" s="8">
        <v>9.1672135884114496</v>
      </c>
      <c r="R444" s="8">
        <v>6.42021818242306</v>
      </c>
      <c r="T444" s="8">
        <v>0.38821554434585198</v>
      </c>
      <c r="V444" s="8">
        <v>5</v>
      </c>
      <c r="X444" s="8">
        <v>-10.373058700561501</v>
      </c>
      <c r="Z444" s="8">
        <v>-6.0934333165486603</v>
      </c>
      <c r="AB444" s="8">
        <v>5.8559960798969302</v>
      </c>
      <c r="AD444" s="8">
        <v>0</v>
      </c>
    </row>
    <row r="445" spans="1:30" x14ac:dyDescent="0.35">
      <c r="A445">
        <v>444</v>
      </c>
      <c r="B445" t="s">
        <v>477</v>
      </c>
      <c r="C445" s="8">
        <v>0.4</v>
      </c>
      <c r="D445" s="8">
        <v>5</v>
      </c>
      <c r="F445" s="8">
        <v>0.98490796608181697</v>
      </c>
      <c r="H445" s="8">
        <v>2.0433193864932901</v>
      </c>
      <c r="J445" s="8">
        <v>0.6</v>
      </c>
      <c r="L445" s="8">
        <v>9.7033271789550692</v>
      </c>
      <c r="N445" s="8">
        <v>5.9524593788636704</v>
      </c>
      <c r="P445" s="8">
        <v>3.7557221406979902</v>
      </c>
      <c r="R445" s="8">
        <v>2.5989248695923601</v>
      </c>
      <c r="T445" s="8">
        <v>0.54727965698148195</v>
      </c>
      <c r="V445" s="8">
        <v>5</v>
      </c>
      <c r="X445" s="8">
        <v>9.7033271789550692</v>
      </c>
      <c r="AD445" s="8">
        <v>0</v>
      </c>
    </row>
    <row r="446" spans="1:30" x14ac:dyDescent="0.35">
      <c r="A446">
        <v>445</v>
      </c>
      <c r="B446" t="s">
        <v>478</v>
      </c>
      <c r="C446" s="8">
        <v>0</v>
      </c>
      <c r="D446" s="8">
        <v>2</v>
      </c>
      <c r="F446" s="8">
        <v>0.99687832939814303</v>
      </c>
      <c r="H446" s="8">
        <v>-0.52784196101195302</v>
      </c>
      <c r="J446" s="8">
        <v>1</v>
      </c>
      <c r="L446" s="8">
        <v>23.976692199706999</v>
      </c>
      <c r="N446" s="8">
        <v>6.3655494552371001</v>
      </c>
      <c r="P446" s="8">
        <v>17.615997085076501</v>
      </c>
      <c r="R446" s="8">
        <v>16.358360572557501</v>
      </c>
      <c r="T446" s="8">
        <v>0.360125952806156</v>
      </c>
      <c r="V446" s="8">
        <v>2</v>
      </c>
      <c r="X446" s="8">
        <v>-23.976692199706999</v>
      </c>
      <c r="AD446" s="8">
        <v>0</v>
      </c>
    </row>
    <row r="447" spans="1:30" x14ac:dyDescent="0.35">
      <c r="A447">
        <v>446</v>
      </c>
      <c r="B447" t="s">
        <v>479</v>
      </c>
      <c r="C447" s="8">
        <v>0.87873134328358204</v>
      </c>
      <c r="D447" s="8">
        <v>268</v>
      </c>
      <c r="F447" s="8">
        <v>1.0028141785282101</v>
      </c>
      <c r="H447" s="8">
        <v>4.7423228505592299</v>
      </c>
      <c r="J447" s="8">
        <v>0.55597014925373101</v>
      </c>
      <c r="L447" s="8">
        <v>6.60103320363742</v>
      </c>
      <c r="N447" s="8">
        <v>4.2688040655251198</v>
      </c>
      <c r="P447" s="8">
        <v>2.3370834787188799</v>
      </c>
      <c r="R447" s="8">
        <v>1.0635574048663601</v>
      </c>
      <c r="T447" s="8">
        <v>0.98275781777704097</v>
      </c>
      <c r="V447" s="8">
        <v>255</v>
      </c>
      <c r="X447" s="8">
        <v>5.1490432739257797</v>
      </c>
      <c r="Z447" s="8">
        <v>1.82913899805347</v>
      </c>
      <c r="AB447" s="8">
        <v>5.0778080117283197</v>
      </c>
      <c r="AD447" s="8">
        <v>0</v>
      </c>
    </row>
    <row r="448" spans="1:30" x14ac:dyDescent="0.35">
      <c r="A448">
        <v>447</v>
      </c>
      <c r="B448" t="s">
        <v>480</v>
      </c>
      <c r="C448" s="8">
        <v>0.5</v>
      </c>
      <c r="D448" s="8">
        <v>4</v>
      </c>
      <c r="F448" s="8">
        <v>1.0063725463606801</v>
      </c>
      <c r="H448" s="8">
        <v>-0.80841993516293198</v>
      </c>
      <c r="J448" s="8">
        <v>0.5</v>
      </c>
      <c r="L448" s="8">
        <v>7.5101976394653303</v>
      </c>
      <c r="N448" s="8">
        <v>4.5431936274127098</v>
      </c>
      <c r="P448" s="8">
        <v>2.9718583526592002</v>
      </c>
      <c r="R448" s="8">
        <v>3.5278946874594102</v>
      </c>
      <c r="T448" s="8">
        <v>0.49434382151756701</v>
      </c>
      <c r="V448" s="8">
        <v>4</v>
      </c>
      <c r="X448" s="8">
        <v>-5.7693052291870099</v>
      </c>
      <c r="Z448" s="8">
        <v>-6.7598599412527998</v>
      </c>
      <c r="AB448" s="8">
        <v>5.4829017165144096</v>
      </c>
      <c r="AD448" s="8">
        <v>0</v>
      </c>
    </row>
    <row r="449" spans="1:30" x14ac:dyDescent="0.35">
      <c r="A449">
        <v>448</v>
      </c>
      <c r="B449" t="s">
        <v>481</v>
      </c>
      <c r="C449" s="8">
        <v>0.80555555555555503</v>
      </c>
      <c r="D449" s="8">
        <v>18</v>
      </c>
      <c r="F449" s="8">
        <v>1.0092021788285199</v>
      </c>
      <c r="H449" s="8">
        <v>0.60679751050069897</v>
      </c>
      <c r="J449" s="8">
        <v>0.5</v>
      </c>
      <c r="L449" s="8">
        <v>7.7764697604709196</v>
      </c>
      <c r="N449" s="8">
        <v>5.6604699501711702</v>
      </c>
      <c r="P449" s="8">
        <v>2.1208541509063301</v>
      </c>
      <c r="R449" s="8">
        <v>2.6737189862365902</v>
      </c>
      <c r="T449" s="8">
        <v>1.0832709059427299</v>
      </c>
      <c r="V449" s="8">
        <v>15</v>
      </c>
      <c r="X449" s="8">
        <v>1.70916493733724</v>
      </c>
      <c r="Z449" s="8">
        <v>1.2655362392252001</v>
      </c>
      <c r="AB449" s="8">
        <v>4.7225506105194697</v>
      </c>
      <c r="AD449" s="8">
        <v>0.242548080028889</v>
      </c>
    </row>
    <row r="450" spans="1:30" x14ac:dyDescent="0.35">
      <c r="A450">
        <v>449</v>
      </c>
      <c r="B450" t="s">
        <v>482</v>
      </c>
      <c r="C450" s="8">
        <v>0.4</v>
      </c>
      <c r="D450" s="8">
        <v>5</v>
      </c>
      <c r="F450" s="8">
        <v>1.01931375871673</v>
      </c>
      <c r="H450" s="8">
        <v>0.93851907823570202</v>
      </c>
      <c r="J450" s="8">
        <v>0.4</v>
      </c>
      <c r="L450" s="8">
        <v>10.1312942504882</v>
      </c>
      <c r="N450" s="8">
        <v>5.5607553118543702</v>
      </c>
      <c r="P450" s="8">
        <v>4.5753932792404903</v>
      </c>
      <c r="R450" s="8">
        <v>4.4839327198397001</v>
      </c>
      <c r="T450" s="8">
        <v>0.41537204418794199</v>
      </c>
      <c r="V450" s="8">
        <v>5</v>
      </c>
      <c r="X450" s="8">
        <v>10.1312942504882</v>
      </c>
      <c r="Z450" s="8">
        <v>6.3333333333333304</v>
      </c>
      <c r="AB450" s="8">
        <v>6.4006243297504799</v>
      </c>
      <c r="AD450" s="8">
        <v>0.45085195510958598</v>
      </c>
    </row>
    <row r="451" spans="1:30" x14ac:dyDescent="0.35">
      <c r="A451">
        <v>450</v>
      </c>
      <c r="B451" t="s">
        <v>483</v>
      </c>
      <c r="C451" s="8">
        <v>0.3</v>
      </c>
      <c r="D451" s="8">
        <v>10</v>
      </c>
      <c r="F451" s="8">
        <v>1.0238365408644701</v>
      </c>
      <c r="H451" s="8">
        <v>0.320710175924736</v>
      </c>
      <c r="J451" s="8">
        <v>0.7</v>
      </c>
      <c r="L451" s="8">
        <v>9.8375631332397404</v>
      </c>
      <c r="N451" s="8">
        <v>7.2062195285626904</v>
      </c>
      <c r="P451" s="8">
        <v>2.6361979452836399</v>
      </c>
      <c r="R451" s="8">
        <v>1.7902227887550599</v>
      </c>
      <c r="T451" s="8">
        <v>0.49059844449519302</v>
      </c>
      <c r="V451" s="8">
        <v>6</v>
      </c>
      <c r="X451" s="8">
        <v>1.696808497111</v>
      </c>
      <c r="Z451" s="8">
        <v>1.5906944473692399</v>
      </c>
      <c r="AB451" s="8">
        <v>5.6169287270533896</v>
      </c>
      <c r="AD451" s="8">
        <v>0.59343830382667195</v>
      </c>
    </row>
    <row r="452" spans="1:30" x14ac:dyDescent="0.35">
      <c r="A452">
        <v>451</v>
      </c>
      <c r="B452" t="s">
        <v>484</v>
      </c>
      <c r="C452" s="8">
        <v>0.66666666666666596</v>
      </c>
      <c r="D452" s="8">
        <v>3</v>
      </c>
      <c r="F452" s="8">
        <v>1.03996101678271</v>
      </c>
      <c r="H452" s="8">
        <v>-0.31934759746632002</v>
      </c>
      <c r="J452" s="8">
        <v>0.66666666666666596</v>
      </c>
      <c r="L452" s="8">
        <v>17.2866503397623</v>
      </c>
      <c r="N452" s="8">
        <v>7.4189922958609804</v>
      </c>
      <c r="P452" s="8">
        <v>9.8725123845079708</v>
      </c>
      <c r="R452" s="8">
        <v>6.9784425713600298</v>
      </c>
      <c r="T452" s="8">
        <v>0.44770989385294202</v>
      </c>
      <c r="V452" s="8">
        <v>1</v>
      </c>
      <c r="X452" s="8">
        <v>-6.6101493835449201</v>
      </c>
      <c r="Z452" s="8">
        <v>-2.78999919891357</v>
      </c>
      <c r="AB452" s="8">
        <v>13.140962530150301</v>
      </c>
      <c r="AD452" s="8">
        <v>0</v>
      </c>
    </row>
    <row r="453" spans="1:30" x14ac:dyDescent="0.35">
      <c r="A453">
        <v>452</v>
      </c>
      <c r="B453" t="s">
        <v>485</v>
      </c>
      <c r="C453" s="8">
        <v>1</v>
      </c>
      <c r="D453" s="8">
        <v>2</v>
      </c>
      <c r="F453" s="8">
        <v>1.0457114078067</v>
      </c>
      <c r="H453" s="8">
        <v>-0.14047114850624201</v>
      </c>
      <c r="J453" s="8">
        <v>0.5</v>
      </c>
      <c r="L453" s="8">
        <v>13.501254081726</v>
      </c>
      <c r="N453" s="8">
        <v>7.1344822525830098</v>
      </c>
      <c r="P453" s="8">
        <v>6.3716261697496401</v>
      </c>
      <c r="R453" s="8">
        <v>6.3925001855295598</v>
      </c>
      <c r="T453" s="8">
        <v>0.46203694560924402</v>
      </c>
      <c r="V453" s="8">
        <v>1</v>
      </c>
      <c r="X453" s="8">
        <v>-4.3537635803222603</v>
      </c>
      <c r="Z453" s="8">
        <v>-5.2999992370605398</v>
      </c>
      <c r="AD453" s="8">
        <v>0</v>
      </c>
    </row>
    <row r="454" spans="1:30" x14ac:dyDescent="0.35">
      <c r="A454">
        <v>453</v>
      </c>
      <c r="B454" t="s">
        <v>486</v>
      </c>
      <c r="C454" s="8">
        <v>0.58333333333333304</v>
      </c>
      <c r="D454" s="8">
        <v>12</v>
      </c>
      <c r="F454" s="8">
        <v>1.0707711826608299</v>
      </c>
      <c r="H454" s="8">
        <v>2.81656436920166</v>
      </c>
      <c r="J454" s="8">
        <v>0.66666666666666596</v>
      </c>
      <c r="L454" s="8">
        <v>7.0414109230041504</v>
      </c>
      <c r="N454" s="8">
        <v>4.6495262075386696</v>
      </c>
      <c r="P454" s="8">
        <v>2.3967390560720601</v>
      </c>
      <c r="R454" s="8">
        <v>2.0415988919057302</v>
      </c>
      <c r="T454" s="8">
        <v>0.81663955676229105</v>
      </c>
      <c r="V454" s="8">
        <v>12</v>
      </c>
      <c r="X454" s="8">
        <v>7.0414109230041504</v>
      </c>
      <c r="Z454" s="8">
        <v>2.8108822410286498</v>
      </c>
      <c r="AB454" s="8">
        <v>4.0937769614317299</v>
      </c>
      <c r="AD454" s="8">
        <v>4.1329064746357301E-2</v>
      </c>
    </row>
    <row r="455" spans="1:30" x14ac:dyDescent="0.35">
      <c r="A455">
        <v>454</v>
      </c>
      <c r="B455" t="s">
        <v>487</v>
      </c>
      <c r="C455" s="8">
        <v>1</v>
      </c>
      <c r="D455" s="8">
        <v>1</v>
      </c>
      <c r="F455" s="8">
        <v>1.0725211058916</v>
      </c>
      <c r="H455" s="8">
        <v>0.75090870104337903</v>
      </c>
      <c r="J455" s="8">
        <v>1</v>
      </c>
      <c r="L455" s="8">
        <v>14.267265319824199</v>
      </c>
      <c r="N455" s="8">
        <v>6.1523741471267197</v>
      </c>
      <c r="P455" s="8">
        <v>8.1197455133040801</v>
      </c>
      <c r="R455" s="8">
        <v>8.8939010119405708</v>
      </c>
      <c r="T455" s="8">
        <v>0.46810005326003001</v>
      </c>
      <c r="V455" s="8">
        <v>1</v>
      </c>
      <c r="X455" s="8">
        <v>14.267265319824199</v>
      </c>
      <c r="Z455" s="8">
        <v>10.8000030517578</v>
      </c>
      <c r="AB455" s="8">
        <v>10.8000030517578</v>
      </c>
      <c r="AD455" s="8">
        <v>0</v>
      </c>
    </row>
    <row r="456" spans="1:30" x14ac:dyDescent="0.35">
      <c r="A456">
        <v>455</v>
      </c>
      <c r="B456" t="s">
        <v>488</v>
      </c>
      <c r="C456" s="8">
        <v>0.57692307692307598</v>
      </c>
      <c r="D456" s="8">
        <v>13</v>
      </c>
      <c r="F456" s="8">
        <v>1.0741996090499</v>
      </c>
      <c r="H456" s="8">
        <v>1.3926176162156001</v>
      </c>
      <c r="J456" s="8">
        <v>0.30769230769230699</v>
      </c>
      <c r="L456" s="8">
        <v>6.6847102825458196</v>
      </c>
      <c r="N456" s="8">
        <v>5.6322253391314598</v>
      </c>
      <c r="P456" s="8">
        <v>1.0573392840209499</v>
      </c>
      <c r="R456" s="8">
        <v>2.3628347581489102</v>
      </c>
      <c r="T456" s="8">
        <v>0.63641926901036505</v>
      </c>
      <c r="V456" s="8">
        <v>13</v>
      </c>
      <c r="X456" s="8">
        <v>5.1703734764685896</v>
      </c>
      <c r="Z456" s="8">
        <v>4.0364422866390202</v>
      </c>
      <c r="AB456" s="8">
        <v>4.2731638880178897</v>
      </c>
      <c r="AD456" s="8">
        <v>0.230964740908773</v>
      </c>
    </row>
    <row r="457" spans="1:30" x14ac:dyDescent="0.35">
      <c r="A457">
        <v>456</v>
      </c>
      <c r="B457" t="s">
        <v>489</v>
      </c>
      <c r="C457" s="8">
        <v>1</v>
      </c>
      <c r="D457" s="8">
        <v>2</v>
      </c>
      <c r="F457" s="8">
        <v>1.07659522663508</v>
      </c>
      <c r="H457" s="8">
        <v>1.0615720748901301</v>
      </c>
      <c r="J457" s="8">
        <v>1</v>
      </c>
      <c r="L457" s="8">
        <v>10.6157207489013</v>
      </c>
      <c r="N457" s="8">
        <v>4.6455872630231898</v>
      </c>
      <c r="P457" s="8">
        <v>5.9749878264847496</v>
      </c>
      <c r="R457" s="8">
        <v>5.2219522663508702</v>
      </c>
      <c r="T457" s="8">
        <v>0.522195226635087</v>
      </c>
      <c r="V457" s="8">
        <v>2</v>
      </c>
      <c r="X457" s="8">
        <v>10.6157207489013</v>
      </c>
      <c r="Z457" s="8">
        <v>5.80715668201446</v>
      </c>
      <c r="AB457" s="8">
        <v>5.9680288619802999</v>
      </c>
      <c r="AD457" s="8">
        <v>0</v>
      </c>
    </row>
    <row r="458" spans="1:30" x14ac:dyDescent="0.35">
      <c r="A458">
        <v>457</v>
      </c>
      <c r="B458" t="s">
        <v>490</v>
      </c>
      <c r="C458" s="8">
        <v>0</v>
      </c>
      <c r="D458" s="8">
        <v>1</v>
      </c>
      <c r="F458" s="8">
        <v>1.0952352983374201</v>
      </c>
      <c r="H458" s="8">
        <v>0.74735728281765901</v>
      </c>
      <c r="J458" s="8">
        <v>1</v>
      </c>
      <c r="L458" s="8">
        <v>18.7306404113769</v>
      </c>
      <c r="N458" s="8">
        <v>5.1162797442825996</v>
      </c>
      <c r="P458" s="8">
        <v>13.6192150077009</v>
      </c>
      <c r="R458" s="8">
        <v>11.964083797299001</v>
      </c>
      <c r="T458" s="8">
        <v>0.47736996502912699</v>
      </c>
      <c r="V458" s="8">
        <v>1</v>
      </c>
      <c r="X458" s="8">
        <v>18.7306404113769</v>
      </c>
      <c r="Z458" s="8">
        <v>11.25</v>
      </c>
      <c r="AD458" s="8">
        <v>0</v>
      </c>
    </row>
    <row r="459" spans="1:30" x14ac:dyDescent="0.35">
      <c r="A459">
        <v>458</v>
      </c>
      <c r="B459" t="s">
        <v>491</v>
      </c>
      <c r="C459" s="8">
        <v>1</v>
      </c>
      <c r="D459" s="8">
        <v>2</v>
      </c>
      <c r="F459" s="8">
        <v>1.1079750092762199</v>
      </c>
      <c r="H459" s="8">
        <v>1.0934432983398401</v>
      </c>
      <c r="J459" s="8">
        <v>0.5</v>
      </c>
      <c r="L459" s="8">
        <v>10.9344329833984</v>
      </c>
      <c r="N459" s="8">
        <v>6.0023797824366198</v>
      </c>
      <c r="P459" s="8">
        <v>4.9369075415683996</v>
      </c>
      <c r="R459" s="8">
        <v>2.3975721872453102</v>
      </c>
      <c r="T459" s="8">
        <v>0.23975721872453101</v>
      </c>
      <c r="V459" s="8">
        <v>2</v>
      </c>
      <c r="X459" s="8">
        <v>10.9344329833984</v>
      </c>
      <c r="Z459" s="8">
        <v>0.62499856948852495</v>
      </c>
      <c r="AB459" s="8">
        <v>2.6000003814697199</v>
      </c>
      <c r="AD459" s="8">
        <v>3.1381779055169501</v>
      </c>
    </row>
    <row r="460" spans="1:30" x14ac:dyDescent="0.35">
      <c r="A460">
        <v>459</v>
      </c>
      <c r="B460" t="s">
        <v>492</v>
      </c>
      <c r="C460" s="8">
        <v>0.83333333333333304</v>
      </c>
      <c r="D460" s="8">
        <v>24</v>
      </c>
      <c r="F460" s="8">
        <v>1.1118691707320401</v>
      </c>
      <c r="H460" s="8">
        <v>-3.0839552720594501</v>
      </c>
      <c r="J460" s="8">
        <v>0.58333333333333304</v>
      </c>
      <c r="L460" s="8">
        <v>8.9430521329243895</v>
      </c>
      <c r="N460" s="8">
        <v>5.4068544314512303</v>
      </c>
      <c r="P460" s="8">
        <v>3.54105204207975</v>
      </c>
      <c r="R460" s="8">
        <v>2.1424346988915</v>
      </c>
      <c r="T460" s="8">
        <v>0.89107996248961296</v>
      </c>
      <c r="V460" s="8">
        <v>23</v>
      </c>
      <c r="X460" s="8">
        <v>-7.62535410342009</v>
      </c>
      <c r="Z460" s="8">
        <v>-3.2347173236665201</v>
      </c>
      <c r="AB460" s="8">
        <v>10.2602221304923</v>
      </c>
      <c r="AD460" s="8">
        <v>0</v>
      </c>
    </row>
    <row r="461" spans="1:30" x14ac:dyDescent="0.35">
      <c r="A461">
        <v>460</v>
      </c>
      <c r="B461" t="s">
        <v>493</v>
      </c>
      <c r="C461" s="8">
        <v>0.6</v>
      </c>
      <c r="D461" s="8">
        <v>5</v>
      </c>
      <c r="F461" s="8">
        <v>1.1184006507778099</v>
      </c>
      <c r="H461" s="8">
        <v>1.5385550452882299</v>
      </c>
      <c r="J461" s="8">
        <v>0.6</v>
      </c>
      <c r="L461" s="8">
        <v>7.8230056762695304</v>
      </c>
      <c r="N461" s="8">
        <v>5.3428804122238098</v>
      </c>
      <c r="P461" s="8">
        <v>2.4849796046522998</v>
      </c>
      <c r="R461" s="8">
        <v>2.7079273664361798</v>
      </c>
      <c r="T461" s="8">
        <v>0.53519854674165102</v>
      </c>
      <c r="V461" s="8">
        <v>4</v>
      </c>
      <c r="X461" s="8">
        <v>8.8412742614746005</v>
      </c>
      <c r="Z461" s="8">
        <v>3.5089103048974302</v>
      </c>
      <c r="AB461" s="8">
        <v>3.4850335766260399</v>
      </c>
      <c r="AD461" s="8">
        <v>0.66742808508860396</v>
      </c>
    </row>
    <row r="462" spans="1:30" x14ac:dyDescent="0.35">
      <c r="A462">
        <v>461</v>
      </c>
      <c r="B462" t="s">
        <v>494</v>
      </c>
      <c r="C462" s="8">
        <v>0.5</v>
      </c>
      <c r="D462" s="8">
        <v>8</v>
      </c>
      <c r="F462" s="8">
        <v>1.12028066367971</v>
      </c>
      <c r="H462" s="8">
        <v>0.34487720563838198</v>
      </c>
      <c r="J462" s="8">
        <v>0.625</v>
      </c>
      <c r="L462" s="8">
        <v>10.601667404174799</v>
      </c>
      <c r="N462" s="8">
        <v>5.2655243513781302</v>
      </c>
      <c r="P462" s="8">
        <v>5.3409973934032502</v>
      </c>
      <c r="R462" s="8">
        <v>4.0768294155924103</v>
      </c>
      <c r="T462" s="8">
        <v>0.40465850498919698</v>
      </c>
      <c r="V462" s="8">
        <v>8</v>
      </c>
      <c r="X462" s="8">
        <v>3.47454833984375</v>
      </c>
      <c r="Z462" s="8">
        <v>2.0083333333333302</v>
      </c>
      <c r="AB462" s="8">
        <v>2.6410431850071299</v>
      </c>
      <c r="AD462" s="8">
        <v>1.6163788130297201</v>
      </c>
    </row>
    <row r="463" spans="1:30" x14ac:dyDescent="0.35">
      <c r="A463">
        <v>462</v>
      </c>
      <c r="B463" t="s">
        <v>495</v>
      </c>
      <c r="C463" s="8">
        <v>0.33333333333333298</v>
      </c>
      <c r="D463" s="8">
        <v>3</v>
      </c>
      <c r="F463" s="8">
        <v>1.1245443479146999</v>
      </c>
      <c r="H463" s="8">
        <v>0.36701454065807398</v>
      </c>
      <c r="J463" s="8">
        <v>1</v>
      </c>
      <c r="L463" s="8">
        <v>13.650235493977799</v>
      </c>
      <c r="N463" s="8">
        <v>6.1443557863802498</v>
      </c>
      <c r="P463" s="8">
        <v>7.5107340482041902</v>
      </c>
      <c r="R463" s="8">
        <v>8.3039397914425201</v>
      </c>
      <c r="T463" s="8">
        <v>0.532226868122331</v>
      </c>
      <c r="V463" s="8">
        <v>3</v>
      </c>
      <c r="X463" s="8">
        <v>5.7262547810872304</v>
      </c>
      <c r="Z463" s="8">
        <v>3.2222222222222201</v>
      </c>
      <c r="AD463" s="8">
        <v>0</v>
      </c>
    </row>
    <row r="464" spans="1:30" x14ac:dyDescent="0.35">
      <c r="A464">
        <v>463</v>
      </c>
      <c r="B464" t="s">
        <v>496</v>
      </c>
      <c r="C464" s="8">
        <v>0.89473684210526305</v>
      </c>
      <c r="D464" s="8">
        <v>19</v>
      </c>
      <c r="F464" s="8">
        <v>1.12786678685681</v>
      </c>
      <c r="H464" s="8">
        <v>-6.9108383911950594E-2</v>
      </c>
      <c r="J464" s="8">
        <v>0.36842105263157798</v>
      </c>
      <c r="L464" s="8">
        <v>8.0861979032817608</v>
      </c>
      <c r="N464" s="8">
        <v>5.7516689904240001</v>
      </c>
      <c r="P464" s="8">
        <v>2.33938325346434</v>
      </c>
      <c r="R464" s="8">
        <v>2.4282359815557002</v>
      </c>
      <c r="T464" s="8">
        <v>0.82791224081779002</v>
      </c>
      <c r="V464" s="8">
        <v>17</v>
      </c>
      <c r="X464" s="8">
        <v>-0.22127835890826</v>
      </c>
      <c r="Z464" s="8">
        <v>-2.4431372997807501</v>
      </c>
      <c r="AB464" s="8">
        <v>11.413807595967301</v>
      </c>
      <c r="AD464" s="8">
        <v>0</v>
      </c>
    </row>
    <row r="465" spans="1:30" x14ac:dyDescent="0.35">
      <c r="A465">
        <v>464</v>
      </c>
      <c r="B465" t="s">
        <v>497</v>
      </c>
      <c r="C465" s="8">
        <v>1</v>
      </c>
      <c r="D465" s="8">
        <v>3</v>
      </c>
      <c r="F465" s="8">
        <v>1.1316314750335801</v>
      </c>
      <c r="H465" s="8">
        <v>8.4772333674649106E-2</v>
      </c>
      <c r="J465" s="8">
        <v>0.33333333333333298</v>
      </c>
      <c r="L465" s="8">
        <v>14.390890121459901</v>
      </c>
      <c r="N465" s="8">
        <v>7.9711161080849999</v>
      </c>
      <c r="P465" s="8">
        <v>6.4246283539815403</v>
      </c>
      <c r="R465" s="8">
        <v>5.1057628628229903</v>
      </c>
      <c r="T465" s="8">
        <v>0.59461221600671998</v>
      </c>
      <c r="V465" s="8">
        <v>1</v>
      </c>
      <c r="X465" s="8">
        <v>1.69012451171875</v>
      </c>
      <c r="Z465" s="8">
        <v>-1.59999974568684</v>
      </c>
      <c r="AB465" s="8">
        <v>11.8775507507111</v>
      </c>
      <c r="AD465" s="8">
        <v>0</v>
      </c>
    </row>
    <row r="466" spans="1:30" x14ac:dyDescent="0.35">
      <c r="A466">
        <v>465</v>
      </c>
      <c r="B466" t="s">
        <v>498</v>
      </c>
      <c r="C466" s="8">
        <v>0.86666666666666603</v>
      </c>
      <c r="D466" s="8">
        <v>15</v>
      </c>
      <c r="F466" s="8">
        <v>1.1326677592579699</v>
      </c>
      <c r="H466" s="8">
        <v>2.5724732922387998</v>
      </c>
      <c r="J466" s="8">
        <v>0.46666666666666601</v>
      </c>
      <c r="L466" s="8">
        <v>6.5816525777180903</v>
      </c>
      <c r="N466" s="8">
        <v>4.8088078032138402</v>
      </c>
      <c r="P466" s="8">
        <v>1.7776991151108399</v>
      </c>
      <c r="R466" s="8">
        <v>2.1235339185778201</v>
      </c>
      <c r="T466" s="8">
        <v>0.94022869113109497</v>
      </c>
      <c r="V466" s="8">
        <v>15</v>
      </c>
      <c r="X466" s="8">
        <v>5.8100059509277298</v>
      </c>
      <c r="Z466" s="8">
        <v>3.4468055433927001</v>
      </c>
      <c r="AB466" s="8">
        <v>4.8318622866479304</v>
      </c>
      <c r="AD466" s="8">
        <v>0</v>
      </c>
    </row>
    <row r="467" spans="1:30" x14ac:dyDescent="0.35">
      <c r="A467">
        <v>466</v>
      </c>
      <c r="B467" t="s">
        <v>499</v>
      </c>
      <c r="C467" s="8">
        <v>1</v>
      </c>
      <c r="D467" s="8">
        <v>2</v>
      </c>
      <c r="F467" s="8">
        <v>1.1596042119849701</v>
      </c>
      <c r="J467" s="8">
        <v>1</v>
      </c>
      <c r="L467" s="8">
        <v>18.274739265441799</v>
      </c>
      <c r="N467" s="8">
        <v>9.7716088697142602</v>
      </c>
      <c r="P467" s="8">
        <v>8.5079847363342207</v>
      </c>
      <c r="R467" s="8">
        <v>7.5664668896546603</v>
      </c>
      <c r="T467" s="8">
        <v>0.58064018940381301</v>
      </c>
      <c r="V467" s="8">
        <v>0</v>
      </c>
      <c r="AD467" s="8">
        <v>0</v>
      </c>
    </row>
    <row r="468" spans="1:30" x14ac:dyDescent="0.35">
      <c r="A468">
        <v>467</v>
      </c>
      <c r="B468" t="s">
        <v>500</v>
      </c>
      <c r="C468" s="8">
        <v>0.25</v>
      </c>
      <c r="D468" s="8">
        <v>4</v>
      </c>
      <c r="F468" s="8">
        <v>1.1825209465114299</v>
      </c>
      <c r="H468" s="8">
        <v>1.2468901134672601</v>
      </c>
      <c r="J468" s="8">
        <v>0.75</v>
      </c>
      <c r="L468" s="8">
        <v>11.6300024986267</v>
      </c>
      <c r="N468" s="8">
        <v>6.1476948918811196</v>
      </c>
      <c r="P468" s="8">
        <v>5.4871619473521704</v>
      </c>
      <c r="R468" s="8">
        <v>3.87327872476996</v>
      </c>
      <c r="T468" s="8">
        <v>0.70423249541272104</v>
      </c>
      <c r="V468" s="8">
        <v>3</v>
      </c>
      <c r="X468" s="8">
        <v>8.7282307942708304</v>
      </c>
      <c r="Z468" s="8">
        <v>4.3619496404586604</v>
      </c>
      <c r="AB468" s="8">
        <v>4.6537051656488204</v>
      </c>
      <c r="AD468" s="8">
        <v>5.6586481042896902E-2</v>
      </c>
    </row>
    <row r="469" spans="1:30" x14ac:dyDescent="0.35">
      <c r="A469">
        <v>468</v>
      </c>
      <c r="B469" t="s">
        <v>501</v>
      </c>
      <c r="C469" s="8">
        <v>0.88764044943820197</v>
      </c>
      <c r="D469" s="8">
        <v>89</v>
      </c>
      <c r="F469" s="8">
        <v>1.1999800880557401</v>
      </c>
      <c r="H469" s="8">
        <v>4.0678857758987697</v>
      </c>
      <c r="J469" s="8">
        <v>0.24719101123595499</v>
      </c>
      <c r="L469" s="8">
        <v>7.2463183670901099</v>
      </c>
      <c r="N469" s="8">
        <v>5.4302327309109604</v>
      </c>
      <c r="P469" s="8">
        <v>1.8209399767857399</v>
      </c>
      <c r="R469" s="8">
        <v>1.3647094609569701</v>
      </c>
      <c r="T469" s="8">
        <v>1.1351321684595399</v>
      </c>
      <c r="V469" s="8">
        <v>68</v>
      </c>
      <c r="X469" s="8">
        <v>5.1446790695190403</v>
      </c>
      <c r="Z469" s="8">
        <v>0.80037572162983806</v>
      </c>
      <c r="AB469" s="8">
        <v>4.9770105392403803</v>
      </c>
      <c r="AD469" s="8">
        <v>0.162098060638137</v>
      </c>
    </row>
    <row r="470" spans="1:30" x14ac:dyDescent="0.35">
      <c r="A470">
        <v>469</v>
      </c>
      <c r="B470" t="s">
        <v>502</v>
      </c>
      <c r="C470" s="8">
        <v>0.5</v>
      </c>
      <c r="D470" s="8">
        <v>2</v>
      </c>
      <c r="F470" s="8">
        <v>1.2231553967079101</v>
      </c>
      <c r="H470" s="8">
        <v>0.25473272120358997</v>
      </c>
      <c r="J470" s="8">
        <v>1</v>
      </c>
      <c r="L470" s="8">
        <v>15.0585107803344</v>
      </c>
      <c r="N470" s="8">
        <v>5.3659664865336101</v>
      </c>
      <c r="P470" s="8">
        <v>9.6973986344074401</v>
      </c>
      <c r="R470" s="8">
        <v>9.4529660170675793</v>
      </c>
      <c r="T470" s="8">
        <v>0.63397765533261197</v>
      </c>
      <c r="V470" s="8">
        <v>2</v>
      </c>
      <c r="X470" s="8">
        <v>3.7982091903686501</v>
      </c>
      <c r="Z470" s="8">
        <v>20</v>
      </c>
      <c r="AB470" s="8">
        <v>20</v>
      </c>
      <c r="AD470" s="8">
        <v>0</v>
      </c>
    </row>
    <row r="471" spans="1:30" x14ac:dyDescent="0.35">
      <c r="A471">
        <v>470</v>
      </c>
      <c r="B471" t="s">
        <v>503</v>
      </c>
      <c r="C471" s="8">
        <v>0.75</v>
      </c>
      <c r="D471" s="8">
        <v>4</v>
      </c>
      <c r="F471" s="8">
        <v>1.23311491000284</v>
      </c>
      <c r="H471" s="8">
        <v>2.0666645290236199</v>
      </c>
      <c r="J471" s="8">
        <v>0.75</v>
      </c>
      <c r="L471" s="8">
        <v>16.4409017562866</v>
      </c>
      <c r="N471" s="8">
        <v>7.14738032908335</v>
      </c>
      <c r="P471" s="8">
        <v>9.2983757678098495</v>
      </c>
      <c r="R471" s="8">
        <v>10.3448840812631</v>
      </c>
      <c r="T471" s="8">
        <v>1.30037909748062</v>
      </c>
      <c r="V471" s="8">
        <v>4</v>
      </c>
      <c r="X471" s="8">
        <v>16.4409017562866</v>
      </c>
      <c r="Z471" s="8">
        <v>16.475000381469702</v>
      </c>
      <c r="AD471" s="8">
        <v>0</v>
      </c>
    </row>
    <row r="472" spans="1:30" x14ac:dyDescent="0.35">
      <c r="A472">
        <v>471</v>
      </c>
      <c r="B472" t="s">
        <v>504</v>
      </c>
      <c r="C472" s="8">
        <v>0.5</v>
      </c>
      <c r="D472" s="8">
        <v>4</v>
      </c>
      <c r="F472" s="8">
        <v>1.2670035178849901</v>
      </c>
      <c r="J472" s="8">
        <v>0.75</v>
      </c>
      <c r="L472" s="8">
        <v>12.9474544525146</v>
      </c>
      <c r="N472" s="8">
        <v>7.5571959803160196</v>
      </c>
      <c r="P472" s="8">
        <v>5.3951128128052099</v>
      </c>
      <c r="R472" s="8">
        <v>4.3583264241474504</v>
      </c>
      <c r="T472" s="8">
        <v>0.79242298620862806</v>
      </c>
      <c r="V472" s="8">
        <v>0</v>
      </c>
      <c r="AB472" s="8">
        <v>3.6823651126243102</v>
      </c>
      <c r="AD472" s="8">
        <v>3.6192924220010102E-2</v>
      </c>
    </row>
    <row r="473" spans="1:30" x14ac:dyDescent="0.35">
      <c r="A473">
        <v>472</v>
      </c>
      <c r="B473" t="s">
        <v>505</v>
      </c>
      <c r="C473" s="8">
        <v>0.5</v>
      </c>
      <c r="D473" s="8">
        <v>2</v>
      </c>
      <c r="F473" s="8">
        <v>1.29229297561542</v>
      </c>
      <c r="H473" s="8">
        <v>-0.94683227603678199</v>
      </c>
      <c r="J473" s="8">
        <v>1</v>
      </c>
      <c r="L473" s="8">
        <v>21.304132461547798</v>
      </c>
      <c r="N473" s="8">
        <v>5.1768835095668502</v>
      </c>
      <c r="P473" s="8">
        <v>16.132103292587502</v>
      </c>
      <c r="R473" s="8">
        <v>14.546176868878</v>
      </c>
      <c r="T473" s="8">
        <v>0.64648442161407205</v>
      </c>
      <c r="V473" s="8">
        <v>2</v>
      </c>
      <c r="X473" s="8">
        <v>-21.304132461547798</v>
      </c>
      <c r="Z473" s="8">
        <v>-10.6000003814697</v>
      </c>
      <c r="AB473" s="8">
        <v>3.20000076293945</v>
      </c>
      <c r="AD473" s="8">
        <v>0.736686376005669</v>
      </c>
    </row>
    <row r="474" spans="1:30" x14ac:dyDescent="0.35">
      <c r="A474">
        <v>473</v>
      </c>
      <c r="B474" t="s">
        <v>506</v>
      </c>
      <c r="C474" s="8">
        <v>1</v>
      </c>
      <c r="D474" s="8">
        <v>2</v>
      </c>
      <c r="F474" s="8">
        <v>1.2998437419894999</v>
      </c>
      <c r="H474" s="8">
        <v>-1.0739548144322999</v>
      </c>
      <c r="J474" s="8">
        <v>1</v>
      </c>
      <c r="L474" s="8">
        <v>21.044919013977001</v>
      </c>
      <c r="N474" s="8">
        <v>6.0073851554184801</v>
      </c>
      <c r="P474" s="8">
        <v>15.042388199165099</v>
      </c>
      <c r="R474" s="8">
        <v>13.5941995134376</v>
      </c>
      <c r="T474" s="8">
        <v>0.693733057661721</v>
      </c>
      <c r="V474" s="8">
        <v>2</v>
      </c>
      <c r="X474" s="8">
        <v>-21.044919013977001</v>
      </c>
      <c r="AD474" s="8">
        <v>0</v>
      </c>
    </row>
    <row r="475" spans="1:30" x14ac:dyDescent="0.35">
      <c r="A475">
        <v>474</v>
      </c>
      <c r="B475" t="s">
        <v>507</v>
      </c>
      <c r="C475" s="8">
        <v>0.8</v>
      </c>
      <c r="D475" s="8">
        <v>5</v>
      </c>
      <c r="F475" s="8">
        <v>1.3100589015753501</v>
      </c>
      <c r="H475" s="8">
        <v>-1.91372387306845</v>
      </c>
      <c r="J475" s="8">
        <v>0.6</v>
      </c>
      <c r="L475" s="8">
        <v>9.8792758941650298</v>
      </c>
      <c r="N475" s="8">
        <v>5.40296976849993</v>
      </c>
      <c r="P475" s="8">
        <v>4.4811604662716897</v>
      </c>
      <c r="R475" s="8">
        <v>3.4907996795264098</v>
      </c>
      <c r="T475" s="8">
        <v>0.67620610603202702</v>
      </c>
      <c r="V475" s="8">
        <v>5</v>
      </c>
      <c r="X475" s="8">
        <v>-9.8792758941650298</v>
      </c>
      <c r="Z475" s="8">
        <v>-1.6510014851888</v>
      </c>
      <c r="AB475" s="8">
        <v>4.5128934034385804</v>
      </c>
      <c r="AD475" s="8">
        <v>0.92101947834593201</v>
      </c>
    </row>
    <row r="476" spans="1:30" x14ac:dyDescent="0.35">
      <c r="A476">
        <v>475</v>
      </c>
      <c r="B476" t="s">
        <v>509</v>
      </c>
      <c r="C476" s="8">
        <v>1</v>
      </c>
      <c r="D476" s="8">
        <v>2</v>
      </c>
      <c r="F476" s="8">
        <v>1.3551008197655301</v>
      </c>
      <c r="J476" s="8">
        <v>1</v>
      </c>
      <c r="L476" s="8">
        <v>16.004041671752901</v>
      </c>
      <c r="N476" s="8">
        <v>7.8284291011609204</v>
      </c>
      <c r="P476" s="8">
        <v>8.1804669111985895</v>
      </c>
      <c r="R476" s="8">
        <v>10.1140318650144</v>
      </c>
      <c r="T476" s="8">
        <v>0.77613679718437401</v>
      </c>
      <c r="V476" s="8">
        <v>0</v>
      </c>
      <c r="AB476" s="8">
        <v>11.188201551808699</v>
      </c>
      <c r="AD476" s="8">
        <v>0</v>
      </c>
    </row>
    <row r="477" spans="1:30" x14ac:dyDescent="0.35">
      <c r="A477">
        <v>476</v>
      </c>
      <c r="B477" t="s">
        <v>510</v>
      </c>
      <c r="C477" s="8">
        <v>0</v>
      </c>
      <c r="D477" s="8">
        <v>1</v>
      </c>
      <c r="F477" s="8">
        <v>1.3641245977915899</v>
      </c>
      <c r="H477" s="8">
        <v>0.88117198061035396</v>
      </c>
      <c r="J477" s="8">
        <v>1</v>
      </c>
      <c r="L477" s="8">
        <v>33.653228759765597</v>
      </c>
      <c r="N477" s="8">
        <v>5.59614220566535</v>
      </c>
      <c r="P477" s="8">
        <v>28.061940894706801</v>
      </c>
      <c r="R477" s="8">
        <v>27.947533873381801</v>
      </c>
      <c r="T477" s="8">
        <v>0.73177477121676204</v>
      </c>
      <c r="V477" s="8">
        <v>1</v>
      </c>
      <c r="X477" s="8">
        <v>33.653228759765597</v>
      </c>
      <c r="Z477" s="8">
        <v>29</v>
      </c>
      <c r="AB477" s="8">
        <v>29</v>
      </c>
      <c r="AD477" s="8">
        <v>0</v>
      </c>
    </row>
    <row r="478" spans="1:30" x14ac:dyDescent="0.35">
      <c r="A478">
        <v>477</v>
      </c>
      <c r="B478" t="s">
        <v>511</v>
      </c>
      <c r="C478" s="8">
        <v>0.69444444444444398</v>
      </c>
      <c r="D478" s="8">
        <v>72</v>
      </c>
      <c r="F478" s="8">
        <v>1.3678577276847199</v>
      </c>
      <c r="H478" s="8">
        <v>1.2715061029925001</v>
      </c>
      <c r="J478" s="8">
        <v>0.41666666666666602</v>
      </c>
      <c r="L478" s="8">
        <v>7.1460390355851899</v>
      </c>
      <c r="N478" s="8">
        <v>5.79324183007237</v>
      </c>
      <c r="P478" s="8">
        <v>1.3576515461194001</v>
      </c>
      <c r="R478" s="8">
        <v>1.73160451340443</v>
      </c>
      <c r="T478" s="8">
        <v>1.2743549556846301</v>
      </c>
      <c r="V478" s="8">
        <v>47</v>
      </c>
      <c r="X478" s="8">
        <v>1.9314637691416601</v>
      </c>
      <c r="Z478" s="8">
        <v>-0.13288583690473399</v>
      </c>
      <c r="AB478" s="8">
        <v>4.7920555820850002</v>
      </c>
      <c r="AD478" s="8">
        <v>3.2326894943511798E-2</v>
      </c>
    </row>
    <row r="479" spans="1:30" x14ac:dyDescent="0.35">
      <c r="A479">
        <v>478</v>
      </c>
      <c r="B479" t="s">
        <v>513</v>
      </c>
      <c r="C479" s="8">
        <v>0</v>
      </c>
      <c r="D479" s="8">
        <v>2</v>
      </c>
      <c r="F479" s="8">
        <v>1.3711197841145999</v>
      </c>
      <c r="H479" s="8">
        <v>-1.36368729965757</v>
      </c>
      <c r="J479" s="8">
        <v>1</v>
      </c>
      <c r="L479" s="8">
        <v>15.553981781005801</v>
      </c>
      <c r="N479" s="8">
        <v>6.0165455351525603</v>
      </c>
      <c r="P479" s="8">
        <v>9.5422905864598793</v>
      </c>
      <c r="R479" s="8">
        <v>8.7940382248383404</v>
      </c>
      <c r="T479" s="8">
        <v>0.77101274829574296</v>
      </c>
      <c r="V479" s="8">
        <v>2</v>
      </c>
      <c r="X479" s="8">
        <v>-15.553981781005801</v>
      </c>
      <c r="Z479" s="8">
        <v>-8.3150005340576101</v>
      </c>
      <c r="AB479" s="8">
        <v>7.1000022888183496</v>
      </c>
      <c r="AD479" s="8">
        <v>0.372871196264833</v>
      </c>
    </row>
    <row r="480" spans="1:30" x14ac:dyDescent="0.35">
      <c r="A480">
        <v>479</v>
      </c>
      <c r="B480" t="s">
        <v>514</v>
      </c>
      <c r="C480" s="8">
        <v>0.33333333333333298</v>
      </c>
      <c r="D480" s="8">
        <v>6</v>
      </c>
      <c r="F480" s="8">
        <v>1.4263033460285299</v>
      </c>
      <c r="H480" s="8">
        <v>1.75022495115264</v>
      </c>
      <c r="J480" s="8">
        <v>0.66666666666666596</v>
      </c>
      <c r="L480" s="8">
        <v>8.5022640228271396</v>
      </c>
      <c r="N480" s="8">
        <v>5.0771310266437597</v>
      </c>
      <c r="P480" s="8">
        <v>3.4299873367899698</v>
      </c>
      <c r="R480" s="8">
        <v>4.7785577004942796</v>
      </c>
      <c r="T480" s="8">
        <v>0.98368515673860202</v>
      </c>
      <c r="V480" s="8">
        <v>6</v>
      </c>
      <c r="X480" s="8">
        <v>8.5022640228271396</v>
      </c>
      <c r="Z480" s="8">
        <v>6.5356614286799202</v>
      </c>
      <c r="AB480" s="8">
        <v>7.9218350137279403</v>
      </c>
      <c r="AD480" s="8">
        <v>0</v>
      </c>
    </row>
    <row r="481" spans="1:30" x14ac:dyDescent="0.35">
      <c r="A481">
        <v>480</v>
      </c>
      <c r="B481" t="s">
        <v>515</v>
      </c>
      <c r="C481" s="8">
        <v>0.75</v>
      </c>
      <c r="D481" s="8">
        <v>6</v>
      </c>
      <c r="F481" s="8">
        <v>1.44222448223546</v>
      </c>
      <c r="H481" s="8">
        <v>-0.62647081494220702</v>
      </c>
      <c r="J481" s="8">
        <v>0.33333333333333298</v>
      </c>
      <c r="L481" s="8">
        <v>10.3523461023966</v>
      </c>
      <c r="N481" s="8">
        <v>6.7245336066416002</v>
      </c>
      <c r="P481" s="8">
        <v>3.6326668363616199</v>
      </c>
      <c r="R481" s="8">
        <v>4.52302740486018</v>
      </c>
      <c r="T481" s="8">
        <v>1.02047730137462</v>
      </c>
      <c r="V481" s="8">
        <v>4</v>
      </c>
      <c r="X481" s="8">
        <v>-3.8974084854125901</v>
      </c>
      <c r="Z481" s="8">
        <v>-3.6649071353298801</v>
      </c>
      <c r="AB481" s="8">
        <v>8.8102081093205395</v>
      </c>
      <c r="AD481" s="8">
        <v>0</v>
      </c>
    </row>
    <row r="482" spans="1:30" x14ac:dyDescent="0.35">
      <c r="A482">
        <v>481</v>
      </c>
      <c r="B482" t="s">
        <v>516</v>
      </c>
      <c r="C482" s="8">
        <v>0.83333333333333304</v>
      </c>
      <c r="D482" s="8">
        <v>6</v>
      </c>
      <c r="F482" s="8">
        <v>1.4886135900804001</v>
      </c>
      <c r="J482" s="8">
        <v>0.83333333333333304</v>
      </c>
      <c r="L482" s="8">
        <v>10.6681960423787</v>
      </c>
      <c r="N482" s="8">
        <v>7.9812348746368302</v>
      </c>
      <c r="P482" s="8">
        <v>2.6918155083484998</v>
      </c>
      <c r="R482" s="8">
        <v>4.3704543603215997</v>
      </c>
      <c r="T482" s="8">
        <v>1.0926135900803999</v>
      </c>
      <c r="V482" s="8">
        <v>0</v>
      </c>
      <c r="AB482" s="8">
        <v>9.3757584752114909</v>
      </c>
      <c r="AD482" s="8">
        <v>0</v>
      </c>
    </row>
    <row r="483" spans="1:30" x14ac:dyDescent="0.35">
      <c r="A483">
        <v>482</v>
      </c>
      <c r="B483" t="s">
        <v>517</v>
      </c>
      <c r="C483" s="8">
        <v>0.83333333333333304</v>
      </c>
      <c r="D483" s="8">
        <v>12</v>
      </c>
      <c r="F483" s="8">
        <v>1.5115103875998099</v>
      </c>
      <c r="H483" s="8">
        <v>-0.29998607895975599</v>
      </c>
      <c r="J483" s="8">
        <v>0.66666666666666596</v>
      </c>
      <c r="L483" s="8">
        <v>11.4294810295105</v>
      </c>
      <c r="N483" s="8">
        <v>7.06377931954556</v>
      </c>
      <c r="P483" s="8">
        <v>4.3705560505715102</v>
      </c>
      <c r="R483" s="8">
        <v>6.0561453346186802</v>
      </c>
      <c r="T483" s="8">
        <v>1.55580452032218</v>
      </c>
      <c r="V483" s="8">
        <v>7</v>
      </c>
      <c r="X483" s="8">
        <v>-2.21181569780622</v>
      </c>
      <c r="Z483" s="8">
        <v>-0.17500050862630201</v>
      </c>
      <c r="AB483" s="8">
        <v>5.06798868529195</v>
      </c>
      <c r="AD483" s="8">
        <v>0.28143233637429499</v>
      </c>
    </row>
    <row r="484" spans="1:30" x14ac:dyDescent="0.35">
      <c r="A484">
        <v>483</v>
      </c>
      <c r="B484" t="s">
        <v>518</v>
      </c>
      <c r="C484" s="8">
        <v>0.68518518518518501</v>
      </c>
      <c r="D484" s="8">
        <v>27</v>
      </c>
      <c r="F484" s="8">
        <v>1.5566904455223101</v>
      </c>
      <c r="H484" s="8">
        <v>-1.59451229617858</v>
      </c>
      <c r="J484" s="8">
        <v>0.37037037037037002</v>
      </c>
      <c r="L484" s="8">
        <v>7.3016425238715197</v>
      </c>
      <c r="N484" s="8">
        <v>5.34233222522235</v>
      </c>
      <c r="P484" s="8">
        <v>1.9641646392557599</v>
      </c>
      <c r="R484" s="8">
        <v>3.0224159015008398</v>
      </c>
      <c r="T484" s="8">
        <v>1.3782290202199801</v>
      </c>
      <c r="V484" s="8">
        <v>27</v>
      </c>
      <c r="X484" s="8">
        <v>-3.49671879521122</v>
      </c>
      <c r="Z484" s="8">
        <v>-4.5632599084664003</v>
      </c>
      <c r="AB484" s="8">
        <v>5.9276409235807099</v>
      </c>
      <c r="AD484" s="8">
        <v>0</v>
      </c>
    </row>
    <row r="485" spans="1:30" x14ac:dyDescent="0.35">
      <c r="A485">
        <v>484</v>
      </c>
      <c r="B485" t="s">
        <v>519</v>
      </c>
      <c r="C485" s="8">
        <v>1</v>
      </c>
      <c r="D485" s="8">
        <v>3</v>
      </c>
      <c r="F485" s="8">
        <v>1.63947369127489</v>
      </c>
      <c r="H485" s="8">
        <v>2.1646922883533199</v>
      </c>
      <c r="J485" s="8">
        <v>1</v>
      </c>
      <c r="L485" s="8">
        <v>15.1528460184733</v>
      </c>
      <c r="N485" s="8">
        <v>5.2879568002086703</v>
      </c>
      <c r="P485" s="8">
        <v>9.8697435588712192</v>
      </c>
      <c r="R485" s="8">
        <v>7.9123158389242896</v>
      </c>
      <c r="T485" s="8">
        <v>1.1303308341320399</v>
      </c>
      <c r="V485" s="8">
        <v>3</v>
      </c>
      <c r="X485" s="8">
        <v>15.1528460184733</v>
      </c>
      <c r="Z485" s="8">
        <v>5</v>
      </c>
      <c r="AD485" s="8">
        <v>0</v>
      </c>
    </row>
    <row r="486" spans="1:30" x14ac:dyDescent="0.35">
      <c r="A486">
        <v>485</v>
      </c>
      <c r="B486" t="s">
        <v>520</v>
      </c>
      <c r="C486" s="8">
        <v>1</v>
      </c>
      <c r="D486" s="8">
        <v>2</v>
      </c>
      <c r="F486" s="8">
        <v>1.6404104923668701</v>
      </c>
      <c r="H486" s="8">
        <v>1.7285804748535101</v>
      </c>
      <c r="J486" s="8">
        <v>1</v>
      </c>
      <c r="L486" s="8">
        <v>17.285804748535099</v>
      </c>
      <c r="N486" s="8">
        <v>5.1277856869530298</v>
      </c>
      <c r="P486" s="8">
        <v>12.1628734021887</v>
      </c>
      <c r="R486" s="8">
        <v>10.8601049236687</v>
      </c>
      <c r="T486" s="8">
        <v>1.0860104923668701</v>
      </c>
      <c r="V486" s="8">
        <v>2</v>
      </c>
      <c r="X486" s="8">
        <v>17.285804748535099</v>
      </c>
      <c r="Z486" s="8">
        <v>14.900001525878899</v>
      </c>
      <c r="AD486" s="8">
        <v>0</v>
      </c>
    </row>
    <row r="487" spans="1:30" x14ac:dyDescent="0.35">
      <c r="A487">
        <v>486</v>
      </c>
      <c r="B487" t="s">
        <v>521</v>
      </c>
      <c r="C487" s="8">
        <v>0.60714285714285698</v>
      </c>
      <c r="D487" s="8">
        <v>14</v>
      </c>
      <c r="F487" s="8">
        <v>1.6535582783437699</v>
      </c>
      <c r="H487" s="8">
        <v>2.0092174678000401</v>
      </c>
      <c r="J487" s="8">
        <v>0.42857142857142799</v>
      </c>
      <c r="L487" s="8">
        <v>9.1889114379882795</v>
      </c>
      <c r="N487" s="8">
        <v>5.4784517628109199</v>
      </c>
      <c r="P487" s="8">
        <v>3.7153140157839402</v>
      </c>
      <c r="R487" s="8">
        <v>4.8326908758160103</v>
      </c>
      <c r="T487" s="8">
        <v>1.2713669675985699</v>
      </c>
      <c r="V487" s="8">
        <v>14</v>
      </c>
      <c r="X487" s="8">
        <v>7.6373912266322499</v>
      </c>
      <c r="Z487" s="8">
        <v>6.4187454080407003</v>
      </c>
      <c r="AB487" s="8">
        <v>8.6974268739355107</v>
      </c>
      <c r="AD487" s="8">
        <v>0</v>
      </c>
    </row>
    <row r="488" spans="1:30" x14ac:dyDescent="0.35">
      <c r="A488">
        <v>487</v>
      </c>
      <c r="B488" t="s">
        <v>522</v>
      </c>
      <c r="C488" s="8">
        <v>0.65</v>
      </c>
      <c r="D488" s="8">
        <v>10</v>
      </c>
      <c r="F488" s="8">
        <v>1.7294524289990201</v>
      </c>
      <c r="H488" s="8">
        <v>1.8942415136255399</v>
      </c>
      <c r="J488" s="8">
        <v>0.5</v>
      </c>
      <c r="L488" s="8">
        <v>9.1264839172363192</v>
      </c>
      <c r="N488" s="8">
        <v>5.6864543954449402</v>
      </c>
      <c r="P488" s="8">
        <v>3.4448838623979698</v>
      </c>
      <c r="R488" s="8">
        <v>6.0792393152297501</v>
      </c>
      <c r="T488" s="8">
        <v>1.29427583360946</v>
      </c>
      <c r="V488" s="8">
        <v>10</v>
      </c>
      <c r="X488" s="8">
        <v>8.8972900390625007</v>
      </c>
      <c r="Z488" s="8">
        <v>7.5234865243856497</v>
      </c>
      <c r="AB488" s="8">
        <v>7.5020382077450396</v>
      </c>
      <c r="AD488" s="8">
        <v>0</v>
      </c>
    </row>
    <row r="489" spans="1:30" x14ac:dyDescent="0.35">
      <c r="A489">
        <v>488</v>
      </c>
      <c r="B489" t="s">
        <v>523</v>
      </c>
      <c r="C489" s="8">
        <v>0.59090909090909005</v>
      </c>
      <c r="D489" s="8">
        <v>132</v>
      </c>
      <c r="F489" s="8">
        <v>1.7325234971940899</v>
      </c>
      <c r="H489" s="8">
        <v>-4.3683205311834099</v>
      </c>
      <c r="J489" s="8">
        <v>0.49242424242424199</v>
      </c>
      <c r="L489" s="8">
        <v>6.4373000607346</v>
      </c>
      <c r="N489" s="8">
        <v>4.6200292626453399</v>
      </c>
      <c r="P489" s="8">
        <v>1.8221251386958499</v>
      </c>
      <c r="R489" s="8">
        <v>2.11941702383732</v>
      </c>
      <c r="T489" s="8">
        <v>1.6774739370566201</v>
      </c>
      <c r="V489" s="8">
        <v>124</v>
      </c>
      <c r="X489" s="8">
        <v>-5.58393939848869</v>
      </c>
      <c r="Z489" s="8">
        <v>-3.4447736418820298</v>
      </c>
      <c r="AB489" s="8">
        <v>4.37814240425491</v>
      </c>
      <c r="AD489" s="8">
        <v>0</v>
      </c>
    </row>
    <row r="490" spans="1:30" x14ac:dyDescent="0.35">
      <c r="A490">
        <v>489</v>
      </c>
      <c r="B490" t="s">
        <v>524</v>
      </c>
      <c r="C490" s="8">
        <v>0.5</v>
      </c>
      <c r="D490" s="8">
        <v>12</v>
      </c>
      <c r="F490" s="8">
        <v>1.9415003676631699</v>
      </c>
      <c r="H490" s="8">
        <v>0.55139079035664795</v>
      </c>
      <c r="J490" s="8">
        <v>0.5</v>
      </c>
      <c r="L490" s="8">
        <v>13.2563419342041</v>
      </c>
      <c r="N490" s="8">
        <v>6.5510745809859099</v>
      </c>
      <c r="P490" s="8">
        <v>6.7101216938247701</v>
      </c>
      <c r="R490" s="8">
        <v>7.1099455004726098</v>
      </c>
      <c r="T490" s="8">
        <v>1.5050346542117801</v>
      </c>
      <c r="V490" s="8">
        <v>8</v>
      </c>
      <c r="X490" s="8">
        <v>3.7863121032714799</v>
      </c>
      <c r="Z490" s="8">
        <v>3.0822916726271301</v>
      </c>
      <c r="AB490" s="8">
        <v>5.4877775848921697</v>
      </c>
      <c r="AD490" s="8">
        <v>0</v>
      </c>
    </row>
    <row r="491" spans="1:30" x14ac:dyDescent="0.35">
      <c r="A491">
        <v>490</v>
      </c>
      <c r="B491" t="s">
        <v>525</v>
      </c>
      <c r="C491" s="8">
        <v>0</v>
      </c>
      <c r="D491" s="8">
        <v>3</v>
      </c>
      <c r="F491" s="8">
        <v>2.0481790289220601</v>
      </c>
      <c r="J491" s="8">
        <v>1</v>
      </c>
      <c r="L491" s="8">
        <v>23.418613433837798</v>
      </c>
      <c r="N491" s="8">
        <v>9.74690558499662</v>
      </c>
      <c r="P491" s="8">
        <v>13.6765621894478</v>
      </c>
      <c r="R491" s="8">
        <v>13.578530734670901</v>
      </c>
      <c r="T491" s="8">
        <v>1.5052413931998401</v>
      </c>
      <c r="V491" s="8">
        <v>0</v>
      </c>
      <c r="AD491" s="8">
        <v>0</v>
      </c>
    </row>
    <row r="492" spans="1:30" x14ac:dyDescent="0.35">
      <c r="A492">
        <v>491</v>
      </c>
      <c r="B492" t="s">
        <v>526</v>
      </c>
      <c r="C492" s="8">
        <v>0.90909090909090895</v>
      </c>
      <c r="D492" s="8">
        <v>11</v>
      </c>
      <c r="F492" s="8">
        <v>2.21782104661653</v>
      </c>
      <c r="H492" s="8">
        <v>3.76400646115663</v>
      </c>
      <c r="J492" s="8">
        <v>0.72727272727272696</v>
      </c>
      <c r="L492" s="8">
        <v>12.262439901178499</v>
      </c>
      <c r="N492" s="8">
        <v>5.0165957281487401</v>
      </c>
      <c r="P492" s="8">
        <v>7.2506985136363697</v>
      </c>
      <c r="R492" s="8">
        <v>6.1310940940351797</v>
      </c>
      <c r="T492" s="8">
        <v>1.8819645983903801</v>
      </c>
      <c r="V492" s="8">
        <v>11</v>
      </c>
      <c r="X492" s="8">
        <v>12.262439901178499</v>
      </c>
      <c r="Z492" s="8">
        <v>8.8333333333333304</v>
      </c>
      <c r="AB492" s="8">
        <v>7.2671022887452699</v>
      </c>
      <c r="AD492" s="8">
        <v>0</v>
      </c>
    </row>
    <row r="493" spans="1:30" x14ac:dyDescent="0.35">
      <c r="A493">
        <v>492</v>
      </c>
      <c r="B493" t="s">
        <v>527</v>
      </c>
      <c r="C493" s="8">
        <v>0.5</v>
      </c>
      <c r="D493" s="8">
        <v>2</v>
      </c>
      <c r="F493" s="8">
        <v>2.7935602946345099</v>
      </c>
      <c r="H493" s="8">
        <v>2.9702601417243102</v>
      </c>
      <c r="J493" s="8">
        <v>1</v>
      </c>
      <c r="L493" s="8">
        <v>37.6134033203125</v>
      </c>
      <c r="N493" s="8">
        <v>5.8221734333795396</v>
      </c>
      <c r="P493" s="8">
        <v>31.796084227539499</v>
      </c>
      <c r="R493" s="8">
        <v>28.0739917048293</v>
      </c>
      <c r="T493" s="8">
        <v>2.2169506404362398</v>
      </c>
      <c r="V493" s="8">
        <v>2</v>
      </c>
      <c r="X493" s="8">
        <v>37.6134033203125</v>
      </c>
      <c r="Z493" s="8">
        <v>10.8999977111816</v>
      </c>
      <c r="AD493" s="8">
        <v>0</v>
      </c>
    </row>
    <row r="494" spans="1:30" x14ac:dyDescent="0.35">
      <c r="A494">
        <v>493</v>
      </c>
      <c r="B494" t="s">
        <v>528</v>
      </c>
      <c r="C494" s="8">
        <v>0.66666666666666596</v>
      </c>
      <c r="D494" s="8">
        <v>6</v>
      </c>
      <c r="F494" s="8">
        <v>2.9257669822577101</v>
      </c>
      <c r="H494" s="8">
        <v>-1.43733969135534</v>
      </c>
      <c r="J494" s="8">
        <v>0.5</v>
      </c>
      <c r="L494" s="8">
        <v>22.100502014160099</v>
      </c>
      <c r="N494" s="8">
        <v>8.1211567377370599</v>
      </c>
      <c r="P494" s="8">
        <v>13.984199617029599</v>
      </c>
      <c r="R494" s="8">
        <v>12.4084358981973</v>
      </c>
      <c r="T494" s="8">
        <v>2.4765279109887999</v>
      </c>
      <c r="V494" s="8">
        <v>2</v>
      </c>
      <c r="X494" s="8">
        <v>-18.730331420898398</v>
      </c>
      <c r="Z494" s="8">
        <v>-27.6666666666666</v>
      </c>
      <c r="AB494" s="8">
        <v>28.25</v>
      </c>
      <c r="AD494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297E-FC75-4366-AB47-662370025472}">
  <dimension ref="A1:G494"/>
  <sheetViews>
    <sheetView tabSelected="1" workbookViewId="0">
      <selection activeCell="B14" sqref="B14"/>
    </sheetView>
  </sheetViews>
  <sheetFormatPr defaultRowHeight="14.5" x14ac:dyDescent="0.35"/>
  <cols>
    <col min="2" max="2" width="64.1796875" bestFit="1" customWidth="1"/>
    <col min="3" max="3" width="11.1796875" bestFit="1" customWidth="1"/>
    <col min="4" max="6" width="11.1796875" customWidth="1"/>
    <col min="7" max="7" width="11.1796875" bestFit="1" customWidth="1"/>
  </cols>
  <sheetData>
    <row r="1" spans="1:7" ht="15.5" x14ac:dyDescent="0.35">
      <c r="A1" s="1" t="s">
        <v>0</v>
      </c>
      <c r="B1" s="1" t="s">
        <v>1</v>
      </c>
      <c r="C1" s="1" t="s">
        <v>563</v>
      </c>
      <c r="D1" s="1" t="s">
        <v>562</v>
      </c>
      <c r="E1" s="1" t="s">
        <v>564</v>
      </c>
      <c r="F1" s="1" t="s">
        <v>565</v>
      </c>
      <c r="G1" s="1"/>
    </row>
    <row r="2" spans="1:7" x14ac:dyDescent="0.35">
      <c r="A2">
        <v>1</v>
      </c>
      <c r="B2" t="s">
        <v>21</v>
      </c>
      <c r="C2" t="s">
        <v>24</v>
      </c>
      <c r="D2" t="s">
        <v>24</v>
      </c>
      <c r="E2" t="s">
        <v>24</v>
      </c>
      <c r="F2" t="s">
        <v>24</v>
      </c>
    </row>
    <row r="3" spans="1:7" x14ac:dyDescent="0.35">
      <c r="A3">
        <v>2</v>
      </c>
      <c r="B3" t="s">
        <v>25</v>
      </c>
      <c r="C3" t="s">
        <v>24</v>
      </c>
      <c r="D3" t="s">
        <v>24</v>
      </c>
      <c r="E3" t="e">
        <v>#N/A</v>
      </c>
      <c r="F3" t="e">
        <v>#N/A</v>
      </c>
    </row>
    <row r="4" spans="1:7" x14ac:dyDescent="0.35">
      <c r="A4">
        <v>3</v>
      </c>
      <c r="B4" t="s">
        <v>26</v>
      </c>
      <c r="C4" t="s">
        <v>24</v>
      </c>
      <c r="D4" t="s">
        <v>24</v>
      </c>
      <c r="E4" t="e">
        <v>#N/A</v>
      </c>
      <c r="F4" t="e">
        <v>#N/A</v>
      </c>
    </row>
    <row r="5" spans="1:7" x14ac:dyDescent="0.35">
      <c r="A5">
        <v>4</v>
      </c>
      <c r="B5" t="s">
        <v>27</v>
      </c>
      <c r="C5" t="s">
        <v>24</v>
      </c>
      <c r="D5" t="s">
        <v>29</v>
      </c>
      <c r="E5" t="s">
        <v>568</v>
      </c>
      <c r="F5" t="s">
        <v>48</v>
      </c>
    </row>
    <row r="6" spans="1:7" x14ac:dyDescent="0.35">
      <c r="A6">
        <v>5</v>
      </c>
      <c r="B6" t="s">
        <v>28</v>
      </c>
      <c r="C6" t="s">
        <v>29</v>
      </c>
      <c r="D6" t="s">
        <v>29</v>
      </c>
      <c r="E6" t="s">
        <v>568</v>
      </c>
      <c r="F6" t="s">
        <v>24</v>
      </c>
    </row>
    <row r="7" spans="1:7" x14ac:dyDescent="0.35">
      <c r="A7">
        <v>6</v>
      </c>
      <c r="B7" t="s">
        <v>30</v>
      </c>
      <c r="C7" t="s">
        <v>31</v>
      </c>
      <c r="D7" t="s">
        <v>31</v>
      </c>
      <c r="E7" t="s">
        <v>31</v>
      </c>
      <c r="F7" t="s">
        <v>31</v>
      </c>
    </row>
    <row r="8" spans="1:7" x14ac:dyDescent="0.35">
      <c r="A8">
        <v>7</v>
      </c>
      <c r="B8" t="s">
        <v>32</v>
      </c>
      <c r="C8" t="s">
        <v>29</v>
      </c>
      <c r="D8" t="s">
        <v>29</v>
      </c>
      <c r="E8" t="s">
        <v>568</v>
      </c>
      <c r="F8" t="s">
        <v>31</v>
      </c>
    </row>
    <row r="9" spans="1:7" x14ac:dyDescent="0.35">
      <c r="A9">
        <v>8</v>
      </c>
      <c r="B9" t="s">
        <v>33</v>
      </c>
      <c r="C9" t="s">
        <v>31</v>
      </c>
      <c r="D9" t="s">
        <v>48</v>
      </c>
      <c r="E9" t="s">
        <v>48</v>
      </c>
      <c r="F9" t="s">
        <v>31</v>
      </c>
    </row>
    <row r="10" spans="1:7" x14ac:dyDescent="0.35">
      <c r="A10">
        <v>9</v>
      </c>
      <c r="B10" t="s">
        <v>34</v>
      </c>
      <c r="C10" t="s">
        <v>31</v>
      </c>
      <c r="D10" t="s">
        <v>131</v>
      </c>
      <c r="E10" t="s">
        <v>131</v>
      </c>
      <c r="F10" t="s">
        <v>131</v>
      </c>
    </row>
    <row r="11" spans="1:7" x14ac:dyDescent="0.35">
      <c r="A11">
        <v>10</v>
      </c>
      <c r="B11" t="s">
        <v>35</v>
      </c>
      <c r="C11" t="s">
        <v>31</v>
      </c>
      <c r="D11" t="s">
        <v>69</v>
      </c>
      <c r="E11" t="s">
        <v>48</v>
      </c>
      <c r="F11" t="s">
        <v>31</v>
      </c>
    </row>
    <row r="12" spans="1:7" x14ac:dyDescent="0.35">
      <c r="A12">
        <v>11</v>
      </c>
      <c r="B12" t="s">
        <v>36</v>
      </c>
      <c r="C12" t="s">
        <v>31</v>
      </c>
      <c r="D12" t="s">
        <v>127</v>
      </c>
      <c r="E12" t="e">
        <v>#N/A</v>
      </c>
      <c r="F12" t="e">
        <v>#N/A</v>
      </c>
    </row>
    <row r="13" spans="1:7" x14ac:dyDescent="0.35">
      <c r="A13">
        <v>12</v>
      </c>
      <c r="B13" t="s">
        <v>37</v>
      </c>
      <c r="C13" t="s">
        <v>29</v>
      </c>
      <c r="D13" t="s">
        <v>29</v>
      </c>
      <c r="E13" t="s">
        <v>568</v>
      </c>
      <c r="F13" t="s">
        <v>48</v>
      </c>
    </row>
    <row r="14" spans="1:7" x14ac:dyDescent="0.35">
      <c r="A14">
        <v>13</v>
      </c>
      <c r="B14" t="s">
        <v>38</v>
      </c>
      <c r="C14" t="s">
        <v>31</v>
      </c>
      <c r="D14" t="s">
        <v>24</v>
      </c>
      <c r="E14" t="s">
        <v>24</v>
      </c>
      <c r="F14" t="s">
        <v>24</v>
      </c>
    </row>
    <row r="15" spans="1:7" x14ac:dyDescent="0.35">
      <c r="A15">
        <v>14</v>
      </c>
      <c r="B15" t="s">
        <v>39</v>
      </c>
      <c r="C15" t="s">
        <v>31</v>
      </c>
      <c r="D15" t="s">
        <v>24</v>
      </c>
      <c r="E15" t="s">
        <v>24</v>
      </c>
      <c r="F15" t="s">
        <v>31</v>
      </c>
    </row>
    <row r="16" spans="1:7" x14ac:dyDescent="0.35">
      <c r="A16">
        <v>15</v>
      </c>
      <c r="B16" t="s">
        <v>40</v>
      </c>
      <c r="C16" t="s">
        <v>31</v>
      </c>
      <c r="D16" t="s">
        <v>48</v>
      </c>
      <c r="E16" t="s">
        <v>48</v>
      </c>
      <c r="F16" t="e">
        <v>#N/A</v>
      </c>
    </row>
    <row r="17" spans="1:6" x14ac:dyDescent="0.35">
      <c r="A17">
        <v>16</v>
      </c>
      <c r="B17" t="s">
        <v>41</v>
      </c>
      <c r="C17" t="s">
        <v>29</v>
      </c>
      <c r="D17" t="s">
        <v>29</v>
      </c>
      <c r="E17" t="s">
        <v>568</v>
      </c>
      <c r="F17" t="s">
        <v>69</v>
      </c>
    </row>
    <row r="18" spans="1:6" x14ac:dyDescent="0.35">
      <c r="A18">
        <v>17</v>
      </c>
      <c r="B18" t="s">
        <v>42</v>
      </c>
      <c r="C18" t="s">
        <v>29</v>
      </c>
      <c r="D18" t="s">
        <v>29</v>
      </c>
      <c r="E18" t="s">
        <v>568</v>
      </c>
      <c r="F18" t="s">
        <v>69</v>
      </c>
    </row>
    <row r="19" spans="1:6" x14ac:dyDescent="0.35">
      <c r="A19">
        <v>18</v>
      </c>
      <c r="B19" t="s">
        <v>43</v>
      </c>
      <c r="C19" t="s">
        <v>29</v>
      </c>
      <c r="D19" t="s">
        <v>29</v>
      </c>
      <c r="E19" t="s">
        <v>568</v>
      </c>
      <c r="F19" t="s">
        <v>48</v>
      </c>
    </row>
    <row r="20" spans="1:6" x14ac:dyDescent="0.35">
      <c r="A20">
        <v>19</v>
      </c>
      <c r="B20" t="s">
        <v>44</v>
      </c>
      <c r="C20" t="s">
        <v>29</v>
      </c>
      <c r="D20" t="s">
        <v>29</v>
      </c>
      <c r="E20" t="s">
        <v>568</v>
      </c>
      <c r="F20" t="s">
        <v>48</v>
      </c>
    </row>
    <row r="21" spans="1:6" x14ac:dyDescent="0.35">
      <c r="A21">
        <v>20</v>
      </c>
      <c r="B21" t="s">
        <v>45</v>
      </c>
      <c r="C21" t="s">
        <v>29</v>
      </c>
      <c r="D21" t="s">
        <v>127</v>
      </c>
      <c r="E21" t="s">
        <v>569</v>
      </c>
      <c r="F21" t="s">
        <v>69</v>
      </c>
    </row>
    <row r="22" spans="1:6" x14ac:dyDescent="0.35">
      <c r="A22">
        <v>21</v>
      </c>
      <c r="B22" t="s">
        <v>46</v>
      </c>
      <c r="C22" t="s">
        <v>29</v>
      </c>
      <c r="D22" t="s">
        <v>29</v>
      </c>
      <c r="E22" t="s">
        <v>568</v>
      </c>
      <c r="F22" t="s">
        <v>48</v>
      </c>
    </row>
    <row r="23" spans="1:6" x14ac:dyDescent="0.35">
      <c r="A23">
        <v>22</v>
      </c>
      <c r="B23" t="s">
        <v>47</v>
      </c>
      <c r="C23" t="s">
        <v>48</v>
      </c>
      <c r="D23" t="s">
        <v>512</v>
      </c>
      <c r="E23" t="s">
        <v>512</v>
      </c>
      <c r="F23" t="s">
        <v>473</v>
      </c>
    </row>
    <row r="24" spans="1:6" x14ac:dyDescent="0.35">
      <c r="A24">
        <v>23</v>
      </c>
      <c r="B24" t="s">
        <v>49</v>
      </c>
      <c r="C24" t="s">
        <v>29</v>
      </c>
      <c r="D24" t="s">
        <v>29</v>
      </c>
      <c r="E24" t="s">
        <v>568</v>
      </c>
      <c r="F24" t="s">
        <v>31</v>
      </c>
    </row>
    <row r="25" spans="1:6" x14ac:dyDescent="0.35">
      <c r="A25">
        <v>24</v>
      </c>
      <c r="B25" t="s">
        <v>50</v>
      </c>
      <c r="C25" t="s">
        <v>29</v>
      </c>
      <c r="D25" t="s">
        <v>127</v>
      </c>
      <c r="E25" t="s">
        <v>568</v>
      </c>
      <c r="F25" t="s">
        <v>69</v>
      </c>
    </row>
    <row r="26" spans="1:6" x14ac:dyDescent="0.35">
      <c r="A26">
        <v>25</v>
      </c>
      <c r="B26" t="s">
        <v>51</v>
      </c>
      <c r="C26" t="s">
        <v>52</v>
      </c>
      <c r="D26" t="s">
        <v>52</v>
      </c>
      <c r="E26" t="s">
        <v>52</v>
      </c>
      <c r="F26" t="s">
        <v>52</v>
      </c>
    </row>
    <row r="27" spans="1:6" x14ac:dyDescent="0.35">
      <c r="A27">
        <v>26</v>
      </c>
      <c r="B27" t="s">
        <v>53</v>
      </c>
      <c r="C27" t="s">
        <v>48</v>
      </c>
      <c r="D27" t="s">
        <v>69</v>
      </c>
      <c r="E27" t="s">
        <v>188</v>
      </c>
      <c r="F27" t="s">
        <v>131</v>
      </c>
    </row>
    <row r="28" spans="1:6" x14ac:dyDescent="0.35">
      <c r="A28">
        <v>27</v>
      </c>
      <c r="B28" t="s">
        <v>54</v>
      </c>
      <c r="C28" t="s">
        <v>48</v>
      </c>
      <c r="D28" t="s">
        <v>31</v>
      </c>
      <c r="E28" t="e">
        <v>#N/A</v>
      </c>
      <c r="F28" t="e">
        <v>#N/A</v>
      </c>
    </row>
    <row r="29" spans="1:6" x14ac:dyDescent="0.35">
      <c r="A29">
        <v>28</v>
      </c>
      <c r="B29" t="s">
        <v>55</v>
      </c>
      <c r="C29" t="s">
        <v>48</v>
      </c>
      <c r="D29" t="s">
        <v>69</v>
      </c>
      <c r="E29" t="e">
        <v>#N/A</v>
      </c>
      <c r="F29" t="e">
        <v>#N/A</v>
      </c>
    </row>
    <row r="30" spans="1:6" x14ac:dyDescent="0.35">
      <c r="A30">
        <v>29</v>
      </c>
      <c r="B30" t="s">
        <v>56</v>
      </c>
      <c r="C30" t="s">
        <v>48</v>
      </c>
      <c r="D30" t="s">
        <v>131</v>
      </c>
      <c r="E30" t="s">
        <v>131</v>
      </c>
      <c r="F30" t="s">
        <v>131</v>
      </c>
    </row>
    <row r="31" spans="1:6" x14ac:dyDescent="0.35">
      <c r="A31">
        <v>30</v>
      </c>
      <c r="B31" t="s">
        <v>57</v>
      </c>
      <c r="C31" t="s">
        <v>48</v>
      </c>
      <c r="D31" t="s">
        <v>48</v>
      </c>
      <c r="E31" t="s">
        <v>48</v>
      </c>
      <c r="F31" t="s">
        <v>69</v>
      </c>
    </row>
    <row r="32" spans="1:6" x14ac:dyDescent="0.35">
      <c r="A32">
        <v>31</v>
      </c>
      <c r="B32" t="s">
        <v>58</v>
      </c>
      <c r="C32" t="s">
        <v>29</v>
      </c>
      <c r="D32" t="s">
        <v>29</v>
      </c>
      <c r="E32" t="s">
        <v>568</v>
      </c>
      <c r="F32" t="s">
        <v>48</v>
      </c>
    </row>
    <row r="33" spans="1:6" x14ac:dyDescent="0.35">
      <c r="A33">
        <v>32</v>
      </c>
      <c r="B33" t="s">
        <v>59</v>
      </c>
      <c r="C33" t="s">
        <v>29</v>
      </c>
      <c r="D33" t="s">
        <v>29</v>
      </c>
      <c r="E33" t="s">
        <v>568</v>
      </c>
      <c r="F33" t="s">
        <v>31</v>
      </c>
    </row>
    <row r="34" spans="1:6" x14ac:dyDescent="0.35">
      <c r="A34">
        <v>33</v>
      </c>
      <c r="B34" t="s">
        <v>60</v>
      </c>
      <c r="C34" t="s">
        <v>29</v>
      </c>
      <c r="D34" t="e">
        <v>#N/A</v>
      </c>
      <c r="E34" t="e">
        <v>#N/A</v>
      </c>
      <c r="F34" t="e">
        <v>#N/A</v>
      </c>
    </row>
    <row r="35" spans="1:6" x14ac:dyDescent="0.35">
      <c r="A35">
        <v>34</v>
      </c>
      <c r="B35" t="s">
        <v>61</v>
      </c>
      <c r="C35" t="s">
        <v>29</v>
      </c>
      <c r="D35" t="s">
        <v>29</v>
      </c>
      <c r="E35" t="s">
        <v>568</v>
      </c>
      <c r="F35" t="s">
        <v>69</v>
      </c>
    </row>
    <row r="36" spans="1:6" x14ac:dyDescent="0.35">
      <c r="A36">
        <v>35</v>
      </c>
      <c r="B36" t="s">
        <v>62</v>
      </c>
      <c r="C36" t="s">
        <v>29</v>
      </c>
      <c r="D36" t="s">
        <v>29</v>
      </c>
      <c r="E36" t="s">
        <v>568</v>
      </c>
      <c r="F36" t="s">
        <v>31</v>
      </c>
    </row>
    <row r="37" spans="1:6" x14ac:dyDescent="0.35">
      <c r="A37">
        <v>36</v>
      </c>
      <c r="B37" t="s">
        <v>63</v>
      </c>
      <c r="C37" t="s">
        <v>48</v>
      </c>
      <c r="D37" t="s">
        <v>69</v>
      </c>
      <c r="E37" t="s">
        <v>69</v>
      </c>
      <c r="F37" t="s">
        <v>48</v>
      </c>
    </row>
    <row r="38" spans="1:6" x14ac:dyDescent="0.35">
      <c r="A38">
        <v>37</v>
      </c>
      <c r="B38" t="s">
        <v>64</v>
      </c>
      <c r="C38" t="s">
        <v>29</v>
      </c>
      <c r="D38" t="s">
        <v>29</v>
      </c>
      <c r="E38" t="s">
        <v>568</v>
      </c>
      <c r="F38" t="s">
        <v>24</v>
      </c>
    </row>
    <row r="39" spans="1:6" x14ac:dyDescent="0.35">
      <c r="A39">
        <v>38</v>
      </c>
      <c r="B39" t="s">
        <v>65</v>
      </c>
      <c r="C39" t="s">
        <v>29</v>
      </c>
      <c r="D39" t="s">
        <v>29</v>
      </c>
      <c r="E39" t="s">
        <v>568</v>
      </c>
      <c r="F39" t="s">
        <v>48</v>
      </c>
    </row>
    <row r="40" spans="1:6" x14ac:dyDescent="0.35">
      <c r="A40">
        <v>39</v>
      </c>
      <c r="B40" t="s">
        <v>66</v>
      </c>
      <c r="C40" t="s">
        <v>29</v>
      </c>
      <c r="D40" t="s">
        <v>29</v>
      </c>
      <c r="E40" t="s">
        <v>568</v>
      </c>
      <c r="F40" t="s">
        <v>24</v>
      </c>
    </row>
    <row r="41" spans="1:6" x14ac:dyDescent="0.35">
      <c r="A41">
        <v>40</v>
      </c>
      <c r="B41" t="s">
        <v>67</v>
      </c>
      <c r="C41" t="s">
        <v>29</v>
      </c>
      <c r="D41" t="s">
        <v>127</v>
      </c>
      <c r="E41" t="s">
        <v>569</v>
      </c>
      <c r="F41" t="s">
        <v>131</v>
      </c>
    </row>
    <row r="42" spans="1:6" x14ac:dyDescent="0.35">
      <c r="A42">
        <v>41</v>
      </c>
      <c r="B42" t="s">
        <v>68</v>
      </c>
      <c r="C42" t="s">
        <v>69</v>
      </c>
      <c r="D42" t="s">
        <v>131</v>
      </c>
      <c r="E42" t="s">
        <v>188</v>
      </c>
      <c r="F42" t="s">
        <v>131</v>
      </c>
    </row>
    <row r="43" spans="1:6" x14ac:dyDescent="0.35">
      <c r="A43">
        <v>42</v>
      </c>
      <c r="B43" t="s">
        <v>70</v>
      </c>
      <c r="C43" t="s">
        <v>69</v>
      </c>
      <c r="D43" t="s">
        <v>31</v>
      </c>
      <c r="E43" t="s">
        <v>48</v>
      </c>
      <c r="F43" t="s">
        <v>69</v>
      </c>
    </row>
    <row r="44" spans="1:6" x14ac:dyDescent="0.35">
      <c r="A44">
        <v>43</v>
      </c>
      <c r="B44" t="s">
        <v>71</v>
      </c>
      <c r="C44" t="s">
        <v>69</v>
      </c>
      <c r="D44" t="s">
        <v>48</v>
      </c>
      <c r="E44" t="s">
        <v>568</v>
      </c>
      <c r="F44" t="s">
        <v>48</v>
      </c>
    </row>
    <row r="45" spans="1:6" x14ac:dyDescent="0.35">
      <c r="A45">
        <v>44</v>
      </c>
      <c r="B45" t="s">
        <v>72</v>
      </c>
      <c r="C45" t="s">
        <v>29</v>
      </c>
      <c r="D45" t="s">
        <v>29</v>
      </c>
      <c r="E45" t="s">
        <v>568</v>
      </c>
      <c r="F45" t="s">
        <v>131</v>
      </c>
    </row>
    <row r="46" spans="1:6" x14ac:dyDescent="0.35">
      <c r="A46">
        <v>45</v>
      </c>
      <c r="B46" t="s">
        <v>73</v>
      </c>
      <c r="C46" t="s">
        <v>29</v>
      </c>
      <c r="D46" t="s">
        <v>29</v>
      </c>
      <c r="E46" t="s">
        <v>568</v>
      </c>
      <c r="F46" t="s">
        <v>31</v>
      </c>
    </row>
    <row r="47" spans="1:6" x14ac:dyDescent="0.35">
      <c r="A47">
        <v>46</v>
      </c>
      <c r="B47" t="s">
        <v>74</v>
      </c>
      <c r="C47" t="s">
        <v>29</v>
      </c>
      <c r="D47" t="s">
        <v>29</v>
      </c>
      <c r="E47" t="s">
        <v>568</v>
      </c>
      <c r="F47" t="s">
        <v>131</v>
      </c>
    </row>
    <row r="48" spans="1:6" x14ac:dyDescent="0.35">
      <c r="A48">
        <v>47</v>
      </c>
      <c r="B48" t="s">
        <v>75</v>
      </c>
      <c r="C48" t="s">
        <v>29</v>
      </c>
      <c r="D48" t="s">
        <v>29</v>
      </c>
      <c r="E48" t="s">
        <v>568</v>
      </c>
      <c r="F48" t="e">
        <v>#N/A</v>
      </c>
    </row>
    <row r="49" spans="1:6" x14ac:dyDescent="0.35">
      <c r="A49">
        <v>48</v>
      </c>
      <c r="B49" t="s">
        <v>76</v>
      </c>
      <c r="C49" t="s">
        <v>29</v>
      </c>
      <c r="D49" t="s">
        <v>29</v>
      </c>
      <c r="E49" t="s">
        <v>568</v>
      </c>
      <c r="F49" t="s">
        <v>69</v>
      </c>
    </row>
    <row r="50" spans="1:6" x14ac:dyDescent="0.35">
      <c r="A50">
        <v>49</v>
      </c>
      <c r="B50" t="s">
        <v>77</v>
      </c>
      <c r="C50" t="s">
        <v>69</v>
      </c>
      <c r="D50" t="s">
        <v>24</v>
      </c>
      <c r="E50" t="s">
        <v>24</v>
      </c>
      <c r="F50" t="s">
        <v>31</v>
      </c>
    </row>
    <row r="51" spans="1:6" x14ac:dyDescent="0.35">
      <c r="A51">
        <v>50</v>
      </c>
      <c r="B51" t="s">
        <v>78</v>
      </c>
      <c r="C51" t="s">
        <v>29</v>
      </c>
      <c r="D51" t="s">
        <v>127</v>
      </c>
      <c r="E51" t="s">
        <v>569</v>
      </c>
      <c r="F51" t="s">
        <v>375</v>
      </c>
    </row>
    <row r="52" spans="1:6" x14ac:dyDescent="0.35">
      <c r="A52">
        <v>51</v>
      </c>
      <c r="B52" t="s">
        <v>79</v>
      </c>
      <c r="C52" t="s">
        <v>69</v>
      </c>
      <c r="D52" t="s">
        <v>131</v>
      </c>
      <c r="E52" t="s">
        <v>131</v>
      </c>
      <c r="F52" t="s">
        <v>131</v>
      </c>
    </row>
    <row r="53" spans="1:6" x14ac:dyDescent="0.35">
      <c r="A53">
        <v>52</v>
      </c>
      <c r="B53" t="s">
        <v>80</v>
      </c>
      <c r="C53" t="s">
        <v>69</v>
      </c>
      <c r="D53" t="s">
        <v>127</v>
      </c>
      <c r="E53" t="s">
        <v>569</v>
      </c>
      <c r="F53" t="s">
        <v>69</v>
      </c>
    </row>
    <row r="54" spans="1:6" x14ac:dyDescent="0.35">
      <c r="A54">
        <v>53</v>
      </c>
      <c r="B54" t="s">
        <v>81</v>
      </c>
      <c r="C54" t="s">
        <v>29</v>
      </c>
      <c r="D54" t="s">
        <v>127</v>
      </c>
      <c r="E54" t="s">
        <v>569</v>
      </c>
      <c r="F54" t="s">
        <v>188</v>
      </c>
    </row>
    <row r="55" spans="1:6" x14ac:dyDescent="0.35">
      <c r="A55">
        <v>54</v>
      </c>
      <c r="B55" t="s">
        <v>82</v>
      </c>
      <c r="C55" t="s">
        <v>69</v>
      </c>
      <c r="D55" t="s">
        <v>29</v>
      </c>
      <c r="E55" t="s">
        <v>568</v>
      </c>
      <c r="F55" t="s">
        <v>69</v>
      </c>
    </row>
    <row r="56" spans="1:6" x14ac:dyDescent="0.35">
      <c r="A56">
        <v>55</v>
      </c>
      <c r="B56" t="s">
        <v>83</v>
      </c>
      <c r="C56" t="s">
        <v>29</v>
      </c>
      <c r="D56" t="s">
        <v>127</v>
      </c>
      <c r="E56" t="s">
        <v>569</v>
      </c>
      <c r="F56" t="s">
        <v>188</v>
      </c>
    </row>
    <row r="57" spans="1:6" x14ac:dyDescent="0.35">
      <c r="A57">
        <v>56</v>
      </c>
      <c r="B57" t="s">
        <v>84</v>
      </c>
      <c r="C57" t="s">
        <v>29</v>
      </c>
      <c r="D57" t="s">
        <v>29</v>
      </c>
      <c r="E57" t="s">
        <v>568</v>
      </c>
      <c r="F57" t="s">
        <v>69</v>
      </c>
    </row>
    <row r="58" spans="1:6" x14ac:dyDescent="0.35">
      <c r="A58">
        <v>57</v>
      </c>
      <c r="B58" t="s">
        <v>85</v>
      </c>
      <c r="C58" t="s">
        <v>69</v>
      </c>
      <c r="D58" t="s">
        <v>69</v>
      </c>
      <c r="E58" t="s">
        <v>69</v>
      </c>
      <c r="F58" t="s">
        <v>48</v>
      </c>
    </row>
    <row r="59" spans="1:6" x14ac:dyDescent="0.35">
      <c r="A59">
        <v>58</v>
      </c>
      <c r="B59" t="s">
        <v>86</v>
      </c>
      <c r="C59" t="s">
        <v>69</v>
      </c>
      <c r="D59" t="s">
        <v>127</v>
      </c>
      <c r="E59" t="s">
        <v>569</v>
      </c>
      <c r="F59" t="s">
        <v>131</v>
      </c>
    </row>
    <row r="60" spans="1:6" x14ac:dyDescent="0.35">
      <c r="A60">
        <v>59</v>
      </c>
      <c r="B60" t="s">
        <v>87</v>
      </c>
      <c r="C60" t="s">
        <v>52</v>
      </c>
      <c r="D60" t="s">
        <v>52</v>
      </c>
      <c r="E60" t="s">
        <v>52</v>
      </c>
      <c r="F60" t="s">
        <v>52</v>
      </c>
    </row>
    <row r="61" spans="1:6" x14ac:dyDescent="0.35">
      <c r="A61">
        <v>60</v>
      </c>
      <c r="B61" t="s">
        <v>88</v>
      </c>
      <c r="C61" t="s">
        <v>69</v>
      </c>
      <c r="D61" t="s">
        <v>29</v>
      </c>
      <c r="E61" t="s">
        <v>568</v>
      </c>
      <c r="F61" t="s">
        <v>131</v>
      </c>
    </row>
    <row r="62" spans="1:6" x14ac:dyDescent="0.35">
      <c r="A62">
        <v>61</v>
      </c>
      <c r="B62" t="s">
        <v>89</v>
      </c>
      <c r="C62" t="s">
        <v>69</v>
      </c>
      <c r="D62" t="s">
        <v>473</v>
      </c>
      <c r="E62" t="s">
        <v>473</v>
      </c>
      <c r="F62" t="s">
        <v>375</v>
      </c>
    </row>
    <row r="63" spans="1:6" x14ac:dyDescent="0.35">
      <c r="A63">
        <v>62</v>
      </c>
      <c r="B63" t="s">
        <v>90</v>
      </c>
      <c r="C63" t="s">
        <v>29</v>
      </c>
      <c r="D63" t="s">
        <v>29</v>
      </c>
      <c r="E63" t="s">
        <v>568</v>
      </c>
      <c r="F63" t="s">
        <v>69</v>
      </c>
    </row>
    <row r="64" spans="1:6" x14ac:dyDescent="0.35">
      <c r="A64">
        <v>63</v>
      </c>
      <c r="B64" t="s">
        <v>91</v>
      </c>
      <c r="C64" t="s">
        <v>29</v>
      </c>
      <c r="D64" t="e">
        <v>#N/A</v>
      </c>
      <c r="E64" t="e">
        <v>#N/A</v>
      </c>
      <c r="F64" t="e">
        <v>#N/A</v>
      </c>
    </row>
    <row r="65" spans="1:6" x14ac:dyDescent="0.35">
      <c r="A65">
        <v>64</v>
      </c>
      <c r="B65" t="s">
        <v>92</v>
      </c>
      <c r="C65" t="s">
        <v>29</v>
      </c>
      <c r="D65" t="s">
        <v>127</v>
      </c>
      <c r="E65" t="s">
        <v>569</v>
      </c>
      <c r="F65" t="s">
        <v>375</v>
      </c>
    </row>
    <row r="66" spans="1:6" x14ac:dyDescent="0.35">
      <c r="A66">
        <v>65</v>
      </c>
      <c r="B66" t="s">
        <v>93</v>
      </c>
      <c r="C66" t="s">
        <v>29</v>
      </c>
      <c r="D66" t="s">
        <v>127</v>
      </c>
      <c r="E66" t="s">
        <v>568</v>
      </c>
      <c r="F66" t="s">
        <v>69</v>
      </c>
    </row>
    <row r="67" spans="1:6" x14ac:dyDescent="0.35">
      <c r="A67">
        <v>66</v>
      </c>
      <c r="B67" t="s">
        <v>94</v>
      </c>
      <c r="C67" t="s">
        <v>29</v>
      </c>
      <c r="D67" t="s">
        <v>29</v>
      </c>
      <c r="E67" t="s">
        <v>568</v>
      </c>
      <c r="F67" t="e">
        <v>#N/A</v>
      </c>
    </row>
    <row r="68" spans="1:6" x14ac:dyDescent="0.35">
      <c r="A68">
        <v>67</v>
      </c>
      <c r="B68" t="s">
        <v>95</v>
      </c>
      <c r="C68" t="s">
        <v>29</v>
      </c>
      <c r="D68" t="s">
        <v>127</v>
      </c>
      <c r="E68" t="s">
        <v>569</v>
      </c>
      <c r="F68" t="s">
        <v>375</v>
      </c>
    </row>
    <row r="69" spans="1:6" x14ac:dyDescent="0.35">
      <c r="A69">
        <v>68</v>
      </c>
      <c r="B69" t="s">
        <v>96</v>
      </c>
      <c r="C69" t="s">
        <v>29</v>
      </c>
      <c r="D69" t="s">
        <v>29</v>
      </c>
      <c r="E69" t="s">
        <v>568</v>
      </c>
      <c r="F69" t="s">
        <v>48</v>
      </c>
    </row>
    <row r="70" spans="1:6" x14ac:dyDescent="0.35">
      <c r="A70">
        <v>69</v>
      </c>
      <c r="B70" t="s">
        <v>97</v>
      </c>
      <c r="C70" t="s">
        <v>29</v>
      </c>
      <c r="D70" t="s">
        <v>127</v>
      </c>
      <c r="E70" t="s">
        <v>569</v>
      </c>
      <c r="F70" t="s">
        <v>375</v>
      </c>
    </row>
    <row r="71" spans="1:6" x14ac:dyDescent="0.35">
      <c r="A71">
        <v>70</v>
      </c>
      <c r="B71" t="s">
        <v>98</v>
      </c>
      <c r="C71" t="s">
        <v>29</v>
      </c>
      <c r="D71" t="s">
        <v>127</v>
      </c>
      <c r="E71" t="s">
        <v>569</v>
      </c>
      <c r="F71" t="s">
        <v>188</v>
      </c>
    </row>
    <row r="72" spans="1:6" x14ac:dyDescent="0.35">
      <c r="A72">
        <v>71</v>
      </c>
      <c r="B72" t="s">
        <v>99</v>
      </c>
      <c r="C72" t="s">
        <v>29</v>
      </c>
      <c r="D72" t="s">
        <v>29</v>
      </c>
      <c r="E72" t="s">
        <v>569</v>
      </c>
      <c r="F72" t="s">
        <v>375</v>
      </c>
    </row>
    <row r="73" spans="1:6" x14ac:dyDescent="0.35">
      <c r="A73">
        <v>72</v>
      </c>
      <c r="B73" t="s">
        <v>100</v>
      </c>
      <c r="C73" t="s">
        <v>29</v>
      </c>
      <c r="D73" t="s">
        <v>29</v>
      </c>
      <c r="E73" t="s">
        <v>568</v>
      </c>
      <c r="F73" t="s">
        <v>69</v>
      </c>
    </row>
    <row r="74" spans="1:6" x14ac:dyDescent="0.35">
      <c r="A74">
        <v>73</v>
      </c>
      <c r="B74" t="s">
        <v>101</v>
      </c>
      <c r="C74" t="s">
        <v>29</v>
      </c>
      <c r="D74" t="s">
        <v>127</v>
      </c>
      <c r="E74" t="s">
        <v>569</v>
      </c>
      <c r="F74" t="s">
        <v>188</v>
      </c>
    </row>
    <row r="75" spans="1:6" x14ac:dyDescent="0.35">
      <c r="A75">
        <v>74</v>
      </c>
      <c r="B75" t="s">
        <v>102</v>
      </c>
      <c r="C75" t="s">
        <v>29</v>
      </c>
      <c r="D75" t="s">
        <v>127</v>
      </c>
      <c r="E75" t="s">
        <v>569</v>
      </c>
      <c r="F75" t="s">
        <v>131</v>
      </c>
    </row>
    <row r="76" spans="1:6" x14ac:dyDescent="0.35">
      <c r="A76">
        <v>75</v>
      </c>
      <c r="B76" t="s">
        <v>103</v>
      </c>
      <c r="C76" t="s">
        <v>29</v>
      </c>
      <c r="D76" t="s">
        <v>29</v>
      </c>
      <c r="E76" t="s">
        <v>568</v>
      </c>
      <c r="F76" t="s">
        <v>69</v>
      </c>
    </row>
    <row r="77" spans="1:6" x14ac:dyDescent="0.35">
      <c r="A77">
        <v>76</v>
      </c>
      <c r="B77" t="s">
        <v>104</v>
      </c>
      <c r="C77" t="s">
        <v>29</v>
      </c>
      <c r="D77" t="s">
        <v>127</v>
      </c>
      <c r="E77" t="s">
        <v>569</v>
      </c>
      <c r="F77" t="s">
        <v>131</v>
      </c>
    </row>
    <row r="78" spans="1:6" x14ac:dyDescent="0.35">
      <c r="A78">
        <v>77</v>
      </c>
      <c r="B78" t="s">
        <v>105</v>
      </c>
      <c r="C78" t="s">
        <v>29</v>
      </c>
      <c r="D78" t="s">
        <v>127</v>
      </c>
      <c r="E78" t="s">
        <v>569</v>
      </c>
      <c r="F78" t="e">
        <v>#N/A</v>
      </c>
    </row>
    <row r="79" spans="1:6" x14ac:dyDescent="0.35">
      <c r="A79">
        <v>78</v>
      </c>
      <c r="B79" t="s">
        <v>106</v>
      </c>
      <c r="C79" t="s">
        <v>29</v>
      </c>
      <c r="D79" t="s">
        <v>29</v>
      </c>
      <c r="E79" t="s">
        <v>568</v>
      </c>
      <c r="F79" t="s">
        <v>69</v>
      </c>
    </row>
    <row r="80" spans="1:6" x14ac:dyDescent="0.35">
      <c r="A80">
        <v>79</v>
      </c>
      <c r="B80" t="s">
        <v>107</v>
      </c>
      <c r="C80" t="s">
        <v>69</v>
      </c>
      <c r="D80" t="s">
        <v>48</v>
      </c>
      <c r="E80" t="e">
        <v>#N/A</v>
      </c>
      <c r="F80" t="e">
        <v>#N/A</v>
      </c>
    </row>
    <row r="81" spans="1:6" x14ac:dyDescent="0.35">
      <c r="A81">
        <v>80</v>
      </c>
      <c r="B81" t="s">
        <v>108</v>
      </c>
      <c r="C81" t="s">
        <v>29</v>
      </c>
      <c r="D81" t="s">
        <v>29</v>
      </c>
      <c r="E81" t="s">
        <v>569</v>
      </c>
      <c r="F81" t="s">
        <v>375</v>
      </c>
    </row>
    <row r="82" spans="1:6" x14ac:dyDescent="0.35">
      <c r="A82">
        <v>81</v>
      </c>
      <c r="B82" t="s">
        <v>109</v>
      </c>
      <c r="C82" t="s">
        <v>29</v>
      </c>
      <c r="D82" t="e">
        <v>#N/A</v>
      </c>
      <c r="E82" t="e">
        <v>#N/A</v>
      </c>
      <c r="F82" t="e">
        <v>#N/A</v>
      </c>
    </row>
    <row r="83" spans="1:6" x14ac:dyDescent="0.35">
      <c r="A83">
        <v>82</v>
      </c>
      <c r="B83" t="s">
        <v>110</v>
      </c>
      <c r="C83" t="s">
        <v>69</v>
      </c>
      <c r="D83" t="s">
        <v>473</v>
      </c>
      <c r="E83" t="s">
        <v>375</v>
      </c>
      <c r="F83" t="e">
        <v>#N/A</v>
      </c>
    </row>
    <row r="84" spans="1:6" x14ac:dyDescent="0.35">
      <c r="A84">
        <v>83</v>
      </c>
      <c r="B84" t="s">
        <v>111</v>
      </c>
      <c r="C84" t="s">
        <v>29</v>
      </c>
      <c r="D84" t="s">
        <v>29</v>
      </c>
      <c r="E84" t="s">
        <v>568</v>
      </c>
      <c r="F84" t="e">
        <v>#N/A</v>
      </c>
    </row>
    <row r="85" spans="1:6" x14ac:dyDescent="0.35">
      <c r="A85">
        <v>84</v>
      </c>
      <c r="B85" t="s">
        <v>112</v>
      </c>
      <c r="C85" t="s">
        <v>29</v>
      </c>
      <c r="D85" t="s">
        <v>29</v>
      </c>
      <c r="E85" t="e">
        <v>#N/A</v>
      </c>
      <c r="F85" t="e">
        <v>#N/A</v>
      </c>
    </row>
    <row r="86" spans="1:6" x14ac:dyDescent="0.35">
      <c r="A86">
        <v>85</v>
      </c>
      <c r="B86" t="s">
        <v>113</v>
      </c>
      <c r="C86" t="s">
        <v>29</v>
      </c>
      <c r="D86" t="e">
        <v>#N/A</v>
      </c>
      <c r="E86" t="e">
        <v>#N/A</v>
      </c>
      <c r="F86" t="e">
        <v>#N/A</v>
      </c>
    </row>
    <row r="87" spans="1:6" x14ac:dyDescent="0.35">
      <c r="A87">
        <v>86</v>
      </c>
      <c r="B87" t="s">
        <v>114</v>
      </c>
      <c r="C87" t="s">
        <v>69</v>
      </c>
      <c r="D87" t="s">
        <v>473</v>
      </c>
      <c r="E87" t="s">
        <v>375</v>
      </c>
      <c r="F87" t="s">
        <v>188</v>
      </c>
    </row>
    <row r="88" spans="1:6" x14ac:dyDescent="0.35">
      <c r="A88">
        <v>87</v>
      </c>
      <c r="B88" t="s">
        <v>115</v>
      </c>
      <c r="C88" t="s">
        <v>29</v>
      </c>
      <c r="D88" t="e">
        <v>#N/A</v>
      </c>
      <c r="E88" t="e">
        <v>#N/A</v>
      </c>
      <c r="F88" t="e">
        <v>#N/A</v>
      </c>
    </row>
    <row r="89" spans="1:6" x14ac:dyDescent="0.35">
      <c r="A89">
        <v>88</v>
      </c>
      <c r="B89" t="s">
        <v>116</v>
      </c>
      <c r="C89" t="s">
        <v>29</v>
      </c>
      <c r="D89" t="s">
        <v>29</v>
      </c>
      <c r="E89" t="s">
        <v>569</v>
      </c>
      <c r="F89" t="s">
        <v>375</v>
      </c>
    </row>
    <row r="90" spans="1:6" x14ac:dyDescent="0.35">
      <c r="A90">
        <v>89</v>
      </c>
      <c r="B90" t="s">
        <v>117</v>
      </c>
      <c r="C90" t="s">
        <v>29</v>
      </c>
      <c r="D90" t="s">
        <v>29</v>
      </c>
      <c r="E90" t="s">
        <v>568</v>
      </c>
      <c r="F90" t="s">
        <v>69</v>
      </c>
    </row>
    <row r="91" spans="1:6" x14ac:dyDescent="0.35">
      <c r="A91">
        <v>90</v>
      </c>
      <c r="B91" t="s">
        <v>118</v>
      </c>
      <c r="C91" t="s">
        <v>29</v>
      </c>
      <c r="D91" t="s">
        <v>29</v>
      </c>
      <c r="E91" t="s">
        <v>48</v>
      </c>
      <c r="F91" t="s">
        <v>31</v>
      </c>
    </row>
    <row r="92" spans="1:6" x14ac:dyDescent="0.35">
      <c r="A92">
        <v>91</v>
      </c>
      <c r="B92" t="s">
        <v>119</v>
      </c>
      <c r="C92" t="s">
        <v>29</v>
      </c>
      <c r="D92" t="s">
        <v>127</v>
      </c>
      <c r="E92" t="s">
        <v>569</v>
      </c>
      <c r="F92" t="s">
        <v>131</v>
      </c>
    </row>
    <row r="93" spans="1:6" x14ac:dyDescent="0.35">
      <c r="A93">
        <v>92</v>
      </c>
      <c r="B93" t="s">
        <v>120</v>
      </c>
      <c r="C93" t="s">
        <v>29</v>
      </c>
      <c r="D93" t="s">
        <v>127</v>
      </c>
      <c r="E93" t="s">
        <v>569</v>
      </c>
      <c r="F93" t="s">
        <v>131</v>
      </c>
    </row>
    <row r="94" spans="1:6" x14ac:dyDescent="0.35">
      <c r="A94">
        <v>93</v>
      </c>
      <c r="B94" t="s">
        <v>121</v>
      </c>
      <c r="C94" t="s">
        <v>29</v>
      </c>
      <c r="D94" t="s">
        <v>127</v>
      </c>
      <c r="E94" t="s">
        <v>569</v>
      </c>
      <c r="F94" t="s">
        <v>375</v>
      </c>
    </row>
    <row r="95" spans="1:6" x14ac:dyDescent="0.35">
      <c r="A95">
        <v>94</v>
      </c>
      <c r="B95" t="s">
        <v>122</v>
      </c>
      <c r="C95" t="s">
        <v>29</v>
      </c>
      <c r="D95" t="s">
        <v>127</v>
      </c>
      <c r="E95" t="s">
        <v>569</v>
      </c>
      <c r="F95" t="s">
        <v>131</v>
      </c>
    </row>
    <row r="96" spans="1:6" x14ac:dyDescent="0.35">
      <c r="A96">
        <v>95</v>
      </c>
      <c r="B96" t="s">
        <v>123</v>
      </c>
      <c r="C96" t="s">
        <v>29</v>
      </c>
      <c r="D96" t="s">
        <v>127</v>
      </c>
      <c r="E96" t="s">
        <v>569</v>
      </c>
      <c r="F96" t="s">
        <v>131</v>
      </c>
    </row>
    <row r="97" spans="1:6" x14ac:dyDescent="0.35">
      <c r="A97">
        <v>96</v>
      </c>
      <c r="B97" t="s">
        <v>124</v>
      </c>
      <c r="C97" t="s">
        <v>29</v>
      </c>
      <c r="D97" t="e">
        <v>#N/A</v>
      </c>
      <c r="E97" t="e">
        <v>#N/A</v>
      </c>
      <c r="F97" t="e">
        <v>#N/A</v>
      </c>
    </row>
    <row r="98" spans="1:6" x14ac:dyDescent="0.35">
      <c r="A98">
        <v>97</v>
      </c>
      <c r="B98" t="s">
        <v>125</v>
      </c>
      <c r="C98" t="s">
        <v>29</v>
      </c>
      <c r="D98" t="e">
        <v>#N/A</v>
      </c>
      <c r="E98" t="e">
        <v>#N/A</v>
      </c>
      <c r="F98" t="e">
        <v>#N/A</v>
      </c>
    </row>
    <row r="99" spans="1:6" x14ac:dyDescent="0.35">
      <c r="A99">
        <v>98</v>
      </c>
      <c r="B99" t="s">
        <v>126</v>
      </c>
      <c r="C99" t="s">
        <v>127</v>
      </c>
      <c r="D99" t="s">
        <v>508</v>
      </c>
      <c r="E99" t="s">
        <v>570</v>
      </c>
      <c r="F99" t="e">
        <v>#N/A</v>
      </c>
    </row>
    <row r="100" spans="1:6" x14ac:dyDescent="0.35">
      <c r="A100">
        <v>99</v>
      </c>
      <c r="B100" t="s">
        <v>128</v>
      </c>
      <c r="C100" t="s">
        <v>127</v>
      </c>
      <c r="D100" t="s">
        <v>127</v>
      </c>
      <c r="E100" t="s">
        <v>569</v>
      </c>
      <c r="F100" t="s">
        <v>188</v>
      </c>
    </row>
    <row r="101" spans="1:6" x14ac:dyDescent="0.35">
      <c r="A101">
        <v>100</v>
      </c>
      <c r="B101" t="s">
        <v>129</v>
      </c>
      <c r="C101" t="s">
        <v>127</v>
      </c>
      <c r="D101" t="s">
        <v>127</v>
      </c>
      <c r="E101" t="s">
        <v>568</v>
      </c>
      <c r="F101" t="s">
        <v>69</v>
      </c>
    </row>
    <row r="102" spans="1:6" x14ac:dyDescent="0.35">
      <c r="A102">
        <v>101</v>
      </c>
      <c r="B102" t="s">
        <v>130</v>
      </c>
      <c r="C102" t="s">
        <v>131</v>
      </c>
      <c r="D102" t="s">
        <v>131</v>
      </c>
      <c r="E102" t="s">
        <v>375</v>
      </c>
      <c r="F102" t="e">
        <v>#N/A</v>
      </c>
    </row>
    <row r="103" spans="1:6" x14ac:dyDescent="0.35">
      <c r="A103">
        <v>102</v>
      </c>
      <c r="B103" t="s">
        <v>132</v>
      </c>
      <c r="C103" t="s">
        <v>131</v>
      </c>
      <c r="D103" t="s">
        <v>69</v>
      </c>
      <c r="E103" t="s">
        <v>69</v>
      </c>
      <c r="F103" t="s">
        <v>69</v>
      </c>
    </row>
    <row r="104" spans="1:6" x14ac:dyDescent="0.35">
      <c r="A104">
        <v>103</v>
      </c>
      <c r="B104" t="s">
        <v>133</v>
      </c>
      <c r="C104" t="s">
        <v>127</v>
      </c>
      <c r="D104" t="s">
        <v>127</v>
      </c>
      <c r="E104" t="s">
        <v>569</v>
      </c>
      <c r="F104" t="s">
        <v>473</v>
      </c>
    </row>
    <row r="105" spans="1:6" x14ac:dyDescent="0.35">
      <c r="A105">
        <v>104</v>
      </c>
      <c r="B105" t="s">
        <v>134</v>
      </c>
      <c r="C105" t="s">
        <v>127</v>
      </c>
      <c r="D105" t="s">
        <v>127</v>
      </c>
      <c r="E105" t="s">
        <v>569</v>
      </c>
      <c r="F105" t="s">
        <v>188</v>
      </c>
    </row>
    <row r="106" spans="1:6" x14ac:dyDescent="0.35">
      <c r="A106">
        <v>105</v>
      </c>
      <c r="B106" t="s">
        <v>135</v>
      </c>
      <c r="C106" t="s">
        <v>127</v>
      </c>
      <c r="D106" t="s">
        <v>29</v>
      </c>
      <c r="E106" t="s">
        <v>569</v>
      </c>
      <c r="F106" t="s">
        <v>375</v>
      </c>
    </row>
    <row r="107" spans="1:6" x14ac:dyDescent="0.35">
      <c r="A107">
        <v>106</v>
      </c>
      <c r="B107" t="s">
        <v>136</v>
      </c>
      <c r="C107" t="s">
        <v>131</v>
      </c>
      <c r="D107" t="s">
        <v>375</v>
      </c>
      <c r="E107" t="s">
        <v>375</v>
      </c>
      <c r="F107" t="s">
        <v>375</v>
      </c>
    </row>
    <row r="108" spans="1:6" x14ac:dyDescent="0.35">
      <c r="A108">
        <v>107</v>
      </c>
      <c r="B108" t="s">
        <v>137</v>
      </c>
      <c r="C108" t="s">
        <v>127</v>
      </c>
      <c r="D108" t="s">
        <v>127</v>
      </c>
      <c r="E108" t="s">
        <v>569</v>
      </c>
      <c r="F108" t="s">
        <v>69</v>
      </c>
    </row>
    <row r="109" spans="1:6" x14ac:dyDescent="0.35">
      <c r="A109">
        <v>108</v>
      </c>
      <c r="B109" t="s">
        <v>138</v>
      </c>
      <c r="C109" t="s">
        <v>127</v>
      </c>
      <c r="D109" t="s">
        <v>29</v>
      </c>
      <c r="E109" t="s">
        <v>568</v>
      </c>
      <c r="F109" t="s">
        <v>188</v>
      </c>
    </row>
    <row r="110" spans="1:6" x14ac:dyDescent="0.35">
      <c r="A110">
        <v>109</v>
      </c>
      <c r="B110" t="s">
        <v>139</v>
      </c>
      <c r="C110" t="s">
        <v>131</v>
      </c>
      <c r="D110" t="s">
        <v>188</v>
      </c>
      <c r="E110" t="s">
        <v>188</v>
      </c>
      <c r="F110" t="s">
        <v>375</v>
      </c>
    </row>
    <row r="111" spans="1:6" x14ac:dyDescent="0.35">
      <c r="A111">
        <v>110</v>
      </c>
      <c r="B111" t="s">
        <v>140</v>
      </c>
      <c r="C111" t="s">
        <v>127</v>
      </c>
      <c r="D111" t="s">
        <v>29</v>
      </c>
      <c r="E111" t="s">
        <v>569</v>
      </c>
      <c r="F111" t="s">
        <v>131</v>
      </c>
    </row>
    <row r="112" spans="1:6" x14ac:dyDescent="0.35">
      <c r="A112">
        <v>111</v>
      </c>
      <c r="B112" t="s">
        <v>141</v>
      </c>
      <c r="C112" t="s">
        <v>131</v>
      </c>
      <c r="D112" t="s">
        <v>69</v>
      </c>
      <c r="E112" t="s">
        <v>69</v>
      </c>
      <c r="F112" t="s">
        <v>69</v>
      </c>
    </row>
    <row r="113" spans="1:6" x14ac:dyDescent="0.35">
      <c r="A113">
        <v>112</v>
      </c>
      <c r="B113" t="s">
        <v>142</v>
      </c>
      <c r="C113" t="s">
        <v>127</v>
      </c>
      <c r="D113" t="s">
        <v>127</v>
      </c>
      <c r="E113" t="s">
        <v>569</v>
      </c>
      <c r="F113" t="s">
        <v>131</v>
      </c>
    </row>
    <row r="114" spans="1:6" x14ac:dyDescent="0.35">
      <c r="A114">
        <v>113</v>
      </c>
      <c r="B114" t="s">
        <v>143</v>
      </c>
      <c r="C114" t="s">
        <v>127</v>
      </c>
      <c r="D114" t="s">
        <v>127</v>
      </c>
      <c r="E114" t="s">
        <v>568</v>
      </c>
      <c r="F114" t="s">
        <v>48</v>
      </c>
    </row>
    <row r="115" spans="1:6" x14ac:dyDescent="0.35">
      <c r="A115">
        <v>114</v>
      </c>
      <c r="B115" t="s">
        <v>144</v>
      </c>
      <c r="C115" t="s">
        <v>127</v>
      </c>
      <c r="D115" t="s">
        <v>127</v>
      </c>
      <c r="E115" t="s">
        <v>569</v>
      </c>
      <c r="F115" t="s">
        <v>188</v>
      </c>
    </row>
    <row r="116" spans="1:6" x14ac:dyDescent="0.35">
      <c r="A116">
        <v>115</v>
      </c>
      <c r="B116" t="s">
        <v>145</v>
      </c>
      <c r="C116" t="s">
        <v>127</v>
      </c>
      <c r="D116" t="s">
        <v>127</v>
      </c>
      <c r="E116" t="s">
        <v>569</v>
      </c>
      <c r="F116" t="s">
        <v>375</v>
      </c>
    </row>
    <row r="117" spans="1:6" x14ac:dyDescent="0.35">
      <c r="A117">
        <v>116</v>
      </c>
      <c r="B117" t="s">
        <v>146</v>
      </c>
      <c r="C117" t="s">
        <v>127</v>
      </c>
      <c r="D117" t="s">
        <v>127</v>
      </c>
      <c r="E117" t="s">
        <v>569</v>
      </c>
      <c r="F117" t="s">
        <v>131</v>
      </c>
    </row>
    <row r="118" spans="1:6" x14ac:dyDescent="0.35">
      <c r="A118">
        <v>117</v>
      </c>
      <c r="B118" t="s">
        <v>147</v>
      </c>
      <c r="C118" t="s">
        <v>131</v>
      </c>
      <c r="D118" t="s">
        <v>473</v>
      </c>
      <c r="E118" t="s">
        <v>375</v>
      </c>
      <c r="F118" t="s">
        <v>375</v>
      </c>
    </row>
    <row r="119" spans="1:6" x14ac:dyDescent="0.35">
      <c r="A119">
        <v>118</v>
      </c>
      <c r="B119" t="s">
        <v>148</v>
      </c>
      <c r="C119" t="s">
        <v>127</v>
      </c>
      <c r="D119" t="e">
        <v>#N/A</v>
      </c>
      <c r="E119" t="e">
        <v>#N/A</v>
      </c>
      <c r="F119" t="e">
        <v>#N/A</v>
      </c>
    </row>
    <row r="120" spans="1:6" x14ac:dyDescent="0.35">
      <c r="A120">
        <v>119</v>
      </c>
      <c r="B120" t="s">
        <v>149</v>
      </c>
      <c r="C120" t="s">
        <v>131</v>
      </c>
      <c r="D120" t="s">
        <v>188</v>
      </c>
      <c r="E120" t="s">
        <v>569</v>
      </c>
      <c r="F120" t="e">
        <v>#N/A</v>
      </c>
    </row>
    <row r="121" spans="1:6" x14ac:dyDescent="0.35">
      <c r="A121">
        <v>120</v>
      </c>
      <c r="B121" t="s">
        <v>150</v>
      </c>
      <c r="C121" t="s">
        <v>127</v>
      </c>
      <c r="D121" t="s">
        <v>127</v>
      </c>
      <c r="E121" t="e">
        <v>#N/A</v>
      </c>
      <c r="F121" t="e">
        <v>#N/A</v>
      </c>
    </row>
    <row r="122" spans="1:6" x14ac:dyDescent="0.35">
      <c r="A122">
        <v>121</v>
      </c>
      <c r="B122" t="s">
        <v>151</v>
      </c>
      <c r="C122" t="s">
        <v>127</v>
      </c>
      <c r="D122" t="s">
        <v>127</v>
      </c>
      <c r="E122" t="s">
        <v>570</v>
      </c>
      <c r="F122" t="e">
        <v>#N/A</v>
      </c>
    </row>
    <row r="123" spans="1:6" x14ac:dyDescent="0.35">
      <c r="A123">
        <v>122</v>
      </c>
      <c r="B123" t="s">
        <v>152</v>
      </c>
      <c r="C123" t="s">
        <v>127</v>
      </c>
      <c r="D123" t="e">
        <v>#N/A</v>
      </c>
      <c r="E123" t="e">
        <v>#N/A</v>
      </c>
      <c r="F123" t="e">
        <v>#N/A</v>
      </c>
    </row>
    <row r="124" spans="1:6" x14ac:dyDescent="0.35">
      <c r="A124">
        <v>123</v>
      </c>
      <c r="B124" t="s">
        <v>153</v>
      </c>
      <c r="C124" t="s">
        <v>127</v>
      </c>
      <c r="D124" t="s">
        <v>127</v>
      </c>
      <c r="E124" t="s">
        <v>569</v>
      </c>
      <c r="F124" t="s">
        <v>131</v>
      </c>
    </row>
    <row r="125" spans="1:6" x14ac:dyDescent="0.35">
      <c r="A125">
        <v>124</v>
      </c>
      <c r="B125" t="s">
        <v>154</v>
      </c>
      <c r="C125" t="s">
        <v>127</v>
      </c>
      <c r="D125" t="s">
        <v>127</v>
      </c>
      <c r="E125" t="s">
        <v>569</v>
      </c>
      <c r="F125" t="s">
        <v>375</v>
      </c>
    </row>
    <row r="126" spans="1:6" x14ac:dyDescent="0.35">
      <c r="A126">
        <v>125</v>
      </c>
      <c r="B126" t="s">
        <v>155</v>
      </c>
      <c r="C126" t="s">
        <v>127</v>
      </c>
      <c r="D126" t="s">
        <v>127</v>
      </c>
      <c r="E126" t="s">
        <v>569</v>
      </c>
      <c r="F126" t="s">
        <v>512</v>
      </c>
    </row>
    <row r="127" spans="1:6" x14ac:dyDescent="0.35">
      <c r="A127">
        <v>126</v>
      </c>
      <c r="B127" t="s">
        <v>156</v>
      </c>
      <c r="C127" t="s">
        <v>127</v>
      </c>
      <c r="D127" t="s">
        <v>127</v>
      </c>
      <c r="E127" t="s">
        <v>569</v>
      </c>
      <c r="F127" t="e">
        <v>#N/A</v>
      </c>
    </row>
    <row r="128" spans="1:6" x14ac:dyDescent="0.35">
      <c r="A128">
        <v>127</v>
      </c>
      <c r="B128" t="s">
        <v>157</v>
      </c>
      <c r="C128" t="s">
        <v>127</v>
      </c>
      <c r="D128" t="s">
        <v>29</v>
      </c>
      <c r="E128" t="s">
        <v>568</v>
      </c>
      <c r="F128" t="s">
        <v>69</v>
      </c>
    </row>
    <row r="129" spans="1:6" x14ac:dyDescent="0.35">
      <c r="A129">
        <v>128</v>
      </c>
      <c r="B129" t="s">
        <v>158</v>
      </c>
      <c r="C129" t="s">
        <v>127</v>
      </c>
      <c r="D129" t="s">
        <v>29</v>
      </c>
      <c r="E129" t="s">
        <v>568</v>
      </c>
      <c r="F129" t="s">
        <v>188</v>
      </c>
    </row>
    <row r="130" spans="1:6" x14ac:dyDescent="0.35">
      <c r="A130">
        <v>129</v>
      </c>
      <c r="B130" t="s">
        <v>159</v>
      </c>
      <c r="C130" t="s">
        <v>127</v>
      </c>
      <c r="D130" t="s">
        <v>29</v>
      </c>
      <c r="E130" t="s">
        <v>569</v>
      </c>
      <c r="F130" t="s">
        <v>188</v>
      </c>
    </row>
    <row r="131" spans="1:6" x14ac:dyDescent="0.35">
      <c r="A131">
        <v>130</v>
      </c>
      <c r="B131" t="s">
        <v>160</v>
      </c>
      <c r="C131" t="s">
        <v>127</v>
      </c>
      <c r="D131" t="s">
        <v>29</v>
      </c>
      <c r="E131" t="s">
        <v>568</v>
      </c>
      <c r="F131" t="s">
        <v>48</v>
      </c>
    </row>
    <row r="132" spans="1:6" x14ac:dyDescent="0.35">
      <c r="A132">
        <v>131</v>
      </c>
      <c r="B132" t="s">
        <v>161</v>
      </c>
      <c r="C132" t="s">
        <v>127</v>
      </c>
      <c r="D132" t="s">
        <v>127</v>
      </c>
      <c r="E132" t="e">
        <v>#N/A</v>
      </c>
      <c r="F132" t="e">
        <v>#N/A</v>
      </c>
    </row>
    <row r="133" spans="1:6" x14ac:dyDescent="0.35">
      <c r="A133">
        <v>132</v>
      </c>
      <c r="B133" t="s">
        <v>162</v>
      </c>
      <c r="C133" t="s">
        <v>127</v>
      </c>
      <c r="D133" t="s">
        <v>127</v>
      </c>
      <c r="E133" t="s">
        <v>569</v>
      </c>
      <c r="F133" t="s">
        <v>188</v>
      </c>
    </row>
    <row r="134" spans="1:6" x14ac:dyDescent="0.35">
      <c r="A134">
        <v>133</v>
      </c>
      <c r="B134" t="s">
        <v>163</v>
      </c>
      <c r="C134" t="s">
        <v>127</v>
      </c>
      <c r="D134" t="s">
        <v>127</v>
      </c>
      <c r="E134" t="s">
        <v>570</v>
      </c>
      <c r="F134" t="s">
        <v>512</v>
      </c>
    </row>
    <row r="135" spans="1:6" x14ac:dyDescent="0.35">
      <c r="A135">
        <v>134</v>
      </c>
      <c r="B135" t="s">
        <v>164</v>
      </c>
      <c r="C135" t="s">
        <v>127</v>
      </c>
      <c r="D135" t="s">
        <v>127</v>
      </c>
      <c r="E135" t="s">
        <v>569</v>
      </c>
      <c r="F135" t="e">
        <v>#N/A</v>
      </c>
    </row>
    <row r="136" spans="1:6" x14ac:dyDescent="0.35">
      <c r="A136">
        <v>135</v>
      </c>
      <c r="B136" t="s">
        <v>165</v>
      </c>
      <c r="C136" t="s">
        <v>127</v>
      </c>
      <c r="D136" t="s">
        <v>127</v>
      </c>
      <c r="E136" t="e">
        <v>#N/A</v>
      </c>
      <c r="F136" t="e">
        <v>#N/A</v>
      </c>
    </row>
    <row r="137" spans="1:6" x14ac:dyDescent="0.35">
      <c r="A137">
        <v>136</v>
      </c>
      <c r="B137" t="s">
        <v>166</v>
      </c>
      <c r="C137" t="s">
        <v>127</v>
      </c>
      <c r="D137" t="s">
        <v>127</v>
      </c>
      <c r="E137" t="e">
        <v>#N/A</v>
      </c>
      <c r="F137" t="e">
        <v>#N/A</v>
      </c>
    </row>
    <row r="138" spans="1:6" x14ac:dyDescent="0.35">
      <c r="A138">
        <v>137</v>
      </c>
      <c r="B138" t="s">
        <v>167</v>
      </c>
      <c r="C138" t="s">
        <v>127</v>
      </c>
      <c r="D138" t="e">
        <v>#N/A</v>
      </c>
      <c r="E138" t="e">
        <v>#N/A</v>
      </c>
      <c r="F138" t="e">
        <v>#N/A</v>
      </c>
    </row>
    <row r="139" spans="1:6" x14ac:dyDescent="0.35">
      <c r="A139">
        <v>138</v>
      </c>
      <c r="B139" t="s">
        <v>168</v>
      </c>
      <c r="C139" t="s">
        <v>127</v>
      </c>
      <c r="D139" t="s">
        <v>127</v>
      </c>
      <c r="E139" t="s">
        <v>569</v>
      </c>
      <c r="F139" t="e">
        <v>#N/A</v>
      </c>
    </row>
    <row r="140" spans="1:6" x14ac:dyDescent="0.35">
      <c r="A140">
        <v>139</v>
      </c>
      <c r="B140" t="s">
        <v>169</v>
      </c>
      <c r="C140" t="s">
        <v>127</v>
      </c>
      <c r="D140" t="s">
        <v>127</v>
      </c>
      <c r="E140" t="s">
        <v>569</v>
      </c>
      <c r="F140" t="s">
        <v>69</v>
      </c>
    </row>
    <row r="141" spans="1:6" x14ac:dyDescent="0.35">
      <c r="A141">
        <v>140</v>
      </c>
      <c r="B141" t="s">
        <v>170</v>
      </c>
      <c r="C141" t="s">
        <v>127</v>
      </c>
      <c r="D141" t="s">
        <v>127</v>
      </c>
      <c r="E141" t="s">
        <v>569</v>
      </c>
      <c r="F141" t="s">
        <v>131</v>
      </c>
    </row>
    <row r="142" spans="1:6" x14ac:dyDescent="0.35">
      <c r="A142">
        <v>141</v>
      </c>
      <c r="B142" t="s">
        <v>171</v>
      </c>
      <c r="C142" t="s">
        <v>127</v>
      </c>
      <c r="D142" t="s">
        <v>127</v>
      </c>
      <c r="E142" t="s">
        <v>569</v>
      </c>
      <c r="F142" t="s">
        <v>188</v>
      </c>
    </row>
    <row r="143" spans="1:6" x14ac:dyDescent="0.35">
      <c r="A143">
        <v>142</v>
      </c>
      <c r="B143" t="s">
        <v>172</v>
      </c>
      <c r="C143" t="s">
        <v>127</v>
      </c>
      <c r="D143" t="s">
        <v>127</v>
      </c>
      <c r="E143" t="s">
        <v>569</v>
      </c>
      <c r="F143" t="s">
        <v>131</v>
      </c>
    </row>
    <row r="144" spans="1:6" x14ac:dyDescent="0.35">
      <c r="A144">
        <v>143</v>
      </c>
      <c r="B144" t="s">
        <v>173</v>
      </c>
      <c r="C144" t="s">
        <v>127</v>
      </c>
      <c r="D144" t="e">
        <v>#N/A</v>
      </c>
      <c r="E144" t="e">
        <v>#N/A</v>
      </c>
      <c r="F144" t="e">
        <v>#N/A</v>
      </c>
    </row>
    <row r="145" spans="1:6" x14ac:dyDescent="0.35">
      <c r="A145">
        <v>144</v>
      </c>
      <c r="B145" t="s">
        <v>174</v>
      </c>
      <c r="C145" t="s">
        <v>131</v>
      </c>
      <c r="D145" t="s">
        <v>127</v>
      </c>
      <c r="E145" t="s">
        <v>569</v>
      </c>
      <c r="F145" t="s">
        <v>188</v>
      </c>
    </row>
    <row r="146" spans="1:6" x14ac:dyDescent="0.35">
      <c r="A146">
        <v>145</v>
      </c>
      <c r="B146" t="s">
        <v>175</v>
      </c>
      <c r="C146" t="s">
        <v>131</v>
      </c>
      <c r="D146" t="s">
        <v>512</v>
      </c>
      <c r="E146" t="s">
        <v>512</v>
      </c>
      <c r="F146" t="s">
        <v>473</v>
      </c>
    </row>
    <row r="147" spans="1:6" x14ac:dyDescent="0.35">
      <c r="A147">
        <v>146</v>
      </c>
      <c r="B147" t="s">
        <v>176</v>
      </c>
      <c r="C147" t="s">
        <v>131</v>
      </c>
      <c r="D147" t="s">
        <v>188</v>
      </c>
      <c r="E147" t="s">
        <v>375</v>
      </c>
      <c r="F147" t="s">
        <v>375</v>
      </c>
    </row>
    <row r="148" spans="1:6" x14ac:dyDescent="0.35">
      <c r="A148">
        <v>147</v>
      </c>
      <c r="B148" t="s">
        <v>177</v>
      </c>
      <c r="C148" t="s">
        <v>127</v>
      </c>
      <c r="D148" t="s">
        <v>127</v>
      </c>
      <c r="E148" t="s">
        <v>569</v>
      </c>
      <c r="F148" t="s">
        <v>131</v>
      </c>
    </row>
    <row r="149" spans="1:6" x14ac:dyDescent="0.35">
      <c r="A149">
        <v>148</v>
      </c>
      <c r="B149" t="s">
        <v>178</v>
      </c>
      <c r="C149" t="s">
        <v>127</v>
      </c>
      <c r="D149" t="s">
        <v>127</v>
      </c>
      <c r="E149" t="s">
        <v>569</v>
      </c>
      <c r="F149" t="s">
        <v>131</v>
      </c>
    </row>
    <row r="150" spans="1:6" x14ac:dyDescent="0.35">
      <c r="A150">
        <v>149</v>
      </c>
      <c r="B150" t="s">
        <v>179</v>
      </c>
      <c r="C150" t="s">
        <v>127</v>
      </c>
      <c r="D150" t="s">
        <v>127</v>
      </c>
      <c r="E150" t="e">
        <v>#N/A</v>
      </c>
      <c r="F150" t="e">
        <v>#N/A</v>
      </c>
    </row>
    <row r="151" spans="1:6" x14ac:dyDescent="0.35">
      <c r="A151">
        <v>150</v>
      </c>
      <c r="B151" t="s">
        <v>180</v>
      </c>
      <c r="C151" t="s">
        <v>127</v>
      </c>
      <c r="D151" t="s">
        <v>127</v>
      </c>
      <c r="E151" t="s">
        <v>569</v>
      </c>
      <c r="F151" t="e">
        <v>#N/A</v>
      </c>
    </row>
    <row r="152" spans="1:6" x14ac:dyDescent="0.35">
      <c r="A152">
        <v>151</v>
      </c>
      <c r="B152" t="s">
        <v>181</v>
      </c>
      <c r="C152" t="s">
        <v>127</v>
      </c>
      <c r="D152" t="s">
        <v>127</v>
      </c>
      <c r="E152" t="s">
        <v>569</v>
      </c>
      <c r="F152" t="s">
        <v>69</v>
      </c>
    </row>
    <row r="153" spans="1:6" x14ac:dyDescent="0.35">
      <c r="A153">
        <v>152</v>
      </c>
      <c r="B153" t="s">
        <v>182</v>
      </c>
      <c r="C153" t="s">
        <v>127</v>
      </c>
      <c r="D153" t="s">
        <v>127</v>
      </c>
      <c r="E153" t="s">
        <v>569</v>
      </c>
      <c r="F153" t="s">
        <v>131</v>
      </c>
    </row>
    <row r="154" spans="1:6" x14ac:dyDescent="0.35">
      <c r="A154">
        <v>153</v>
      </c>
      <c r="B154" t="s">
        <v>183</v>
      </c>
      <c r="C154" t="s">
        <v>127</v>
      </c>
      <c r="D154" t="s">
        <v>127</v>
      </c>
      <c r="E154" t="e">
        <v>#N/A</v>
      </c>
      <c r="F154" t="e">
        <v>#N/A</v>
      </c>
    </row>
    <row r="155" spans="1:6" x14ac:dyDescent="0.35">
      <c r="A155">
        <v>154</v>
      </c>
      <c r="B155" t="s">
        <v>184</v>
      </c>
      <c r="C155" t="s">
        <v>127</v>
      </c>
      <c r="D155" t="s">
        <v>508</v>
      </c>
      <c r="E155" t="s">
        <v>569</v>
      </c>
      <c r="F155" t="e">
        <v>#N/A</v>
      </c>
    </row>
    <row r="156" spans="1:6" x14ac:dyDescent="0.35">
      <c r="A156">
        <v>155</v>
      </c>
      <c r="B156" t="s">
        <v>185</v>
      </c>
      <c r="C156" t="s">
        <v>127</v>
      </c>
      <c r="D156" t="s">
        <v>127</v>
      </c>
      <c r="E156" t="s">
        <v>569</v>
      </c>
      <c r="F156" t="s">
        <v>188</v>
      </c>
    </row>
    <row r="157" spans="1:6" x14ac:dyDescent="0.35">
      <c r="A157">
        <v>156</v>
      </c>
      <c r="B157" t="s">
        <v>186</v>
      </c>
      <c r="C157" t="s">
        <v>127</v>
      </c>
      <c r="D157" t="s">
        <v>127</v>
      </c>
      <c r="E157" t="s">
        <v>569</v>
      </c>
      <c r="F157" t="s">
        <v>375</v>
      </c>
    </row>
    <row r="158" spans="1:6" x14ac:dyDescent="0.35">
      <c r="A158">
        <v>157</v>
      </c>
      <c r="B158" t="s">
        <v>187</v>
      </c>
      <c r="C158" t="s">
        <v>188</v>
      </c>
      <c r="D158" t="s">
        <v>127</v>
      </c>
      <c r="E158" t="e">
        <v>#N/A</v>
      </c>
      <c r="F158" t="e">
        <v>#N/A</v>
      </c>
    </row>
    <row r="159" spans="1:6" x14ac:dyDescent="0.35">
      <c r="A159">
        <v>158</v>
      </c>
      <c r="B159" t="s">
        <v>189</v>
      </c>
      <c r="C159" t="s">
        <v>188</v>
      </c>
      <c r="D159" t="s">
        <v>127</v>
      </c>
      <c r="E159" t="s">
        <v>569</v>
      </c>
      <c r="F159" t="s">
        <v>69</v>
      </c>
    </row>
    <row r="160" spans="1:6" x14ac:dyDescent="0.35">
      <c r="A160">
        <v>159</v>
      </c>
      <c r="B160" t="s">
        <v>190</v>
      </c>
      <c r="C160" t="s">
        <v>127</v>
      </c>
      <c r="D160" t="s">
        <v>127</v>
      </c>
      <c r="E160" t="s">
        <v>569</v>
      </c>
      <c r="F160" t="s">
        <v>131</v>
      </c>
    </row>
    <row r="161" spans="1:6" x14ac:dyDescent="0.35">
      <c r="A161">
        <v>160</v>
      </c>
      <c r="B161" t="s">
        <v>191</v>
      </c>
      <c r="C161" t="s">
        <v>188</v>
      </c>
      <c r="D161" t="s">
        <v>188</v>
      </c>
      <c r="E161" t="s">
        <v>188</v>
      </c>
      <c r="F161" t="s">
        <v>69</v>
      </c>
    </row>
    <row r="162" spans="1:6" x14ac:dyDescent="0.35">
      <c r="A162">
        <v>161</v>
      </c>
      <c r="B162" t="s">
        <v>192</v>
      </c>
      <c r="C162" t="s">
        <v>127</v>
      </c>
      <c r="D162" t="s">
        <v>127</v>
      </c>
      <c r="E162" t="s">
        <v>569</v>
      </c>
      <c r="F162" t="s">
        <v>188</v>
      </c>
    </row>
    <row r="163" spans="1:6" x14ac:dyDescent="0.35">
      <c r="A163">
        <v>162</v>
      </c>
      <c r="B163" t="s">
        <v>193</v>
      </c>
      <c r="C163" t="s">
        <v>127</v>
      </c>
      <c r="D163" t="s">
        <v>127</v>
      </c>
      <c r="E163" t="s">
        <v>569</v>
      </c>
      <c r="F163" t="s">
        <v>131</v>
      </c>
    </row>
    <row r="164" spans="1:6" x14ac:dyDescent="0.35">
      <c r="A164">
        <v>163</v>
      </c>
      <c r="B164" t="s">
        <v>194</v>
      </c>
      <c r="C164" t="s">
        <v>52</v>
      </c>
      <c r="D164" t="s">
        <v>52</v>
      </c>
      <c r="E164" t="s">
        <v>52</v>
      </c>
      <c r="F164" t="s">
        <v>52</v>
      </c>
    </row>
    <row r="165" spans="1:6" x14ac:dyDescent="0.35">
      <c r="A165">
        <v>164</v>
      </c>
      <c r="B165" t="s">
        <v>195</v>
      </c>
      <c r="C165" t="s">
        <v>188</v>
      </c>
      <c r="D165" t="s">
        <v>566</v>
      </c>
      <c r="E165" t="s">
        <v>569</v>
      </c>
      <c r="F165" t="s">
        <v>188</v>
      </c>
    </row>
    <row r="166" spans="1:6" x14ac:dyDescent="0.35">
      <c r="A166">
        <v>165</v>
      </c>
      <c r="B166" t="s">
        <v>196</v>
      </c>
      <c r="C166" t="s">
        <v>127</v>
      </c>
      <c r="D166" t="e">
        <v>#N/A</v>
      </c>
      <c r="E166" t="e">
        <v>#N/A</v>
      </c>
      <c r="F166" t="e">
        <v>#N/A</v>
      </c>
    </row>
    <row r="167" spans="1:6" x14ac:dyDescent="0.35">
      <c r="A167">
        <v>166</v>
      </c>
      <c r="B167" t="s">
        <v>197</v>
      </c>
      <c r="C167" t="s">
        <v>127</v>
      </c>
      <c r="D167" t="e">
        <v>#N/A</v>
      </c>
      <c r="E167" t="e">
        <v>#N/A</v>
      </c>
      <c r="F167" t="e">
        <v>#N/A</v>
      </c>
    </row>
    <row r="168" spans="1:6" x14ac:dyDescent="0.35">
      <c r="A168">
        <v>167</v>
      </c>
      <c r="B168" t="s">
        <v>198</v>
      </c>
      <c r="C168" t="s">
        <v>127</v>
      </c>
      <c r="D168" t="e">
        <v>#N/A</v>
      </c>
      <c r="E168" t="e">
        <v>#N/A</v>
      </c>
      <c r="F168" t="e">
        <v>#N/A</v>
      </c>
    </row>
    <row r="169" spans="1:6" x14ac:dyDescent="0.35">
      <c r="A169">
        <v>168</v>
      </c>
      <c r="B169" t="s">
        <v>199</v>
      </c>
      <c r="C169" t="s">
        <v>127</v>
      </c>
      <c r="D169" t="s">
        <v>127</v>
      </c>
      <c r="E169" t="s">
        <v>569</v>
      </c>
      <c r="F169" t="s">
        <v>188</v>
      </c>
    </row>
    <row r="170" spans="1:6" x14ac:dyDescent="0.35">
      <c r="A170">
        <v>169</v>
      </c>
      <c r="B170" t="s">
        <v>200</v>
      </c>
      <c r="C170" t="s">
        <v>127</v>
      </c>
      <c r="D170" t="s">
        <v>127</v>
      </c>
      <c r="E170" t="s">
        <v>569</v>
      </c>
      <c r="F170" t="s">
        <v>131</v>
      </c>
    </row>
    <row r="171" spans="1:6" x14ac:dyDescent="0.35">
      <c r="A171">
        <v>170</v>
      </c>
      <c r="B171" t="s">
        <v>201</v>
      </c>
      <c r="C171" t="s">
        <v>127</v>
      </c>
      <c r="D171" t="s">
        <v>127</v>
      </c>
      <c r="E171" t="e">
        <v>#N/A</v>
      </c>
      <c r="F171" t="e">
        <v>#N/A</v>
      </c>
    </row>
    <row r="172" spans="1:6" x14ac:dyDescent="0.35">
      <c r="A172">
        <v>171</v>
      </c>
      <c r="B172" t="s">
        <v>202</v>
      </c>
      <c r="C172" t="s">
        <v>127</v>
      </c>
      <c r="D172" t="s">
        <v>127</v>
      </c>
      <c r="E172" t="s">
        <v>569</v>
      </c>
      <c r="F172" t="s">
        <v>69</v>
      </c>
    </row>
    <row r="173" spans="1:6" x14ac:dyDescent="0.35">
      <c r="A173">
        <v>172</v>
      </c>
      <c r="B173" t="s">
        <v>203</v>
      </c>
      <c r="C173" t="s">
        <v>127</v>
      </c>
      <c r="D173" t="s">
        <v>127</v>
      </c>
      <c r="E173" t="e">
        <v>#N/A</v>
      </c>
      <c r="F173" t="e">
        <v>#N/A</v>
      </c>
    </row>
    <row r="174" spans="1:6" x14ac:dyDescent="0.35">
      <c r="A174">
        <v>173</v>
      </c>
      <c r="B174" t="s">
        <v>204</v>
      </c>
      <c r="C174" t="s">
        <v>127</v>
      </c>
      <c r="D174" t="s">
        <v>127</v>
      </c>
      <c r="E174" t="s">
        <v>569</v>
      </c>
      <c r="F174" t="s">
        <v>131</v>
      </c>
    </row>
    <row r="175" spans="1:6" x14ac:dyDescent="0.35">
      <c r="A175">
        <v>174</v>
      </c>
      <c r="B175" t="s">
        <v>205</v>
      </c>
      <c r="C175" t="s">
        <v>127</v>
      </c>
      <c r="D175" t="s">
        <v>127</v>
      </c>
      <c r="E175" t="s">
        <v>569</v>
      </c>
      <c r="F175" t="s">
        <v>131</v>
      </c>
    </row>
    <row r="176" spans="1:6" x14ac:dyDescent="0.35">
      <c r="A176">
        <v>175</v>
      </c>
      <c r="B176" t="s">
        <v>206</v>
      </c>
      <c r="C176" t="s">
        <v>127</v>
      </c>
      <c r="D176" t="e">
        <v>#N/A</v>
      </c>
      <c r="E176" t="e">
        <v>#N/A</v>
      </c>
      <c r="F176" t="e">
        <v>#N/A</v>
      </c>
    </row>
    <row r="177" spans="1:6" x14ac:dyDescent="0.35">
      <c r="A177">
        <v>176</v>
      </c>
      <c r="B177" t="s">
        <v>207</v>
      </c>
      <c r="C177" t="s">
        <v>127</v>
      </c>
      <c r="D177" t="s">
        <v>127</v>
      </c>
      <c r="E177" t="s">
        <v>569</v>
      </c>
      <c r="F177" t="s">
        <v>188</v>
      </c>
    </row>
    <row r="178" spans="1:6" x14ac:dyDescent="0.35">
      <c r="A178">
        <v>177</v>
      </c>
      <c r="B178" t="s">
        <v>208</v>
      </c>
      <c r="C178" t="s">
        <v>127</v>
      </c>
      <c r="D178" t="e">
        <v>#N/A</v>
      </c>
      <c r="E178" t="e">
        <v>#N/A</v>
      </c>
      <c r="F178" t="e">
        <v>#N/A</v>
      </c>
    </row>
    <row r="179" spans="1:6" x14ac:dyDescent="0.35">
      <c r="A179">
        <v>178</v>
      </c>
      <c r="B179" t="s">
        <v>209</v>
      </c>
      <c r="C179" t="s">
        <v>127</v>
      </c>
      <c r="D179" t="e">
        <v>#N/A</v>
      </c>
      <c r="E179" t="e">
        <v>#N/A</v>
      </c>
      <c r="F179" t="e">
        <v>#N/A</v>
      </c>
    </row>
    <row r="180" spans="1:6" x14ac:dyDescent="0.35">
      <c r="A180">
        <v>179</v>
      </c>
      <c r="B180" t="s">
        <v>210</v>
      </c>
      <c r="C180" t="s">
        <v>127</v>
      </c>
      <c r="D180" t="e">
        <v>#N/A</v>
      </c>
      <c r="E180" t="e">
        <v>#N/A</v>
      </c>
      <c r="F180" t="e">
        <v>#N/A</v>
      </c>
    </row>
    <row r="181" spans="1:6" x14ac:dyDescent="0.35">
      <c r="A181">
        <v>180</v>
      </c>
      <c r="B181" t="s">
        <v>211</v>
      </c>
      <c r="C181" t="s">
        <v>127</v>
      </c>
      <c r="D181" t="e">
        <v>#N/A</v>
      </c>
      <c r="E181" t="e">
        <v>#N/A</v>
      </c>
      <c r="F181" t="e">
        <v>#N/A</v>
      </c>
    </row>
    <row r="182" spans="1:6" x14ac:dyDescent="0.35">
      <c r="A182">
        <v>181</v>
      </c>
      <c r="B182" t="s">
        <v>212</v>
      </c>
      <c r="C182" t="s">
        <v>127</v>
      </c>
      <c r="D182" t="s">
        <v>127</v>
      </c>
      <c r="E182" t="e">
        <v>#N/A</v>
      </c>
      <c r="F182" t="e">
        <v>#N/A</v>
      </c>
    </row>
    <row r="183" spans="1:6" x14ac:dyDescent="0.35">
      <c r="A183">
        <v>182</v>
      </c>
      <c r="B183" t="s">
        <v>213</v>
      </c>
      <c r="C183" t="s">
        <v>127</v>
      </c>
      <c r="D183" t="s">
        <v>127</v>
      </c>
      <c r="E183" t="s">
        <v>569</v>
      </c>
      <c r="F183" t="s">
        <v>188</v>
      </c>
    </row>
    <row r="184" spans="1:6" x14ac:dyDescent="0.35">
      <c r="A184">
        <v>183</v>
      </c>
      <c r="B184" t="s">
        <v>214</v>
      </c>
      <c r="C184" t="s">
        <v>127</v>
      </c>
      <c r="D184" t="s">
        <v>127</v>
      </c>
      <c r="E184" t="s">
        <v>569</v>
      </c>
      <c r="F184" t="s">
        <v>473</v>
      </c>
    </row>
    <row r="185" spans="1:6" x14ac:dyDescent="0.35">
      <c r="A185">
        <v>184</v>
      </c>
      <c r="B185" t="s">
        <v>215</v>
      </c>
      <c r="C185" t="s">
        <v>127</v>
      </c>
      <c r="D185" t="s">
        <v>127</v>
      </c>
      <c r="E185" t="e">
        <v>#N/A</v>
      </c>
      <c r="F185" t="e">
        <v>#N/A</v>
      </c>
    </row>
    <row r="186" spans="1:6" x14ac:dyDescent="0.35">
      <c r="A186">
        <v>185</v>
      </c>
      <c r="B186" t="s">
        <v>216</v>
      </c>
      <c r="C186" t="s">
        <v>127</v>
      </c>
      <c r="D186" t="s">
        <v>127</v>
      </c>
      <c r="E186" t="s">
        <v>569</v>
      </c>
      <c r="F186" t="s">
        <v>188</v>
      </c>
    </row>
    <row r="187" spans="1:6" x14ac:dyDescent="0.35">
      <c r="A187">
        <v>186</v>
      </c>
      <c r="B187" t="s">
        <v>217</v>
      </c>
      <c r="C187" t="s">
        <v>188</v>
      </c>
      <c r="D187" t="s">
        <v>127</v>
      </c>
      <c r="E187" t="e">
        <v>#N/A</v>
      </c>
      <c r="F187" t="e">
        <v>#N/A</v>
      </c>
    </row>
    <row r="188" spans="1:6" x14ac:dyDescent="0.35">
      <c r="A188">
        <v>187</v>
      </c>
      <c r="B188" t="s">
        <v>218</v>
      </c>
      <c r="C188" t="s">
        <v>127</v>
      </c>
      <c r="D188" t="s">
        <v>127</v>
      </c>
      <c r="E188" t="s">
        <v>569</v>
      </c>
      <c r="F188" t="s">
        <v>375</v>
      </c>
    </row>
    <row r="189" spans="1:6" x14ac:dyDescent="0.35">
      <c r="A189">
        <v>188</v>
      </c>
      <c r="B189" t="s">
        <v>219</v>
      </c>
      <c r="C189" t="s">
        <v>127</v>
      </c>
      <c r="D189" t="s">
        <v>127</v>
      </c>
      <c r="E189" t="s">
        <v>569</v>
      </c>
      <c r="F189" t="s">
        <v>375</v>
      </c>
    </row>
    <row r="190" spans="1:6" x14ac:dyDescent="0.35">
      <c r="A190">
        <v>189</v>
      </c>
      <c r="B190" t="s">
        <v>220</v>
      </c>
      <c r="C190" t="s">
        <v>127</v>
      </c>
      <c r="D190" t="s">
        <v>127</v>
      </c>
      <c r="E190" t="e">
        <v>#N/A</v>
      </c>
      <c r="F190" t="e">
        <v>#N/A</v>
      </c>
    </row>
    <row r="191" spans="1:6" x14ac:dyDescent="0.35">
      <c r="A191">
        <v>190</v>
      </c>
      <c r="B191" t="s">
        <v>221</v>
      </c>
      <c r="C191" t="s">
        <v>127</v>
      </c>
      <c r="D191" t="s">
        <v>127</v>
      </c>
      <c r="E191" t="s">
        <v>569</v>
      </c>
      <c r="F191" t="s">
        <v>188</v>
      </c>
    </row>
    <row r="192" spans="1:6" x14ac:dyDescent="0.35">
      <c r="A192">
        <v>191</v>
      </c>
      <c r="B192" t="s">
        <v>222</v>
      </c>
      <c r="C192" t="s">
        <v>127</v>
      </c>
      <c r="D192" t="s">
        <v>127</v>
      </c>
      <c r="E192" t="s">
        <v>569</v>
      </c>
      <c r="F192" t="s">
        <v>188</v>
      </c>
    </row>
    <row r="193" spans="1:6" x14ac:dyDescent="0.35">
      <c r="A193">
        <v>192</v>
      </c>
      <c r="B193" t="s">
        <v>223</v>
      </c>
      <c r="C193" t="s">
        <v>127</v>
      </c>
      <c r="D193" t="s">
        <v>127</v>
      </c>
      <c r="E193" t="s">
        <v>569</v>
      </c>
      <c r="F193" t="s">
        <v>473</v>
      </c>
    </row>
    <row r="194" spans="1:6" x14ac:dyDescent="0.35">
      <c r="A194">
        <v>193</v>
      </c>
      <c r="B194" t="s">
        <v>224</v>
      </c>
      <c r="C194" t="s">
        <v>127</v>
      </c>
      <c r="D194" t="s">
        <v>127</v>
      </c>
      <c r="E194" t="e">
        <v>#N/A</v>
      </c>
      <c r="F194" t="e">
        <v>#N/A</v>
      </c>
    </row>
    <row r="195" spans="1:6" x14ac:dyDescent="0.35">
      <c r="A195">
        <v>194</v>
      </c>
      <c r="B195" t="s">
        <v>225</v>
      </c>
      <c r="C195" t="s">
        <v>127</v>
      </c>
      <c r="D195" t="e">
        <v>#N/A</v>
      </c>
      <c r="E195" t="e">
        <v>#N/A</v>
      </c>
      <c r="F195" t="e">
        <v>#N/A</v>
      </c>
    </row>
    <row r="196" spans="1:6" x14ac:dyDescent="0.35">
      <c r="A196">
        <v>195</v>
      </c>
      <c r="B196" t="s">
        <v>226</v>
      </c>
      <c r="C196" t="s">
        <v>127</v>
      </c>
      <c r="D196" t="s">
        <v>127</v>
      </c>
      <c r="E196" t="s">
        <v>569</v>
      </c>
      <c r="F196" t="s">
        <v>131</v>
      </c>
    </row>
    <row r="197" spans="1:6" x14ac:dyDescent="0.35">
      <c r="A197">
        <v>196</v>
      </c>
      <c r="B197" t="s">
        <v>227</v>
      </c>
      <c r="C197" t="s">
        <v>127</v>
      </c>
      <c r="D197" t="s">
        <v>127</v>
      </c>
      <c r="E197" t="s">
        <v>569</v>
      </c>
      <c r="F197" t="s">
        <v>188</v>
      </c>
    </row>
    <row r="198" spans="1:6" x14ac:dyDescent="0.35">
      <c r="A198">
        <v>197</v>
      </c>
      <c r="B198" t="s">
        <v>228</v>
      </c>
      <c r="C198" t="s">
        <v>127</v>
      </c>
      <c r="D198" t="s">
        <v>127</v>
      </c>
      <c r="E198" t="s">
        <v>569</v>
      </c>
      <c r="F198" t="s">
        <v>131</v>
      </c>
    </row>
    <row r="199" spans="1:6" x14ac:dyDescent="0.35">
      <c r="A199">
        <v>198</v>
      </c>
      <c r="B199" t="s">
        <v>229</v>
      </c>
      <c r="C199" t="s">
        <v>127</v>
      </c>
      <c r="D199" t="s">
        <v>127</v>
      </c>
      <c r="E199" t="e">
        <v>#N/A</v>
      </c>
      <c r="F199" t="s">
        <v>131</v>
      </c>
    </row>
    <row r="200" spans="1:6" x14ac:dyDescent="0.35">
      <c r="A200">
        <v>199</v>
      </c>
      <c r="B200" t="s">
        <v>230</v>
      </c>
      <c r="C200" t="s">
        <v>127</v>
      </c>
      <c r="D200" t="s">
        <v>127</v>
      </c>
      <c r="E200" t="s">
        <v>569</v>
      </c>
      <c r="F200" t="s">
        <v>188</v>
      </c>
    </row>
    <row r="201" spans="1:6" x14ac:dyDescent="0.35">
      <c r="A201">
        <v>200</v>
      </c>
      <c r="B201" t="s">
        <v>231</v>
      </c>
      <c r="C201" t="s">
        <v>127</v>
      </c>
      <c r="D201" t="e">
        <v>#N/A</v>
      </c>
      <c r="E201" t="e">
        <v>#N/A</v>
      </c>
      <c r="F201" t="e">
        <v>#N/A</v>
      </c>
    </row>
    <row r="202" spans="1:6" x14ac:dyDescent="0.35">
      <c r="A202">
        <v>201</v>
      </c>
      <c r="B202" t="s">
        <v>232</v>
      </c>
      <c r="C202" t="s">
        <v>188</v>
      </c>
      <c r="D202" t="s">
        <v>188</v>
      </c>
      <c r="E202" t="s">
        <v>131</v>
      </c>
      <c r="F202" t="e">
        <v>#N/A</v>
      </c>
    </row>
    <row r="203" spans="1:6" x14ac:dyDescent="0.35">
      <c r="A203">
        <v>202</v>
      </c>
      <c r="B203" t="s">
        <v>233</v>
      </c>
      <c r="C203" t="s">
        <v>127</v>
      </c>
      <c r="D203" t="e">
        <v>#N/A</v>
      </c>
      <c r="E203" t="e">
        <v>#N/A</v>
      </c>
      <c r="F203" t="e">
        <v>#N/A</v>
      </c>
    </row>
    <row r="204" spans="1:6" x14ac:dyDescent="0.35">
      <c r="A204">
        <v>203</v>
      </c>
      <c r="B204" t="s">
        <v>234</v>
      </c>
      <c r="C204" t="s">
        <v>188</v>
      </c>
      <c r="D204" t="s">
        <v>188</v>
      </c>
      <c r="E204" t="s">
        <v>131</v>
      </c>
      <c r="F204" t="s">
        <v>131</v>
      </c>
    </row>
    <row r="205" spans="1:6" x14ac:dyDescent="0.35">
      <c r="A205">
        <v>204</v>
      </c>
      <c r="B205" t="s">
        <v>235</v>
      </c>
      <c r="C205" t="s">
        <v>188</v>
      </c>
      <c r="D205" t="s">
        <v>473</v>
      </c>
      <c r="E205" t="s">
        <v>512</v>
      </c>
      <c r="F205" t="s">
        <v>473</v>
      </c>
    </row>
    <row r="206" spans="1:6" x14ac:dyDescent="0.35">
      <c r="A206">
        <v>205</v>
      </c>
      <c r="B206" t="s">
        <v>236</v>
      </c>
      <c r="C206" t="s">
        <v>188</v>
      </c>
      <c r="D206" t="s">
        <v>375</v>
      </c>
      <c r="E206" t="s">
        <v>473</v>
      </c>
      <c r="F206" t="s">
        <v>473</v>
      </c>
    </row>
    <row r="207" spans="1:6" x14ac:dyDescent="0.35">
      <c r="A207">
        <v>206</v>
      </c>
      <c r="B207" t="s">
        <v>237</v>
      </c>
      <c r="C207" t="s">
        <v>127</v>
      </c>
      <c r="D207" t="s">
        <v>127</v>
      </c>
      <c r="E207" t="s">
        <v>569</v>
      </c>
      <c r="F207" t="s">
        <v>131</v>
      </c>
    </row>
    <row r="208" spans="1:6" x14ac:dyDescent="0.35">
      <c r="A208">
        <v>207</v>
      </c>
      <c r="B208" t="s">
        <v>238</v>
      </c>
      <c r="C208" t="s">
        <v>127</v>
      </c>
      <c r="D208" t="e">
        <v>#N/A</v>
      </c>
      <c r="E208" t="e">
        <v>#N/A</v>
      </c>
      <c r="F208" t="e">
        <v>#N/A</v>
      </c>
    </row>
    <row r="209" spans="1:6" x14ac:dyDescent="0.35">
      <c r="A209">
        <v>208</v>
      </c>
      <c r="B209" t="s">
        <v>239</v>
      </c>
      <c r="C209" t="s">
        <v>127</v>
      </c>
      <c r="D209" t="s">
        <v>127</v>
      </c>
      <c r="E209" t="e">
        <v>#N/A</v>
      </c>
      <c r="F209" t="e">
        <v>#N/A</v>
      </c>
    </row>
    <row r="210" spans="1:6" x14ac:dyDescent="0.35">
      <c r="A210">
        <v>209</v>
      </c>
      <c r="B210" t="s">
        <v>240</v>
      </c>
      <c r="C210" t="s">
        <v>127</v>
      </c>
      <c r="D210" t="e">
        <v>#N/A</v>
      </c>
      <c r="E210" t="e">
        <v>#N/A</v>
      </c>
      <c r="F210" t="e">
        <v>#N/A</v>
      </c>
    </row>
    <row r="211" spans="1:6" x14ac:dyDescent="0.35">
      <c r="A211">
        <v>210</v>
      </c>
      <c r="B211" t="s">
        <v>241</v>
      </c>
      <c r="C211" t="s">
        <v>52</v>
      </c>
      <c r="D211" t="e">
        <v>#N/A</v>
      </c>
      <c r="E211" t="e">
        <v>#N/A</v>
      </c>
      <c r="F211" t="e">
        <v>#N/A</v>
      </c>
    </row>
    <row r="212" spans="1:6" x14ac:dyDescent="0.35">
      <c r="A212">
        <v>211</v>
      </c>
      <c r="B212" t="s">
        <v>242</v>
      </c>
      <c r="C212" t="s">
        <v>127</v>
      </c>
      <c r="D212" t="e">
        <v>#N/A</v>
      </c>
      <c r="E212" t="e">
        <v>#N/A</v>
      </c>
      <c r="F212" t="e">
        <v>#N/A</v>
      </c>
    </row>
    <row r="213" spans="1:6" x14ac:dyDescent="0.35">
      <c r="A213">
        <v>212</v>
      </c>
      <c r="B213" t="s">
        <v>243</v>
      </c>
      <c r="C213" t="s">
        <v>127</v>
      </c>
      <c r="D213" t="s">
        <v>508</v>
      </c>
      <c r="E213" t="s">
        <v>570</v>
      </c>
      <c r="F213" t="s">
        <v>375</v>
      </c>
    </row>
    <row r="214" spans="1:6" x14ac:dyDescent="0.35">
      <c r="A214">
        <v>213</v>
      </c>
      <c r="B214" t="s">
        <v>244</v>
      </c>
      <c r="C214" t="s">
        <v>127</v>
      </c>
      <c r="D214" t="s">
        <v>127</v>
      </c>
      <c r="E214" t="s">
        <v>569</v>
      </c>
      <c r="F214" t="e">
        <v>#N/A</v>
      </c>
    </row>
    <row r="215" spans="1:6" x14ac:dyDescent="0.35">
      <c r="A215">
        <v>214</v>
      </c>
      <c r="B215" t="s">
        <v>245</v>
      </c>
      <c r="C215" t="s">
        <v>127</v>
      </c>
      <c r="D215" t="s">
        <v>127</v>
      </c>
      <c r="E215" t="s">
        <v>569</v>
      </c>
      <c r="F215" t="s">
        <v>131</v>
      </c>
    </row>
    <row r="216" spans="1:6" x14ac:dyDescent="0.35">
      <c r="A216">
        <v>215</v>
      </c>
      <c r="B216" t="s">
        <v>246</v>
      </c>
      <c r="C216" t="s">
        <v>127</v>
      </c>
      <c r="D216" t="s">
        <v>127</v>
      </c>
      <c r="E216" t="s">
        <v>569</v>
      </c>
      <c r="F216" t="s">
        <v>375</v>
      </c>
    </row>
    <row r="217" spans="1:6" x14ac:dyDescent="0.35">
      <c r="A217">
        <v>216</v>
      </c>
      <c r="B217" t="s">
        <v>247</v>
      </c>
      <c r="C217" t="s">
        <v>127</v>
      </c>
      <c r="D217" t="s">
        <v>127</v>
      </c>
      <c r="E217" t="e">
        <v>#N/A</v>
      </c>
      <c r="F217" t="e">
        <v>#N/A</v>
      </c>
    </row>
    <row r="218" spans="1:6" x14ac:dyDescent="0.35">
      <c r="A218">
        <v>217</v>
      </c>
      <c r="B218" t="s">
        <v>248</v>
      </c>
      <c r="C218" t="s">
        <v>127</v>
      </c>
      <c r="D218" t="s">
        <v>127</v>
      </c>
      <c r="E218" t="s">
        <v>569</v>
      </c>
      <c r="F218" t="s">
        <v>131</v>
      </c>
    </row>
    <row r="219" spans="1:6" x14ac:dyDescent="0.35">
      <c r="A219">
        <v>218</v>
      </c>
      <c r="B219" t="s">
        <v>249</v>
      </c>
      <c r="C219" t="s">
        <v>127</v>
      </c>
      <c r="D219" t="s">
        <v>127</v>
      </c>
      <c r="E219" t="s">
        <v>569</v>
      </c>
      <c r="F219" t="e">
        <v>#N/A</v>
      </c>
    </row>
    <row r="220" spans="1:6" x14ac:dyDescent="0.35">
      <c r="A220">
        <v>219</v>
      </c>
      <c r="B220" t="s">
        <v>250</v>
      </c>
      <c r="C220" t="s">
        <v>127</v>
      </c>
      <c r="D220" t="s">
        <v>127</v>
      </c>
      <c r="E220" t="s">
        <v>569</v>
      </c>
      <c r="F220" t="e">
        <v>#N/A</v>
      </c>
    </row>
    <row r="221" spans="1:6" x14ac:dyDescent="0.35">
      <c r="A221">
        <v>220</v>
      </c>
      <c r="B221" t="s">
        <v>251</v>
      </c>
      <c r="C221" t="s">
        <v>127</v>
      </c>
      <c r="D221" t="s">
        <v>127</v>
      </c>
      <c r="E221" t="s">
        <v>569</v>
      </c>
      <c r="F221" t="s">
        <v>131</v>
      </c>
    </row>
    <row r="222" spans="1:6" x14ac:dyDescent="0.35">
      <c r="A222">
        <v>221</v>
      </c>
      <c r="B222" t="s">
        <v>252</v>
      </c>
      <c r="C222" t="s">
        <v>52</v>
      </c>
      <c r="D222" t="s">
        <v>52</v>
      </c>
      <c r="E222" t="e">
        <v>#N/A</v>
      </c>
      <c r="F222" t="e">
        <v>#N/A</v>
      </c>
    </row>
    <row r="223" spans="1:6" x14ac:dyDescent="0.35">
      <c r="A223">
        <v>222</v>
      </c>
      <c r="B223" t="s">
        <v>253</v>
      </c>
      <c r="C223" t="s">
        <v>52</v>
      </c>
      <c r="D223" t="s">
        <v>52</v>
      </c>
      <c r="E223" t="s">
        <v>52</v>
      </c>
      <c r="F223" t="e">
        <v>#N/A</v>
      </c>
    </row>
    <row r="224" spans="1:6" x14ac:dyDescent="0.35">
      <c r="A224">
        <v>223</v>
      </c>
      <c r="B224" t="s">
        <v>254</v>
      </c>
      <c r="C224" t="s">
        <v>127</v>
      </c>
      <c r="D224" t="s">
        <v>127</v>
      </c>
      <c r="E224" t="s">
        <v>569</v>
      </c>
      <c r="F224" t="s">
        <v>131</v>
      </c>
    </row>
    <row r="225" spans="1:6" x14ac:dyDescent="0.35">
      <c r="A225">
        <v>224</v>
      </c>
      <c r="B225" t="s">
        <v>255</v>
      </c>
      <c r="C225" t="s">
        <v>127</v>
      </c>
      <c r="D225" t="s">
        <v>127</v>
      </c>
      <c r="E225" t="e">
        <v>#N/A</v>
      </c>
      <c r="F225" t="e">
        <v>#N/A</v>
      </c>
    </row>
    <row r="226" spans="1:6" x14ac:dyDescent="0.35">
      <c r="A226">
        <v>225</v>
      </c>
      <c r="B226" t="s">
        <v>256</v>
      </c>
      <c r="C226" t="s">
        <v>127</v>
      </c>
      <c r="D226" t="e">
        <v>#N/A</v>
      </c>
      <c r="E226" t="e">
        <v>#N/A</v>
      </c>
      <c r="F226" t="e">
        <v>#N/A</v>
      </c>
    </row>
    <row r="227" spans="1:6" x14ac:dyDescent="0.35">
      <c r="A227">
        <v>226</v>
      </c>
      <c r="B227" t="s">
        <v>257</v>
      </c>
      <c r="C227" t="s">
        <v>127</v>
      </c>
      <c r="D227" t="s">
        <v>127</v>
      </c>
      <c r="E227" t="s">
        <v>569</v>
      </c>
      <c r="F227" t="s">
        <v>188</v>
      </c>
    </row>
    <row r="228" spans="1:6" x14ac:dyDescent="0.35">
      <c r="A228">
        <v>227</v>
      </c>
      <c r="B228" t="s">
        <v>258</v>
      </c>
      <c r="C228" t="s">
        <v>127</v>
      </c>
      <c r="D228" t="s">
        <v>127</v>
      </c>
      <c r="E228" t="s">
        <v>569</v>
      </c>
      <c r="F228" t="s">
        <v>188</v>
      </c>
    </row>
    <row r="229" spans="1:6" x14ac:dyDescent="0.35">
      <c r="A229">
        <v>228</v>
      </c>
      <c r="B229" t="s">
        <v>259</v>
      </c>
      <c r="C229" t="s">
        <v>127</v>
      </c>
      <c r="D229" t="s">
        <v>127</v>
      </c>
      <c r="E229" t="s">
        <v>569</v>
      </c>
      <c r="F229" t="s">
        <v>188</v>
      </c>
    </row>
    <row r="230" spans="1:6" x14ac:dyDescent="0.35">
      <c r="A230">
        <v>229</v>
      </c>
      <c r="B230" t="s">
        <v>260</v>
      </c>
      <c r="C230" t="s">
        <v>127</v>
      </c>
      <c r="D230" t="s">
        <v>127</v>
      </c>
      <c r="E230" t="s">
        <v>569</v>
      </c>
      <c r="F230" t="s">
        <v>188</v>
      </c>
    </row>
    <row r="231" spans="1:6" x14ac:dyDescent="0.35">
      <c r="A231">
        <v>230</v>
      </c>
      <c r="B231" t="s">
        <v>261</v>
      </c>
      <c r="C231" t="s">
        <v>127</v>
      </c>
      <c r="D231" t="s">
        <v>127</v>
      </c>
      <c r="E231" t="s">
        <v>569</v>
      </c>
      <c r="F231" t="s">
        <v>375</v>
      </c>
    </row>
    <row r="232" spans="1:6" x14ac:dyDescent="0.35">
      <c r="A232">
        <v>231</v>
      </c>
      <c r="B232" t="s">
        <v>262</v>
      </c>
      <c r="C232" t="s">
        <v>52</v>
      </c>
      <c r="D232" t="s">
        <v>52</v>
      </c>
      <c r="E232" t="s">
        <v>52</v>
      </c>
      <c r="F232" t="s">
        <v>52</v>
      </c>
    </row>
    <row r="233" spans="1:6" x14ac:dyDescent="0.35">
      <c r="A233">
        <v>232</v>
      </c>
      <c r="B233" t="s">
        <v>263</v>
      </c>
      <c r="C233" t="s">
        <v>127</v>
      </c>
      <c r="D233" t="e">
        <v>#N/A</v>
      </c>
      <c r="E233" t="e">
        <v>#N/A</v>
      </c>
      <c r="F233" t="e">
        <v>#N/A</v>
      </c>
    </row>
    <row r="234" spans="1:6" x14ac:dyDescent="0.35">
      <c r="A234">
        <v>233</v>
      </c>
      <c r="B234" t="s">
        <v>264</v>
      </c>
      <c r="C234" t="s">
        <v>127</v>
      </c>
      <c r="D234" t="s">
        <v>127</v>
      </c>
      <c r="E234" t="e">
        <v>#N/A</v>
      </c>
      <c r="F234" t="e">
        <v>#N/A</v>
      </c>
    </row>
    <row r="235" spans="1:6" x14ac:dyDescent="0.35">
      <c r="A235">
        <v>234</v>
      </c>
      <c r="B235" t="s">
        <v>265</v>
      </c>
      <c r="C235" t="s">
        <v>127</v>
      </c>
      <c r="D235" t="s">
        <v>127</v>
      </c>
      <c r="E235" t="s">
        <v>569</v>
      </c>
      <c r="F235" t="s">
        <v>131</v>
      </c>
    </row>
    <row r="236" spans="1:6" x14ac:dyDescent="0.35">
      <c r="A236">
        <v>235</v>
      </c>
      <c r="B236" t="s">
        <v>266</v>
      </c>
      <c r="C236" t="s">
        <v>127</v>
      </c>
      <c r="D236" t="s">
        <v>127</v>
      </c>
      <c r="E236" t="s">
        <v>570</v>
      </c>
      <c r="F236" t="s">
        <v>375</v>
      </c>
    </row>
    <row r="237" spans="1:6" x14ac:dyDescent="0.35">
      <c r="A237">
        <v>236</v>
      </c>
      <c r="B237" t="s">
        <v>267</v>
      </c>
      <c r="C237" t="s">
        <v>188</v>
      </c>
      <c r="D237" t="s">
        <v>512</v>
      </c>
      <c r="E237" t="s">
        <v>473</v>
      </c>
      <c r="F237" t="s">
        <v>375</v>
      </c>
    </row>
    <row r="238" spans="1:6" x14ac:dyDescent="0.35">
      <c r="A238">
        <v>237</v>
      </c>
      <c r="B238" t="s">
        <v>268</v>
      </c>
      <c r="C238" t="s">
        <v>127</v>
      </c>
      <c r="D238" t="s">
        <v>127</v>
      </c>
      <c r="E238" t="s">
        <v>569</v>
      </c>
      <c r="F238" t="s">
        <v>566</v>
      </c>
    </row>
    <row r="239" spans="1:6" x14ac:dyDescent="0.35">
      <c r="A239">
        <v>238</v>
      </c>
      <c r="B239" t="s">
        <v>269</v>
      </c>
      <c r="C239" t="s">
        <v>127</v>
      </c>
      <c r="D239" t="s">
        <v>127</v>
      </c>
      <c r="E239" t="e">
        <v>#N/A</v>
      </c>
      <c r="F239" t="e">
        <v>#N/A</v>
      </c>
    </row>
    <row r="240" spans="1:6" x14ac:dyDescent="0.35">
      <c r="A240">
        <v>239</v>
      </c>
      <c r="B240" t="s">
        <v>270</v>
      </c>
      <c r="C240" t="s">
        <v>127</v>
      </c>
      <c r="D240" t="e">
        <v>#N/A</v>
      </c>
      <c r="E240" t="e">
        <v>#N/A</v>
      </c>
      <c r="F240" t="e">
        <v>#N/A</v>
      </c>
    </row>
    <row r="241" spans="1:6" x14ac:dyDescent="0.35">
      <c r="A241">
        <v>240</v>
      </c>
      <c r="B241" t="s">
        <v>271</v>
      </c>
      <c r="C241" t="s">
        <v>127</v>
      </c>
      <c r="D241" t="s">
        <v>127</v>
      </c>
      <c r="E241" t="s">
        <v>569</v>
      </c>
      <c r="F241" t="e">
        <v>#N/A</v>
      </c>
    </row>
    <row r="242" spans="1:6" x14ac:dyDescent="0.35">
      <c r="A242">
        <v>241</v>
      </c>
      <c r="B242" t="s">
        <v>272</v>
      </c>
      <c r="C242" t="s">
        <v>127</v>
      </c>
      <c r="D242" t="s">
        <v>127</v>
      </c>
      <c r="E242" t="s">
        <v>569</v>
      </c>
      <c r="F242" t="e">
        <v>#N/A</v>
      </c>
    </row>
    <row r="243" spans="1:6" x14ac:dyDescent="0.35">
      <c r="A243">
        <v>242</v>
      </c>
      <c r="B243" t="s">
        <v>273</v>
      </c>
      <c r="C243" t="s">
        <v>127</v>
      </c>
      <c r="D243" t="s">
        <v>127</v>
      </c>
      <c r="E243" t="s">
        <v>569</v>
      </c>
      <c r="F243" t="s">
        <v>375</v>
      </c>
    </row>
    <row r="244" spans="1:6" x14ac:dyDescent="0.35">
      <c r="A244">
        <v>243</v>
      </c>
      <c r="B244" t="s">
        <v>274</v>
      </c>
      <c r="C244" t="s">
        <v>127</v>
      </c>
      <c r="D244" t="s">
        <v>127</v>
      </c>
      <c r="E244" t="s">
        <v>569</v>
      </c>
      <c r="F244" t="s">
        <v>375</v>
      </c>
    </row>
    <row r="245" spans="1:6" x14ac:dyDescent="0.35">
      <c r="A245">
        <v>244</v>
      </c>
      <c r="B245" t="s">
        <v>275</v>
      </c>
      <c r="C245" t="s">
        <v>127</v>
      </c>
      <c r="D245" t="s">
        <v>127</v>
      </c>
      <c r="E245" t="s">
        <v>569</v>
      </c>
      <c r="F245" t="s">
        <v>375</v>
      </c>
    </row>
    <row r="246" spans="1:6" x14ac:dyDescent="0.35">
      <c r="A246">
        <v>245</v>
      </c>
      <c r="B246" t="s">
        <v>276</v>
      </c>
      <c r="C246" t="s">
        <v>52</v>
      </c>
      <c r="D246" t="s">
        <v>52</v>
      </c>
      <c r="E246" t="s">
        <v>52</v>
      </c>
      <c r="F246" t="s">
        <v>52</v>
      </c>
    </row>
    <row r="247" spans="1:6" x14ac:dyDescent="0.35">
      <c r="A247">
        <v>246</v>
      </c>
      <c r="B247" t="s">
        <v>277</v>
      </c>
      <c r="C247" t="s">
        <v>127</v>
      </c>
      <c r="D247" t="e">
        <v>#N/A</v>
      </c>
      <c r="E247" t="e">
        <v>#N/A</v>
      </c>
      <c r="F247" t="e">
        <v>#N/A</v>
      </c>
    </row>
    <row r="248" spans="1:6" x14ac:dyDescent="0.35">
      <c r="A248">
        <v>247</v>
      </c>
      <c r="B248" t="s">
        <v>278</v>
      </c>
      <c r="C248" t="s">
        <v>52</v>
      </c>
      <c r="D248" t="s">
        <v>52</v>
      </c>
      <c r="E248" t="e">
        <v>#N/A</v>
      </c>
      <c r="F248" t="e">
        <v>#N/A</v>
      </c>
    </row>
    <row r="249" spans="1:6" x14ac:dyDescent="0.35">
      <c r="A249">
        <v>248</v>
      </c>
      <c r="B249" t="s">
        <v>279</v>
      </c>
      <c r="C249" t="s">
        <v>127</v>
      </c>
      <c r="D249" t="s">
        <v>127</v>
      </c>
      <c r="E249" t="s">
        <v>569</v>
      </c>
      <c r="F249" t="e">
        <v>#N/A</v>
      </c>
    </row>
    <row r="250" spans="1:6" x14ac:dyDescent="0.35">
      <c r="A250">
        <v>249</v>
      </c>
      <c r="B250" t="s">
        <v>280</v>
      </c>
      <c r="C250" t="s">
        <v>127</v>
      </c>
      <c r="D250" t="s">
        <v>127</v>
      </c>
      <c r="E250" t="s">
        <v>569</v>
      </c>
      <c r="F250" t="s">
        <v>131</v>
      </c>
    </row>
    <row r="251" spans="1:6" x14ac:dyDescent="0.35">
      <c r="A251">
        <v>250</v>
      </c>
      <c r="B251" t="s">
        <v>281</v>
      </c>
      <c r="C251" t="s">
        <v>127</v>
      </c>
      <c r="D251" t="s">
        <v>127</v>
      </c>
      <c r="E251" t="s">
        <v>569</v>
      </c>
      <c r="F251" t="s">
        <v>375</v>
      </c>
    </row>
    <row r="252" spans="1:6" x14ac:dyDescent="0.35">
      <c r="A252">
        <v>251</v>
      </c>
      <c r="B252" t="s">
        <v>282</v>
      </c>
      <c r="C252" t="s">
        <v>127</v>
      </c>
      <c r="D252" t="s">
        <v>127</v>
      </c>
      <c r="E252" t="s">
        <v>569</v>
      </c>
      <c r="F252" t="s">
        <v>375</v>
      </c>
    </row>
    <row r="253" spans="1:6" x14ac:dyDescent="0.35">
      <c r="A253">
        <v>252</v>
      </c>
      <c r="B253" t="s">
        <v>283</v>
      </c>
      <c r="C253" t="s">
        <v>127</v>
      </c>
      <c r="D253" t="s">
        <v>127</v>
      </c>
      <c r="E253" t="s">
        <v>569</v>
      </c>
      <c r="F253" t="s">
        <v>375</v>
      </c>
    </row>
    <row r="254" spans="1:6" x14ac:dyDescent="0.35">
      <c r="A254">
        <v>253</v>
      </c>
      <c r="B254" t="s">
        <v>284</v>
      </c>
      <c r="C254" t="s">
        <v>127</v>
      </c>
      <c r="D254" t="s">
        <v>127</v>
      </c>
      <c r="E254" t="s">
        <v>569</v>
      </c>
      <c r="F254" t="s">
        <v>188</v>
      </c>
    </row>
    <row r="255" spans="1:6" x14ac:dyDescent="0.35">
      <c r="A255">
        <v>254</v>
      </c>
      <c r="B255" t="s">
        <v>285</v>
      </c>
      <c r="C255" t="s">
        <v>127</v>
      </c>
      <c r="D255" t="s">
        <v>127</v>
      </c>
      <c r="E255" t="s">
        <v>569</v>
      </c>
      <c r="F255" t="e">
        <v>#N/A</v>
      </c>
    </row>
    <row r="256" spans="1:6" x14ac:dyDescent="0.35">
      <c r="A256">
        <v>255</v>
      </c>
      <c r="B256" t="s">
        <v>286</v>
      </c>
      <c r="C256" t="s">
        <v>127</v>
      </c>
      <c r="D256" t="s">
        <v>127</v>
      </c>
      <c r="E256" t="e">
        <v>#N/A</v>
      </c>
      <c r="F256" t="e">
        <v>#N/A</v>
      </c>
    </row>
    <row r="257" spans="1:6" x14ac:dyDescent="0.35">
      <c r="A257">
        <v>256</v>
      </c>
      <c r="B257" t="s">
        <v>287</v>
      </c>
      <c r="C257" t="s">
        <v>127</v>
      </c>
      <c r="D257" t="s">
        <v>127</v>
      </c>
      <c r="E257" t="s">
        <v>569</v>
      </c>
      <c r="F257" t="s">
        <v>375</v>
      </c>
    </row>
    <row r="258" spans="1:6" x14ac:dyDescent="0.35">
      <c r="A258">
        <v>257</v>
      </c>
      <c r="B258" t="s">
        <v>288</v>
      </c>
      <c r="C258" t="s">
        <v>127</v>
      </c>
      <c r="D258" t="s">
        <v>127</v>
      </c>
      <c r="E258" t="s">
        <v>569</v>
      </c>
      <c r="F258" t="s">
        <v>188</v>
      </c>
    </row>
    <row r="259" spans="1:6" x14ac:dyDescent="0.35">
      <c r="A259">
        <v>258</v>
      </c>
      <c r="B259" t="s">
        <v>289</v>
      </c>
      <c r="C259" t="s">
        <v>127</v>
      </c>
      <c r="D259" t="s">
        <v>127</v>
      </c>
      <c r="E259" t="s">
        <v>569</v>
      </c>
      <c r="F259" t="e">
        <v>#N/A</v>
      </c>
    </row>
    <row r="260" spans="1:6" x14ac:dyDescent="0.35">
      <c r="A260">
        <v>259</v>
      </c>
      <c r="B260" t="s">
        <v>290</v>
      </c>
      <c r="C260" t="s">
        <v>127</v>
      </c>
      <c r="D260" t="s">
        <v>127</v>
      </c>
      <c r="E260" t="s">
        <v>569</v>
      </c>
      <c r="F260" t="s">
        <v>375</v>
      </c>
    </row>
    <row r="261" spans="1:6" x14ac:dyDescent="0.35">
      <c r="A261">
        <v>260</v>
      </c>
      <c r="B261" t="s">
        <v>291</v>
      </c>
      <c r="C261" t="s">
        <v>127</v>
      </c>
      <c r="D261" t="s">
        <v>127</v>
      </c>
      <c r="E261" t="s">
        <v>569</v>
      </c>
      <c r="F261" t="e">
        <v>#N/A</v>
      </c>
    </row>
    <row r="262" spans="1:6" x14ac:dyDescent="0.35">
      <c r="A262">
        <v>261</v>
      </c>
      <c r="B262" t="s">
        <v>292</v>
      </c>
      <c r="C262" t="s">
        <v>127</v>
      </c>
      <c r="D262" t="e">
        <v>#N/A</v>
      </c>
      <c r="E262" t="e">
        <v>#N/A</v>
      </c>
      <c r="F262" t="e">
        <v>#N/A</v>
      </c>
    </row>
    <row r="263" spans="1:6" x14ac:dyDescent="0.35">
      <c r="A263">
        <v>262</v>
      </c>
      <c r="B263" t="s">
        <v>293</v>
      </c>
      <c r="C263" t="s">
        <v>127</v>
      </c>
      <c r="D263" t="s">
        <v>127</v>
      </c>
      <c r="E263" t="s">
        <v>569</v>
      </c>
      <c r="F263" t="e">
        <v>#N/A</v>
      </c>
    </row>
    <row r="264" spans="1:6" x14ac:dyDescent="0.35">
      <c r="A264">
        <v>263</v>
      </c>
      <c r="B264" t="s">
        <v>294</v>
      </c>
      <c r="C264" t="s">
        <v>127</v>
      </c>
      <c r="D264" t="s">
        <v>127</v>
      </c>
      <c r="E264" t="s">
        <v>569</v>
      </c>
      <c r="F264" t="s">
        <v>131</v>
      </c>
    </row>
    <row r="265" spans="1:6" x14ac:dyDescent="0.35">
      <c r="A265">
        <v>264</v>
      </c>
      <c r="B265" t="s">
        <v>295</v>
      </c>
      <c r="C265" t="s">
        <v>127</v>
      </c>
      <c r="D265" t="s">
        <v>127</v>
      </c>
      <c r="E265" t="s">
        <v>569</v>
      </c>
      <c r="F265" t="s">
        <v>375</v>
      </c>
    </row>
    <row r="266" spans="1:6" x14ac:dyDescent="0.35">
      <c r="A266">
        <v>265</v>
      </c>
      <c r="B266" t="s">
        <v>296</v>
      </c>
      <c r="C266" t="s">
        <v>188</v>
      </c>
      <c r="D266" t="s">
        <v>566</v>
      </c>
      <c r="E266" t="s">
        <v>566</v>
      </c>
      <c r="F266" t="s">
        <v>473</v>
      </c>
    </row>
    <row r="267" spans="1:6" x14ac:dyDescent="0.35">
      <c r="A267">
        <v>266</v>
      </c>
      <c r="B267" t="s">
        <v>297</v>
      </c>
      <c r="C267" t="s">
        <v>127</v>
      </c>
      <c r="D267" t="e">
        <v>#N/A</v>
      </c>
      <c r="E267" t="e">
        <v>#N/A</v>
      </c>
      <c r="F267" t="e">
        <v>#N/A</v>
      </c>
    </row>
    <row r="268" spans="1:6" x14ac:dyDescent="0.35">
      <c r="A268">
        <v>267</v>
      </c>
      <c r="B268" t="s">
        <v>298</v>
      </c>
      <c r="C268" t="s">
        <v>127</v>
      </c>
      <c r="D268" t="e">
        <v>#N/A</v>
      </c>
      <c r="E268" t="e">
        <v>#N/A</v>
      </c>
      <c r="F268" t="e">
        <v>#N/A</v>
      </c>
    </row>
    <row r="269" spans="1:6" x14ac:dyDescent="0.35">
      <c r="A269">
        <v>268</v>
      </c>
      <c r="B269" t="s">
        <v>299</v>
      </c>
      <c r="C269" t="s">
        <v>127</v>
      </c>
      <c r="D269" t="s">
        <v>127</v>
      </c>
      <c r="E269" t="s">
        <v>569</v>
      </c>
      <c r="F269" t="s">
        <v>375</v>
      </c>
    </row>
    <row r="270" spans="1:6" x14ac:dyDescent="0.35">
      <c r="A270">
        <v>269</v>
      </c>
      <c r="B270" t="s">
        <v>300</v>
      </c>
      <c r="C270" t="s">
        <v>127</v>
      </c>
      <c r="D270" t="s">
        <v>508</v>
      </c>
      <c r="E270" t="s">
        <v>570</v>
      </c>
      <c r="F270" t="s">
        <v>473</v>
      </c>
    </row>
    <row r="271" spans="1:6" x14ac:dyDescent="0.35">
      <c r="A271">
        <v>270</v>
      </c>
      <c r="B271" t="s">
        <v>301</v>
      </c>
      <c r="C271" t="s">
        <v>127</v>
      </c>
      <c r="D271" t="s">
        <v>127</v>
      </c>
      <c r="E271" t="s">
        <v>569</v>
      </c>
      <c r="F271" t="e">
        <v>#N/A</v>
      </c>
    </row>
    <row r="272" spans="1:6" x14ac:dyDescent="0.35">
      <c r="A272">
        <v>271</v>
      </c>
      <c r="B272" t="s">
        <v>302</v>
      </c>
      <c r="C272" t="s">
        <v>127</v>
      </c>
      <c r="D272" t="e">
        <v>#N/A</v>
      </c>
      <c r="E272" t="e">
        <v>#N/A</v>
      </c>
      <c r="F272" t="e">
        <v>#N/A</v>
      </c>
    </row>
    <row r="273" spans="1:6" x14ac:dyDescent="0.35">
      <c r="A273">
        <v>272</v>
      </c>
      <c r="B273" t="s">
        <v>303</v>
      </c>
      <c r="C273" t="s">
        <v>127</v>
      </c>
      <c r="D273" t="e">
        <v>#N/A</v>
      </c>
      <c r="E273" t="e">
        <v>#N/A</v>
      </c>
      <c r="F273" t="e">
        <v>#N/A</v>
      </c>
    </row>
    <row r="274" spans="1:6" x14ac:dyDescent="0.35">
      <c r="A274">
        <v>273</v>
      </c>
      <c r="B274" t="s">
        <v>304</v>
      </c>
      <c r="C274" t="s">
        <v>127</v>
      </c>
      <c r="D274" t="s">
        <v>127</v>
      </c>
      <c r="E274" t="e">
        <v>#N/A</v>
      </c>
      <c r="F274" t="e">
        <v>#N/A</v>
      </c>
    </row>
    <row r="275" spans="1:6" x14ac:dyDescent="0.35">
      <c r="A275">
        <v>274</v>
      </c>
      <c r="B275" t="s">
        <v>305</v>
      </c>
      <c r="C275" t="s">
        <v>127</v>
      </c>
      <c r="D275" t="s">
        <v>127</v>
      </c>
      <c r="E275" t="s">
        <v>569</v>
      </c>
      <c r="F275" t="e">
        <v>#N/A</v>
      </c>
    </row>
    <row r="276" spans="1:6" x14ac:dyDescent="0.35">
      <c r="A276">
        <v>275</v>
      </c>
      <c r="B276" t="s">
        <v>306</v>
      </c>
      <c r="C276" t="s">
        <v>127</v>
      </c>
      <c r="D276" t="s">
        <v>127</v>
      </c>
      <c r="E276" t="e">
        <v>#N/A</v>
      </c>
      <c r="F276" t="e">
        <v>#N/A</v>
      </c>
    </row>
    <row r="277" spans="1:6" x14ac:dyDescent="0.35">
      <c r="A277">
        <v>276</v>
      </c>
      <c r="B277" t="s">
        <v>307</v>
      </c>
      <c r="C277" t="s">
        <v>127</v>
      </c>
      <c r="D277" t="s">
        <v>127</v>
      </c>
      <c r="E277" t="s">
        <v>569</v>
      </c>
      <c r="F277" t="s">
        <v>375</v>
      </c>
    </row>
    <row r="278" spans="1:6" x14ac:dyDescent="0.35">
      <c r="A278">
        <v>277</v>
      </c>
      <c r="B278" t="s">
        <v>308</v>
      </c>
      <c r="C278" t="s">
        <v>127</v>
      </c>
      <c r="D278" t="s">
        <v>127</v>
      </c>
      <c r="E278" t="s">
        <v>569</v>
      </c>
      <c r="F278" t="s">
        <v>188</v>
      </c>
    </row>
    <row r="279" spans="1:6" x14ac:dyDescent="0.35">
      <c r="A279">
        <v>278</v>
      </c>
      <c r="B279" t="s">
        <v>309</v>
      </c>
      <c r="C279" t="s">
        <v>127</v>
      </c>
      <c r="D279" t="s">
        <v>127</v>
      </c>
      <c r="E279" t="s">
        <v>569</v>
      </c>
      <c r="F279" t="s">
        <v>375</v>
      </c>
    </row>
    <row r="280" spans="1:6" x14ac:dyDescent="0.35">
      <c r="A280">
        <v>279</v>
      </c>
      <c r="B280" t="s">
        <v>310</v>
      </c>
      <c r="C280" t="s">
        <v>127</v>
      </c>
      <c r="D280" t="s">
        <v>127</v>
      </c>
      <c r="E280" t="s">
        <v>569</v>
      </c>
      <c r="F280" t="s">
        <v>375</v>
      </c>
    </row>
    <row r="281" spans="1:6" x14ac:dyDescent="0.35">
      <c r="A281">
        <v>280</v>
      </c>
      <c r="B281" t="s">
        <v>311</v>
      </c>
      <c r="C281" t="s">
        <v>127</v>
      </c>
      <c r="D281" t="s">
        <v>127</v>
      </c>
      <c r="E281" t="s">
        <v>569</v>
      </c>
      <c r="F281" t="s">
        <v>188</v>
      </c>
    </row>
    <row r="282" spans="1:6" x14ac:dyDescent="0.35">
      <c r="A282">
        <v>281</v>
      </c>
      <c r="B282" t="s">
        <v>312</v>
      </c>
      <c r="C282" t="s">
        <v>127</v>
      </c>
      <c r="D282" t="s">
        <v>127</v>
      </c>
      <c r="E282" t="s">
        <v>569</v>
      </c>
      <c r="F282" t="s">
        <v>375</v>
      </c>
    </row>
    <row r="283" spans="1:6" x14ac:dyDescent="0.35">
      <c r="A283">
        <v>282</v>
      </c>
      <c r="B283" t="s">
        <v>313</v>
      </c>
      <c r="C283" t="s">
        <v>127</v>
      </c>
      <c r="D283" t="s">
        <v>127</v>
      </c>
      <c r="E283" t="s">
        <v>569</v>
      </c>
      <c r="F283" t="s">
        <v>473</v>
      </c>
    </row>
    <row r="284" spans="1:6" x14ac:dyDescent="0.35">
      <c r="A284">
        <v>283</v>
      </c>
      <c r="B284" t="s">
        <v>314</v>
      </c>
      <c r="C284" t="s">
        <v>127</v>
      </c>
      <c r="D284" t="s">
        <v>127</v>
      </c>
      <c r="E284" t="s">
        <v>569</v>
      </c>
      <c r="F284" t="s">
        <v>188</v>
      </c>
    </row>
    <row r="285" spans="1:6" x14ac:dyDescent="0.35">
      <c r="A285">
        <v>284</v>
      </c>
      <c r="B285" t="s">
        <v>315</v>
      </c>
      <c r="C285" t="s">
        <v>127</v>
      </c>
      <c r="D285" t="s">
        <v>127</v>
      </c>
      <c r="E285" t="s">
        <v>569</v>
      </c>
      <c r="F285" t="s">
        <v>375</v>
      </c>
    </row>
    <row r="286" spans="1:6" x14ac:dyDescent="0.35">
      <c r="A286">
        <v>285</v>
      </c>
      <c r="B286" t="s">
        <v>316</v>
      </c>
      <c r="C286" t="s">
        <v>127</v>
      </c>
      <c r="D286" t="s">
        <v>508</v>
      </c>
      <c r="E286" t="s">
        <v>569</v>
      </c>
      <c r="F286" t="s">
        <v>375</v>
      </c>
    </row>
    <row r="287" spans="1:6" x14ac:dyDescent="0.35">
      <c r="A287">
        <v>286</v>
      </c>
      <c r="B287" t="s">
        <v>317</v>
      </c>
      <c r="C287" t="s">
        <v>127</v>
      </c>
      <c r="D287" t="s">
        <v>127</v>
      </c>
      <c r="E287" t="s">
        <v>569</v>
      </c>
      <c r="F287" t="s">
        <v>375</v>
      </c>
    </row>
    <row r="288" spans="1:6" x14ac:dyDescent="0.35">
      <c r="A288">
        <v>287</v>
      </c>
      <c r="B288" t="s">
        <v>318</v>
      </c>
      <c r="C288" t="s">
        <v>127</v>
      </c>
      <c r="D288" t="s">
        <v>127</v>
      </c>
      <c r="E288" t="s">
        <v>569</v>
      </c>
      <c r="F288" t="e">
        <v>#N/A</v>
      </c>
    </row>
    <row r="289" spans="1:6" x14ac:dyDescent="0.35">
      <c r="A289">
        <v>288</v>
      </c>
      <c r="B289" t="s">
        <v>319</v>
      </c>
      <c r="C289" t="s">
        <v>127</v>
      </c>
      <c r="D289" t="s">
        <v>127</v>
      </c>
      <c r="E289" t="s">
        <v>569</v>
      </c>
      <c r="F289" t="s">
        <v>375</v>
      </c>
    </row>
    <row r="290" spans="1:6" x14ac:dyDescent="0.35">
      <c r="A290">
        <v>289</v>
      </c>
      <c r="B290" t="s">
        <v>320</v>
      </c>
      <c r="C290" t="s">
        <v>52</v>
      </c>
      <c r="D290" t="s">
        <v>52</v>
      </c>
      <c r="E290" t="e">
        <v>#N/A</v>
      </c>
      <c r="F290" t="e">
        <v>#N/A</v>
      </c>
    </row>
    <row r="291" spans="1:6" x14ac:dyDescent="0.35">
      <c r="A291">
        <v>290</v>
      </c>
      <c r="B291" t="s">
        <v>321</v>
      </c>
      <c r="C291" t="s">
        <v>127</v>
      </c>
      <c r="D291" t="e">
        <v>#N/A</v>
      </c>
      <c r="E291" t="e">
        <v>#N/A</v>
      </c>
      <c r="F291" t="e">
        <v>#N/A</v>
      </c>
    </row>
    <row r="292" spans="1:6" x14ac:dyDescent="0.35">
      <c r="A292">
        <v>291</v>
      </c>
      <c r="B292" t="s">
        <v>322</v>
      </c>
      <c r="C292" t="s">
        <v>127</v>
      </c>
      <c r="D292" t="s">
        <v>127</v>
      </c>
      <c r="E292" t="s">
        <v>569</v>
      </c>
      <c r="F292" t="s">
        <v>375</v>
      </c>
    </row>
    <row r="293" spans="1:6" x14ac:dyDescent="0.35">
      <c r="A293">
        <v>292</v>
      </c>
      <c r="B293" t="s">
        <v>323</v>
      </c>
      <c r="C293" t="s">
        <v>127</v>
      </c>
      <c r="D293" t="s">
        <v>127</v>
      </c>
      <c r="E293" t="s">
        <v>569</v>
      </c>
      <c r="F293" t="s">
        <v>473</v>
      </c>
    </row>
    <row r="294" spans="1:6" x14ac:dyDescent="0.35">
      <c r="A294">
        <v>293</v>
      </c>
      <c r="B294" t="s">
        <v>324</v>
      </c>
      <c r="C294" t="s">
        <v>127</v>
      </c>
      <c r="D294" t="e">
        <v>#N/A</v>
      </c>
      <c r="E294" t="e">
        <v>#N/A</v>
      </c>
      <c r="F294" t="e">
        <v>#N/A</v>
      </c>
    </row>
    <row r="295" spans="1:6" x14ac:dyDescent="0.35">
      <c r="A295">
        <v>294</v>
      </c>
      <c r="B295" t="s">
        <v>325</v>
      </c>
      <c r="C295" t="s">
        <v>127</v>
      </c>
      <c r="D295" t="s">
        <v>127</v>
      </c>
      <c r="E295" t="e">
        <v>#N/A</v>
      </c>
      <c r="F295" t="s">
        <v>131</v>
      </c>
    </row>
    <row r="296" spans="1:6" x14ac:dyDescent="0.35">
      <c r="A296">
        <v>295</v>
      </c>
      <c r="B296" t="s">
        <v>326</v>
      </c>
      <c r="C296" t="s">
        <v>127</v>
      </c>
      <c r="D296" t="s">
        <v>127</v>
      </c>
      <c r="E296" t="s">
        <v>569</v>
      </c>
      <c r="F296" t="s">
        <v>375</v>
      </c>
    </row>
    <row r="297" spans="1:6" x14ac:dyDescent="0.35">
      <c r="A297">
        <v>296</v>
      </c>
      <c r="B297" t="s">
        <v>327</v>
      </c>
      <c r="C297" t="s">
        <v>127</v>
      </c>
      <c r="D297" t="s">
        <v>127</v>
      </c>
      <c r="E297" t="e">
        <v>#N/A</v>
      </c>
      <c r="F297" t="e">
        <v>#N/A</v>
      </c>
    </row>
    <row r="298" spans="1:6" x14ac:dyDescent="0.35">
      <c r="A298">
        <v>297</v>
      </c>
      <c r="B298" t="s">
        <v>328</v>
      </c>
      <c r="C298" t="s">
        <v>127</v>
      </c>
      <c r="D298" t="s">
        <v>127</v>
      </c>
      <c r="E298" t="s">
        <v>569</v>
      </c>
      <c r="F298" t="s">
        <v>131</v>
      </c>
    </row>
    <row r="299" spans="1:6" x14ac:dyDescent="0.35">
      <c r="A299">
        <v>298</v>
      </c>
      <c r="B299" t="s">
        <v>329</v>
      </c>
      <c r="C299" t="s">
        <v>127</v>
      </c>
      <c r="D299" t="s">
        <v>127</v>
      </c>
      <c r="E299" t="s">
        <v>569</v>
      </c>
      <c r="F299" t="s">
        <v>188</v>
      </c>
    </row>
    <row r="300" spans="1:6" x14ac:dyDescent="0.35">
      <c r="A300">
        <v>299</v>
      </c>
      <c r="B300" t="s">
        <v>330</v>
      </c>
      <c r="C300" t="s">
        <v>127</v>
      </c>
      <c r="D300" t="s">
        <v>127</v>
      </c>
      <c r="E300" t="s">
        <v>569</v>
      </c>
      <c r="F300" t="s">
        <v>375</v>
      </c>
    </row>
    <row r="301" spans="1:6" x14ac:dyDescent="0.35">
      <c r="A301">
        <v>300</v>
      </c>
      <c r="B301" t="s">
        <v>331</v>
      </c>
      <c r="C301" t="s">
        <v>127</v>
      </c>
      <c r="D301" t="s">
        <v>127</v>
      </c>
      <c r="E301" t="s">
        <v>569</v>
      </c>
      <c r="F301" t="s">
        <v>375</v>
      </c>
    </row>
    <row r="302" spans="1:6" x14ac:dyDescent="0.35">
      <c r="A302">
        <v>301</v>
      </c>
      <c r="B302" t="s">
        <v>332</v>
      </c>
      <c r="C302" t="s">
        <v>127</v>
      </c>
      <c r="D302" t="e">
        <v>#N/A</v>
      </c>
      <c r="E302" t="e">
        <v>#N/A</v>
      </c>
      <c r="F302" t="e">
        <v>#N/A</v>
      </c>
    </row>
    <row r="303" spans="1:6" x14ac:dyDescent="0.35">
      <c r="A303">
        <v>302</v>
      </c>
      <c r="B303" t="s">
        <v>333</v>
      </c>
      <c r="C303" t="s">
        <v>127</v>
      </c>
      <c r="D303" t="s">
        <v>127</v>
      </c>
      <c r="E303" t="s">
        <v>569</v>
      </c>
      <c r="F303" t="e">
        <v>#N/A</v>
      </c>
    </row>
    <row r="304" spans="1:6" x14ac:dyDescent="0.35">
      <c r="A304">
        <v>303</v>
      </c>
      <c r="B304" t="s">
        <v>334</v>
      </c>
      <c r="C304" t="s">
        <v>127</v>
      </c>
      <c r="D304" t="s">
        <v>127</v>
      </c>
      <c r="E304" t="s">
        <v>569</v>
      </c>
      <c r="F304" t="s">
        <v>375</v>
      </c>
    </row>
    <row r="305" spans="1:6" x14ac:dyDescent="0.35">
      <c r="A305">
        <v>304</v>
      </c>
      <c r="B305" t="s">
        <v>335</v>
      </c>
      <c r="C305" t="s">
        <v>127</v>
      </c>
      <c r="D305" t="s">
        <v>127</v>
      </c>
      <c r="E305" t="s">
        <v>569</v>
      </c>
      <c r="F305" t="s">
        <v>188</v>
      </c>
    </row>
    <row r="306" spans="1:6" x14ac:dyDescent="0.35">
      <c r="A306">
        <v>305</v>
      </c>
      <c r="B306" t="s">
        <v>336</v>
      </c>
      <c r="C306" t="s">
        <v>127</v>
      </c>
      <c r="D306" t="s">
        <v>127</v>
      </c>
      <c r="E306" t="s">
        <v>569</v>
      </c>
      <c r="F306" t="s">
        <v>375</v>
      </c>
    </row>
    <row r="307" spans="1:6" x14ac:dyDescent="0.35">
      <c r="A307">
        <v>306</v>
      </c>
      <c r="B307" t="s">
        <v>337</v>
      </c>
      <c r="C307" t="s">
        <v>127</v>
      </c>
      <c r="D307" t="s">
        <v>508</v>
      </c>
      <c r="E307" t="s">
        <v>570</v>
      </c>
      <c r="F307" t="s">
        <v>375</v>
      </c>
    </row>
    <row r="308" spans="1:6" x14ac:dyDescent="0.35">
      <c r="A308">
        <v>307</v>
      </c>
      <c r="B308" t="s">
        <v>338</v>
      </c>
      <c r="C308" t="s">
        <v>127</v>
      </c>
      <c r="D308" t="s">
        <v>127</v>
      </c>
      <c r="E308" t="s">
        <v>569</v>
      </c>
      <c r="F308" t="e">
        <v>#N/A</v>
      </c>
    </row>
    <row r="309" spans="1:6" x14ac:dyDescent="0.35">
      <c r="A309">
        <v>308</v>
      </c>
      <c r="B309" t="s">
        <v>339</v>
      </c>
      <c r="C309" t="s">
        <v>127</v>
      </c>
      <c r="D309" t="s">
        <v>127</v>
      </c>
      <c r="E309" t="s">
        <v>569</v>
      </c>
      <c r="F309" t="s">
        <v>375</v>
      </c>
    </row>
    <row r="310" spans="1:6" x14ac:dyDescent="0.35">
      <c r="A310">
        <v>309</v>
      </c>
      <c r="B310" t="s">
        <v>340</v>
      </c>
      <c r="C310" t="s">
        <v>127</v>
      </c>
      <c r="D310" t="s">
        <v>127</v>
      </c>
      <c r="E310" t="s">
        <v>569</v>
      </c>
      <c r="F310" t="s">
        <v>375</v>
      </c>
    </row>
    <row r="311" spans="1:6" x14ac:dyDescent="0.35">
      <c r="A311">
        <v>310</v>
      </c>
      <c r="B311" t="s">
        <v>341</v>
      </c>
      <c r="C311" t="s">
        <v>127</v>
      </c>
      <c r="D311" t="s">
        <v>508</v>
      </c>
      <c r="E311" t="s">
        <v>570</v>
      </c>
      <c r="F311" t="s">
        <v>375</v>
      </c>
    </row>
    <row r="312" spans="1:6" x14ac:dyDescent="0.35">
      <c r="A312">
        <v>311</v>
      </c>
      <c r="B312" t="s">
        <v>342</v>
      </c>
      <c r="C312" t="s">
        <v>127</v>
      </c>
      <c r="D312" t="s">
        <v>127</v>
      </c>
      <c r="E312" t="s">
        <v>569</v>
      </c>
      <c r="F312" t="s">
        <v>188</v>
      </c>
    </row>
    <row r="313" spans="1:6" x14ac:dyDescent="0.35">
      <c r="A313">
        <v>312</v>
      </c>
      <c r="B313" t="s">
        <v>343</v>
      </c>
      <c r="C313" t="s">
        <v>127</v>
      </c>
      <c r="D313" t="e">
        <v>#N/A</v>
      </c>
      <c r="E313" t="e">
        <v>#N/A</v>
      </c>
      <c r="F313" t="e">
        <v>#N/A</v>
      </c>
    </row>
    <row r="314" spans="1:6" x14ac:dyDescent="0.35">
      <c r="A314">
        <v>313</v>
      </c>
      <c r="B314" t="s">
        <v>344</v>
      </c>
      <c r="C314" t="s">
        <v>127</v>
      </c>
      <c r="D314" t="s">
        <v>127</v>
      </c>
      <c r="E314" t="s">
        <v>569</v>
      </c>
      <c r="F314" t="e">
        <v>#N/A</v>
      </c>
    </row>
    <row r="315" spans="1:6" x14ac:dyDescent="0.35">
      <c r="A315">
        <v>314</v>
      </c>
      <c r="B315" t="s">
        <v>345</v>
      </c>
      <c r="C315" t="s">
        <v>127</v>
      </c>
      <c r="D315" t="s">
        <v>508</v>
      </c>
      <c r="E315" t="s">
        <v>570</v>
      </c>
      <c r="F315" t="s">
        <v>375</v>
      </c>
    </row>
    <row r="316" spans="1:6" x14ac:dyDescent="0.35">
      <c r="A316">
        <v>315</v>
      </c>
      <c r="B316" t="s">
        <v>346</v>
      </c>
      <c r="C316" t="s">
        <v>127</v>
      </c>
      <c r="D316" t="s">
        <v>127</v>
      </c>
      <c r="E316" t="s">
        <v>569</v>
      </c>
      <c r="F316" t="s">
        <v>131</v>
      </c>
    </row>
    <row r="317" spans="1:6" x14ac:dyDescent="0.35">
      <c r="A317">
        <v>316</v>
      </c>
      <c r="B317" t="s">
        <v>347</v>
      </c>
      <c r="C317" t="s">
        <v>127</v>
      </c>
      <c r="D317" t="s">
        <v>127</v>
      </c>
      <c r="E317" t="s">
        <v>569</v>
      </c>
      <c r="F317" t="s">
        <v>375</v>
      </c>
    </row>
    <row r="318" spans="1:6" x14ac:dyDescent="0.35">
      <c r="A318">
        <v>317</v>
      </c>
      <c r="B318" t="s">
        <v>348</v>
      </c>
      <c r="C318" t="s">
        <v>127</v>
      </c>
      <c r="D318" t="s">
        <v>127</v>
      </c>
      <c r="E318" t="s">
        <v>569</v>
      </c>
      <c r="F318" t="s">
        <v>188</v>
      </c>
    </row>
    <row r="319" spans="1:6" x14ac:dyDescent="0.35">
      <c r="A319">
        <v>318</v>
      </c>
      <c r="B319" t="s">
        <v>349</v>
      </c>
      <c r="C319" t="s">
        <v>127</v>
      </c>
      <c r="D319" t="s">
        <v>127</v>
      </c>
      <c r="E319" t="s">
        <v>569</v>
      </c>
      <c r="F319" t="s">
        <v>375</v>
      </c>
    </row>
    <row r="320" spans="1:6" x14ac:dyDescent="0.35">
      <c r="A320">
        <v>319</v>
      </c>
      <c r="B320" t="s">
        <v>350</v>
      </c>
      <c r="C320" t="s">
        <v>127</v>
      </c>
      <c r="D320" t="s">
        <v>127</v>
      </c>
      <c r="E320" t="s">
        <v>569</v>
      </c>
      <c r="F320" t="s">
        <v>131</v>
      </c>
    </row>
    <row r="321" spans="1:6" x14ac:dyDescent="0.35">
      <c r="A321">
        <v>320</v>
      </c>
      <c r="B321" t="s">
        <v>351</v>
      </c>
      <c r="C321" t="s">
        <v>127</v>
      </c>
      <c r="D321" t="s">
        <v>127</v>
      </c>
      <c r="E321" t="s">
        <v>569</v>
      </c>
      <c r="F321" t="s">
        <v>473</v>
      </c>
    </row>
    <row r="322" spans="1:6" x14ac:dyDescent="0.35">
      <c r="A322">
        <v>321</v>
      </c>
      <c r="B322" t="s">
        <v>352</v>
      </c>
      <c r="C322" t="s">
        <v>127</v>
      </c>
      <c r="D322" t="s">
        <v>127</v>
      </c>
      <c r="E322" t="s">
        <v>569</v>
      </c>
      <c r="F322" t="s">
        <v>375</v>
      </c>
    </row>
    <row r="323" spans="1:6" x14ac:dyDescent="0.35">
      <c r="A323">
        <v>322</v>
      </c>
      <c r="B323" t="s">
        <v>353</v>
      </c>
      <c r="C323" t="s">
        <v>127</v>
      </c>
      <c r="D323" t="s">
        <v>127</v>
      </c>
      <c r="E323" t="s">
        <v>569</v>
      </c>
      <c r="F323" t="s">
        <v>375</v>
      </c>
    </row>
    <row r="324" spans="1:6" x14ac:dyDescent="0.35">
      <c r="A324">
        <v>323</v>
      </c>
      <c r="B324" t="s">
        <v>354</v>
      </c>
      <c r="C324" t="s">
        <v>127</v>
      </c>
      <c r="D324" t="s">
        <v>508</v>
      </c>
      <c r="E324" t="s">
        <v>570</v>
      </c>
      <c r="F324" t="s">
        <v>375</v>
      </c>
    </row>
    <row r="325" spans="1:6" x14ac:dyDescent="0.35">
      <c r="A325">
        <v>324</v>
      </c>
      <c r="B325" t="s">
        <v>355</v>
      </c>
      <c r="C325" t="s">
        <v>127</v>
      </c>
      <c r="D325" t="s">
        <v>127</v>
      </c>
      <c r="E325" t="e">
        <v>#N/A</v>
      </c>
      <c r="F325" t="e">
        <v>#N/A</v>
      </c>
    </row>
    <row r="326" spans="1:6" x14ac:dyDescent="0.35">
      <c r="A326">
        <v>325</v>
      </c>
      <c r="B326" t="s">
        <v>356</v>
      </c>
      <c r="C326" t="s">
        <v>127</v>
      </c>
      <c r="D326" t="s">
        <v>127</v>
      </c>
      <c r="E326" t="s">
        <v>569</v>
      </c>
      <c r="F326" t="s">
        <v>473</v>
      </c>
    </row>
    <row r="327" spans="1:6" x14ac:dyDescent="0.35">
      <c r="A327">
        <v>326</v>
      </c>
      <c r="B327" t="s">
        <v>357</v>
      </c>
      <c r="C327" t="s">
        <v>127</v>
      </c>
      <c r="D327" t="e">
        <v>#N/A</v>
      </c>
      <c r="E327" t="e">
        <v>#N/A</v>
      </c>
      <c r="F327" t="e">
        <v>#N/A</v>
      </c>
    </row>
    <row r="328" spans="1:6" x14ac:dyDescent="0.35">
      <c r="A328">
        <v>327</v>
      </c>
      <c r="B328" t="s">
        <v>358</v>
      </c>
      <c r="C328" t="s">
        <v>127</v>
      </c>
      <c r="D328" t="s">
        <v>508</v>
      </c>
      <c r="E328" t="s">
        <v>570</v>
      </c>
      <c r="F328" t="s">
        <v>375</v>
      </c>
    </row>
    <row r="329" spans="1:6" x14ac:dyDescent="0.35">
      <c r="A329">
        <v>328</v>
      </c>
      <c r="B329" t="s">
        <v>359</v>
      </c>
      <c r="C329" t="s">
        <v>127</v>
      </c>
      <c r="D329" t="e">
        <v>#N/A</v>
      </c>
      <c r="E329" t="e">
        <v>#N/A</v>
      </c>
      <c r="F329" t="e">
        <v>#N/A</v>
      </c>
    </row>
    <row r="330" spans="1:6" x14ac:dyDescent="0.35">
      <c r="A330">
        <v>329</v>
      </c>
      <c r="B330" t="s">
        <v>360</v>
      </c>
      <c r="C330" t="s">
        <v>127</v>
      </c>
      <c r="D330" t="s">
        <v>127</v>
      </c>
      <c r="E330" t="s">
        <v>569</v>
      </c>
      <c r="F330" t="s">
        <v>473</v>
      </c>
    </row>
    <row r="331" spans="1:6" x14ac:dyDescent="0.35">
      <c r="A331">
        <v>330</v>
      </c>
      <c r="B331" t="s">
        <v>361</v>
      </c>
      <c r="C331" t="s">
        <v>127</v>
      </c>
      <c r="D331" t="s">
        <v>127</v>
      </c>
      <c r="E331" t="s">
        <v>569</v>
      </c>
      <c r="F331" t="s">
        <v>375</v>
      </c>
    </row>
    <row r="332" spans="1:6" x14ac:dyDescent="0.35">
      <c r="A332">
        <v>331</v>
      </c>
      <c r="B332" t="s">
        <v>362</v>
      </c>
      <c r="C332" t="s">
        <v>127</v>
      </c>
      <c r="D332" t="s">
        <v>127</v>
      </c>
      <c r="E332" t="s">
        <v>569</v>
      </c>
      <c r="F332" t="s">
        <v>473</v>
      </c>
    </row>
    <row r="333" spans="1:6" x14ac:dyDescent="0.35">
      <c r="A333">
        <v>332</v>
      </c>
      <c r="B333" t="s">
        <v>363</v>
      </c>
      <c r="C333" t="s">
        <v>127</v>
      </c>
      <c r="D333" t="s">
        <v>127</v>
      </c>
      <c r="E333" t="s">
        <v>569</v>
      </c>
      <c r="F333" t="s">
        <v>188</v>
      </c>
    </row>
    <row r="334" spans="1:6" x14ac:dyDescent="0.35">
      <c r="A334">
        <v>333</v>
      </c>
      <c r="B334" t="s">
        <v>364</v>
      </c>
      <c r="C334" t="s">
        <v>127</v>
      </c>
      <c r="D334" t="s">
        <v>127</v>
      </c>
      <c r="E334" t="s">
        <v>569</v>
      </c>
      <c r="F334" t="s">
        <v>375</v>
      </c>
    </row>
    <row r="335" spans="1:6" x14ac:dyDescent="0.35">
      <c r="A335">
        <v>334</v>
      </c>
      <c r="B335" t="s">
        <v>365</v>
      </c>
      <c r="C335" t="s">
        <v>127</v>
      </c>
      <c r="D335" t="s">
        <v>127</v>
      </c>
      <c r="E335" t="s">
        <v>569</v>
      </c>
      <c r="F335" t="s">
        <v>188</v>
      </c>
    </row>
    <row r="336" spans="1:6" x14ac:dyDescent="0.35">
      <c r="A336">
        <v>335</v>
      </c>
      <c r="B336" t="s">
        <v>366</v>
      </c>
      <c r="C336" t="s">
        <v>127</v>
      </c>
      <c r="D336" t="e">
        <v>#N/A</v>
      </c>
      <c r="E336" t="e">
        <v>#N/A</v>
      </c>
      <c r="F336" t="e">
        <v>#N/A</v>
      </c>
    </row>
    <row r="337" spans="1:6" x14ac:dyDescent="0.35">
      <c r="A337">
        <v>336</v>
      </c>
      <c r="B337" t="s">
        <v>367</v>
      </c>
      <c r="C337" t="s">
        <v>127</v>
      </c>
      <c r="D337" t="s">
        <v>127</v>
      </c>
      <c r="E337" t="s">
        <v>569</v>
      </c>
      <c r="F337" t="e">
        <v>#N/A</v>
      </c>
    </row>
    <row r="338" spans="1:6" x14ac:dyDescent="0.35">
      <c r="A338">
        <v>337</v>
      </c>
      <c r="B338" t="s">
        <v>368</v>
      </c>
      <c r="C338" t="s">
        <v>127</v>
      </c>
      <c r="D338" t="s">
        <v>127</v>
      </c>
      <c r="E338" t="s">
        <v>569</v>
      </c>
      <c r="F338" t="s">
        <v>188</v>
      </c>
    </row>
    <row r="339" spans="1:6" x14ac:dyDescent="0.35">
      <c r="A339">
        <v>338</v>
      </c>
      <c r="B339" t="s">
        <v>369</v>
      </c>
      <c r="C339" t="s">
        <v>127</v>
      </c>
      <c r="D339" t="s">
        <v>127</v>
      </c>
      <c r="E339" t="s">
        <v>569</v>
      </c>
      <c r="F339" t="s">
        <v>188</v>
      </c>
    </row>
    <row r="340" spans="1:6" x14ac:dyDescent="0.35">
      <c r="A340">
        <v>339</v>
      </c>
      <c r="B340" t="s">
        <v>370</v>
      </c>
      <c r="C340" t="s">
        <v>127</v>
      </c>
      <c r="D340" t="s">
        <v>127</v>
      </c>
      <c r="E340" t="s">
        <v>569</v>
      </c>
      <c r="F340" t="s">
        <v>473</v>
      </c>
    </row>
    <row r="341" spans="1:6" x14ac:dyDescent="0.35">
      <c r="A341">
        <v>340</v>
      </c>
      <c r="B341" t="s">
        <v>371</v>
      </c>
      <c r="C341" t="s">
        <v>127</v>
      </c>
      <c r="D341" t="s">
        <v>127</v>
      </c>
      <c r="E341" t="s">
        <v>569</v>
      </c>
      <c r="F341" t="s">
        <v>473</v>
      </c>
    </row>
    <row r="342" spans="1:6" x14ac:dyDescent="0.35">
      <c r="A342">
        <v>341</v>
      </c>
      <c r="B342" t="s">
        <v>372</v>
      </c>
      <c r="C342" t="s">
        <v>127</v>
      </c>
      <c r="D342" t="s">
        <v>508</v>
      </c>
      <c r="E342" t="s">
        <v>570</v>
      </c>
      <c r="F342" t="s">
        <v>375</v>
      </c>
    </row>
    <row r="343" spans="1:6" x14ac:dyDescent="0.35">
      <c r="A343">
        <v>342</v>
      </c>
      <c r="B343" t="s">
        <v>373</v>
      </c>
      <c r="C343" t="s">
        <v>127</v>
      </c>
      <c r="D343" t="s">
        <v>127</v>
      </c>
      <c r="E343" t="s">
        <v>569</v>
      </c>
      <c r="F343" t="s">
        <v>473</v>
      </c>
    </row>
    <row r="344" spans="1:6" x14ac:dyDescent="0.35">
      <c r="A344">
        <v>343</v>
      </c>
      <c r="B344" t="s">
        <v>374</v>
      </c>
      <c r="C344" t="s">
        <v>375</v>
      </c>
      <c r="D344" t="s">
        <v>127</v>
      </c>
      <c r="E344" t="s">
        <v>569</v>
      </c>
      <c r="F344" t="s">
        <v>188</v>
      </c>
    </row>
    <row r="345" spans="1:6" x14ac:dyDescent="0.35">
      <c r="A345">
        <v>344</v>
      </c>
      <c r="B345" t="s">
        <v>376</v>
      </c>
      <c r="C345" t="s">
        <v>127</v>
      </c>
      <c r="D345" t="e">
        <v>#N/A</v>
      </c>
      <c r="E345" t="e">
        <v>#N/A</v>
      </c>
      <c r="F345" t="e">
        <v>#N/A</v>
      </c>
    </row>
    <row r="346" spans="1:6" x14ac:dyDescent="0.35">
      <c r="A346">
        <v>345</v>
      </c>
      <c r="B346" t="s">
        <v>377</v>
      </c>
      <c r="C346" t="s">
        <v>127</v>
      </c>
      <c r="D346" t="s">
        <v>508</v>
      </c>
      <c r="E346" t="s">
        <v>570</v>
      </c>
      <c r="F346" t="s">
        <v>375</v>
      </c>
    </row>
    <row r="347" spans="1:6" x14ac:dyDescent="0.35">
      <c r="A347">
        <v>346</v>
      </c>
      <c r="B347" t="s">
        <v>378</v>
      </c>
      <c r="C347" t="s">
        <v>127</v>
      </c>
      <c r="D347" t="s">
        <v>127</v>
      </c>
      <c r="E347" t="s">
        <v>569</v>
      </c>
      <c r="F347" t="s">
        <v>188</v>
      </c>
    </row>
    <row r="348" spans="1:6" x14ac:dyDescent="0.35">
      <c r="A348">
        <v>347</v>
      </c>
      <c r="B348" t="s">
        <v>379</v>
      </c>
      <c r="C348" t="s">
        <v>127</v>
      </c>
      <c r="D348" t="s">
        <v>127</v>
      </c>
      <c r="E348" t="s">
        <v>568</v>
      </c>
      <c r="F348" t="s">
        <v>131</v>
      </c>
    </row>
    <row r="349" spans="1:6" x14ac:dyDescent="0.35">
      <c r="A349">
        <v>348</v>
      </c>
      <c r="B349" t="s">
        <v>380</v>
      </c>
      <c r="C349" t="s">
        <v>127</v>
      </c>
      <c r="D349" t="s">
        <v>127</v>
      </c>
      <c r="E349" t="s">
        <v>569</v>
      </c>
      <c r="F349" t="s">
        <v>473</v>
      </c>
    </row>
    <row r="350" spans="1:6" x14ac:dyDescent="0.35">
      <c r="A350">
        <v>349</v>
      </c>
      <c r="B350" t="s">
        <v>381</v>
      </c>
      <c r="C350" t="s">
        <v>127</v>
      </c>
      <c r="D350" t="s">
        <v>127</v>
      </c>
      <c r="E350" t="s">
        <v>569</v>
      </c>
      <c r="F350" t="s">
        <v>375</v>
      </c>
    </row>
    <row r="351" spans="1:6" x14ac:dyDescent="0.35">
      <c r="A351">
        <v>350</v>
      </c>
      <c r="B351" t="s">
        <v>382</v>
      </c>
      <c r="C351" t="s">
        <v>127</v>
      </c>
      <c r="D351" t="s">
        <v>127</v>
      </c>
      <c r="E351" t="s">
        <v>569</v>
      </c>
      <c r="F351" t="s">
        <v>375</v>
      </c>
    </row>
    <row r="352" spans="1:6" x14ac:dyDescent="0.35">
      <c r="A352">
        <v>351</v>
      </c>
      <c r="B352" t="s">
        <v>383</v>
      </c>
      <c r="C352" t="s">
        <v>127</v>
      </c>
      <c r="D352" t="s">
        <v>127</v>
      </c>
      <c r="E352" t="s">
        <v>569</v>
      </c>
      <c r="F352" t="s">
        <v>375</v>
      </c>
    </row>
    <row r="353" spans="1:6" x14ac:dyDescent="0.35">
      <c r="A353">
        <v>352</v>
      </c>
      <c r="B353" t="s">
        <v>384</v>
      </c>
      <c r="C353" t="s">
        <v>127</v>
      </c>
      <c r="D353" t="s">
        <v>127</v>
      </c>
      <c r="E353" t="s">
        <v>569</v>
      </c>
      <c r="F353" t="s">
        <v>375</v>
      </c>
    </row>
    <row r="354" spans="1:6" x14ac:dyDescent="0.35">
      <c r="A354">
        <v>353</v>
      </c>
      <c r="B354" t="s">
        <v>385</v>
      </c>
      <c r="C354" t="s">
        <v>127</v>
      </c>
      <c r="D354" t="e">
        <v>#N/A</v>
      </c>
      <c r="E354" t="e">
        <v>#N/A</v>
      </c>
      <c r="F354" t="e">
        <v>#N/A</v>
      </c>
    </row>
    <row r="355" spans="1:6" x14ac:dyDescent="0.35">
      <c r="A355">
        <v>354</v>
      </c>
      <c r="B355" t="s">
        <v>386</v>
      </c>
      <c r="C355" t="s">
        <v>127</v>
      </c>
      <c r="D355" t="e">
        <v>#N/A</v>
      </c>
      <c r="E355" t="e">
        <v>#N/A</v>
      </c>
      <c r="F355" t="e">
        <v>#N/A</v>
      </c>
    </row>
    <row r="356" spans="1:6" x14ac:dyDescent="0.35">
      <c r="A356">
        <v>355</v>
      </c>
      <c r="B356" t="s">
        <v>387</v>
      </c>
      <c r="C356" t="s">
        <v>127</v>
      </c>
      <c r="D356" t="e">
        <v>#N/A</v>
      </c>
      <c r="E356" t="e">
        <v>#N/A</v>
      </c>
      <c r="F356" t="e">
        <v>#N/A</v>
      </c>
    </row>
    <row r="357" spans="1:6" x14ac:dyDescent="0.35">
      <c r="A357">
        <v>356</v>
      </c>
      <c r="B357" t="s">
        <v>388</v>
      </c>
      <c r="C357" t="s">
        <v>127</v>
      </c>
      <c r="D357" t="s">
        <v>127</v>
      </c>
      <c r="E357" t="s">
        <v>569</v>
      </c>
      <c r="F357" t="s">
        <v>473</v>
      </c>
    </row>
    <row r="358" spans="1:6" x14ac:dyDescent="0.35">
      <c r="A358">
        <v>357</v>
      </c>
      <c r="B358" t="s">
        <v>389</v>
      </c>
      <c r="C358" t="s">
        <v>375</v>
      </c>
      <c r="D358" t="s">
        <v>131</v>
      </c>
      <c r="E358" t="s">
        <v>131</v>
      </c>
      <c r="F358" t="s">
        <v>375</v>
      </c>
    </row>
    <row r="359" spans="1:6" x14ac:dyDescent="0.35">
      <c r="A359">
        <v>358</v>
      </c>
      <c r="B359" t="s">
        <v>390</v>
      </c>
      <c r="C359" t="s">
        <v>127</v>
      </c>
      <c r="D359" t="s">
        <v>127</v>
      </c>
      <c r="E359" t="s">
        <v>569</v>
      </c>
      <c r="F359" t="s">
        <v>375</v>
      </c>
    </row>
    <row r="360" spans="1:6" x14ac:dyDescent="0.35">
      <c r="A360">
        <v>359</v>
      </c>
      <c r="B360" t="s">
        <v>391</v>
      </c>
      <c r="C360" t="s">
        <v>127</v>
      </c>
      <c r="D360" t="s">
        <v>127</v>
      </c>
      <c r="E360" t="s">
        <v>569</v>
      </c>
      <c r="F360" t="s">
        <v>473</v>
      </c>
    </row>
    <row r="361" spans="1:6" x14ac:dyDescent="0.35">
      <c r="A361">
        <v>360</v>
      </c>
      <c r="B361" t="s">
        <v>392</v>
      </c>
      <c r="C361" t="s">
        <v>127</v>
      </c>
      <c r="D361" t="s">
        <v>508</v>
      </c>
      <c r="E361" t="s">
        <v>570</v>
      </c>
      <c r="F361" t="s">
        <v>473</v>
      </c>
    </row>
    <row r="362" spans="1:6" x14ac:dyDescent="0.35">
      <c r="A362">
        <v>361</v>
      </c>
      <c r="B362" t="s">
        <v>393</v>
      </c>
      <c r="C362" t="s">
        <v>127</v>
      </c>
      <c r="D362" t="s">
        <v>508</v>
      </c>
      <c r="E362" t="s">
        <v>570</v>
      </c>
      <c r="F362" t="s">
        <v>473</v>
      </c>
    </row>
    <row r="363" spans="1:6" x14ac:dyDescent="0.35">
      <c r="A363">
        <v>362</v>
      </c>
      <c r="B363" t="s">
        <v>394</v>
      </c>
      <c r="C363" t="s">
        <v>127</v>
      </c>
      <c r="D363" t="s">
        <v>127</v>
      </c>
      <c r="E363" t="s">
        <v>569</v>
      </c>
      <c r="F363" t="e">
        <v>#N/A</v>
      </c>
    </row>
    <row r="364" spans="1:6" x14ac:dyDescent="0.35">
      <c r="A364">
        <v>363</v>
      </c>
      <c r="B364" t="s">
        <v>395</v>
      </c>
      <c r="C364" t="s">
        <v>127</v>
      </c>
      <c r="D364" t="s">
        <v>127</v>
      </c>
      <c r="E364" t="s">
        <v>569</v>
      </c>
      <c r="F364" t="s">
        <v>473</v>
      </c>
    </row>
    <row r="365" spans="1:6" x14ac:dyDescent="0.35">
      <c r="A365">
        <v>364</v>
      </c>
      <c r="B365" t="s">
        <v>396</v>
      </c>
      <c r="C365" t="s">
        <v>127</v>
      </c>
      <c r="D365" t="e">
        <v>#N/A</v>
      </c>
      <c r="E365" t="e">
        <v>#N/A</v>
      </c>
      <c r="F365" t="e">
        <v>#N/A</v>
      </c>
    </row>
    <row r="366" spans="1:6" x14ac:dyDescent="0.35">
      <c r="A366">
        <v>365</v>
      </c>
      <c r="B366" t="s">
        <v>397</v>
      </c>
      <c r="C366" t="s">
        <v>127</v>
      </c>
      <c r="D366" t="e">
        <v>#N/A</v>
      </c>
      <c r="E366" t="e">
        <v>#N/A</v>
      </c>
      <c r="F366" t="e">
        <v>#N/A</v>
      </c>
    </row>
    <row r="367" spans="1:6" x14ac:dyDescent="0.35">
      <c r="A367">
        <v>366</v>
      </c>
      <c r="B367" t="s">
        <v>398</v>
      </c>
      <c r="C367" t="s">
        <v>127</v>
      </c>
      <c r="D367" t="s">
        <v>127</v>
      </c>
      <c r="E367" t="s">
        <v>569</v>
      </c>
      <c r="F367" t="s">
        <v>188</v>
      </c>
    </row>
    <row r="368" spans="1:6" x14ac:dyDescent="0.35">
      <c r="A368">
        <v>367</v>
      </c>
      <c r="B368" t="s">
        <v>399</v>
      </c>
      <c r="C368" t="s">
        <v>127</v>
      </c>
      <c r="D368" t="s">
        <v>127</v>
      </c>
      <c r="E368" t="s">
        <v>568</v>
      </c>
      <c r="F368" t="s">
        <v>69</v>
      </c>
    </row>
    <row r="369" spans="1:6" x14ac:dyDescent="0.35">
      <c r="A369">
        <v>368</v>
      </c>
      <c r="B369" t="s">
        <v>400</v>
      </c>
      <c r="C369" t="s">
        <v>127</v>
      </c>
      <c r="D369" t="s">
        <v>127</v>
      </c>
      <c r="E369" t="s">
        <v>569</v>
      </c>
      <c r="F369" t="s">
        <v>375</v>
      </c>
    </row>
    <row r="370" spans="1:6" x14ac:dyDescent="0.35">
      <c r="A370">
        <v>369</v>
      </c>
      <c r="B370" t="s">
        <v>401</v>
      </c>
      <c r="C370" t="s">
        <v>127</v>
      </c>
      <c r="D370" t="s">
        <v>127</v>
      </c>
      <c r="E370" t="s">
        <v>569</v>
      </c>
      <c r="F370" t="s">
        <v>375</v>
      </c>
    </row>
    <row r="371" spans="1:6" x14ac:dyDescent="0.35">
      <c r="A371">
        <v>370</v>
      </c>
      <c r="B371" t="s">
        <v>402</v>
      </c>
      <c r="C371" t="s">
        <v>127</v>
      </c>
      <c r="D371" t="s">
        <v>508</v>
      </c>
      <c r="E371" t="s">
        <v>570</v>
      </c>
      <c r="F371" t="s">
        <v>473</v>
      </c>
    </row>
    <row r="372" spans="1:6" x14ac:dyDescent="0.35">
      <c r="A372">
        <v>371</v>
      </c>
      <c r="B372" t="s">
        <v>403</v>
      </c>
      <c r="C372" t="s">
        <v>127</v>
      </c>
      <c r="D372" t="e">
        <v>#N/A</v>
      </c>
      <c r="E372" t="e">
        <v>#N/A</v>
      </c>
      <c r="F372" t="e">
        <v>#N/A</v>
      </c>
    </row>
    <row r="373" spans="1:6" x14ac:dyDescent="0.35">
      <c r="A373">
        <v>372</v>
      </c>
      <c r="B373" t="s">
        <v>404</v>
      </c>
      <c r="C373" t="s">
        <v>127</v>
      </c>
      <c r="D373" t="s">
        <v>127</v>
      </c>
      <c r="E373" t="s">
        <v>569</v>
      </c>
      <c r="F373" t="e">
        <v>#N/A</v>
      </c>
    </row>
    <row r="374" spans="1:6" x14ac:dyDescent="0.35">
      <c r="A374">
        <v>373</v>
      </c>
      <c r="B374" t="s">
        <v>405</v>
      </c>
      <c r="C374" t="s">
        <v>127</v>
      </c>
      <c r="D374" t="s">
        <v>127</v>
      </c>
      <c r="E374" t="s">
        <v>569</v>
      </c>
      <c r="F374" t="s">
        <v>473</v>
      </c>
    </row>
    <row r="375" spans="1:6" x14ac:dyDescent="0.35">
      <c r="A375">
        <v>374</v>
      </c>
      <c r="B375" t="s">
        <v>406</v>
      </c>
      <c r="C375" t="s">
        <v>127</v>
      </c>
      <c r="D375" t="e">
        <v>#N/A</v>
      </c>
      <c r="E375" t="e">
        <v>#N/A</v>
      </c>
      <c r="F375" t="e">
        <v>#N/A</v>
      </c>
    </row>
    <row r="376" spans="1:6" x14ac:dyDescent="0.35">
      <c r="A376">
        <v>375</v>
      </c>
      <c r="B376" t="s">
        <v>407</v>
      </c>
      <c r="C376" t="s">
        <v>127</v>
      </c>
      <c r="D376" t="s">
        <v>127</v>
      </c>
      <c r="E376" t="s">
        <v>569</v>
      </c>
      <c r="F376" t="s">
        <v>473</v>
      </c>
    </row>
    <row r="377" spans="1:6" x14ac:dyDescent="0.35">
      <c r="A377">
        <v>376</v>
      </c>
      <c r="B377" t="s">
        <v>408</v>
      </c>
      <c r="C377" t="s">
        <v>127</v>
      </c>
      <c r="D377" t="e">
        <v>#N/A</v>
      </c>
      <c r="E377" t="e">
        <v>#N/A</v>
      </c>
      <c r="F377" t="e">
        <v>#N/A</v>
      </c>
    </row>
    <row r="378" spans="1:6" x14ac:dyDescent="0.35">
      <c r="A378">
        <v>377</v>
      </c>
      <c r="B378" t="s">
        <v>409</v>
      </c>
      <c r="C378" t="s">
        <v>127</v>
      </c>
      <c r="D378" t="s">
        <v>127</v>
      </c>
      <c r="E378" t="s">
        <v>569</v>
      </c>
      <c r="F378" t="s">
        <v>69</v>
      </c>
    </row>
    <row r="379" spans="1:6" x14ac:dyDescent="0.35">
      <c r="A379">
        <v>378</v>
      </c>
      <c r="B379" t="s">
        <v>410</v>
      </c>
      <c r="C379" t="s">
        <v>127</v>
      </c>
      <c r="D379" t="e">
        <v>#N/A</v>
      </c>
      <c r="E379" t="e">
        <v>#N/A</v>
      </c>
      <c r="F379" t="e">
        <v>#N/A</v>
      </c>
    </row>
    <row r="380" spans="1:6" x14ac:dyDescent="0.35">
      <c r="A380">
        <v>379</v>
      </c>
      <c r="B380" t="s">
        <v>411</v>
      </c>
      <c r="C380" t="s">
        <v>127</v>
      </c>
      <c r="D380" t="e">
        <v>#N/A</v>
      </c>
      <c r="E380" t="e">
        <v>#N/A</v>
      </c>
      <c r="F380" t="e">
        <v>#N/A</v>
      </c>
    </row>
    <row r="381" spans="1:6" x14ac:dyDescent="0.35">
      <c r="A381">
        <v>380</v>
      </c>
      <c r="B381" t="s">
        <v>412</v>
      </c>
      <c r="C381" t="s">
        <v>127</v>
      </c>
      <c r="D381" t="s">
        <v>127</v>
      </c>
      <c r="E381" t="s">
        <v>569</v>
      </c>
      <c r="F381" t="s">
        <v>188</v>
      </c>
    </row>
    <row r="382" spans="1:6" x14ac:dyDescent="0.35">
      <c r="A382">
        <v>381</v>
      </c>
      <c r="B382" t="s">
        <v>413</v>
      </c>
      <c r="C382" t="s">
        <v>127</v>
      </c>
      <c r="D382" t="s">
        <v>127</v>
      </c>
      <c r="E382" t="s">
        <v>569</v>
      </c>
      <c r="F382" t="s">
        <v>473</v>
      </c>
    </row>
    <row r="383" spans="1:6" x14ac:dyDescent="0.35">
      <c r="A383">
        <v>382</v>
      </c>
      <c r="B383" t="s">
        <v>414</v>
      </c>
      <c r="C383" t="s">
        <v>127</v>
      </c>
      <c r="D383" t="s">
        <v>127</v>
      </c>
      <c r="E383" t="s">
        <v>569</v>
      </c>
      <c r="F383" t="s">
        <v>473</v>
      </c>
    </row>
    <row r="384" spans="1:6" x14ac:dyDescent="0.35">
      <c r="A384">
        <v>383</v>
      </c>
      <c r="B384" t="s">
        <v>415</v>
      </c>
      <c r="C384" t="s">
        <v>127</v>
      </c>
      <c r="D384" t="s">
        <v>127</v>
      </c>
      <c r="E384" t="s">
        <v>569</v>
      </c>
      <c r="F384" t="s">
        <v>375</v>
      </c>
    </row>
    <row r="385" spans="1:6" x14ac:dyDescent="0.35">
      <c r="A385">
        <v>384</v>
      </c>
      <c r="B385" t="s">
        <v>416</v>
      </c>
      <c r="C385" t="s">
        <v>127</v>
      </c>
      <c r="D385" t="s">
        <v>127</v>
      </c>
      <c r="E385" t="s">
        <v>569</v>
      </c>
      <c r="F385" t="s">
        <v>131</v>
      </c>
    </row>
    <row r="386" spans="1:6" x14ac:dyDescent="0.35">
      <c r="A386">
        <v>385</v>
      </c>
      <c r="B386" t="s">
        <v>417</v>
      </c>
      <c r="C386" t="s">
        <v>127</v>
      </c>
      <c r="D386" t="s">
        <v>508</v>
      </c>
      <c r="E386" t="s">
        <v>570</v>
      </c>
      <c r="F386" t="s">
        <v>473</v>
      </c>
    </row>
    <row r="387" spans="1:6" x14ac:dyDescent="0.35">
      <c r="A387">
        <v>386</v>
      </c>
      <c r="B387" t="s">
        <v>418</v>
      </c>
      <c r="C387" t="s">
        <v>127</v>
      </c>
      <c r="D387" t="s">
        <v>127</v>
      </c>
      <c r="E387" t="s">
        <v>569</v>
      </c>
      <c r="F387" t="s">
        <v>188</v>
      </c>
    </row>
    <row r="388" spans="1:6" x14ac:dyDescent="0.35">
      <c r="A388">
        <v>387</v>
      </c>
      <c r="B388" t="s">
        <v>419</v>
      </c>
      <c r="C388" t="s">
        <v>127</v>
      </c>
      <c r="D388" t="s">
        <v>127</v>
      </c>
      <c r="E388" t="s">
        <v>569</v>
      </c>
      <c r="F388" t="s">
        <v>188</v>
      </c>
    </row>
    <row r="389" spans="1:6" x14ac:dyDescent="0.35">
      <c r="A389">
        <v>388</v>
      </c>
      <c r="B389" t="s">
        <v>420</v>
      </c>
      <c r="C389" t="s">
        <v>127</v>
      </c>
      <c r="D389" t="s">
        <v>508</v>
      </c>
      <c r="E389" t="s">
        <v>570</v>
      </c>
      <c r="F389" t="s">
        <v>512</v>
      </c>
    </row>
    <row r="390" spans="1:6" x14ac:dyDescent="0.35">
      <c r="A390">
        <v>389</v>
      </c>
      <c r="B390" t="s">
        <v>421</v>
      </c>
      <c r="C390" t="s">
        <v>127</v>
      </c>
      <c r="D390" t="s">
        <v>127</v>
      </c>
      <c r="E390" t="s">
        <v>569</v>
      </c>
      <c r="F390" t="s">
        <v>512</v>
      </c>
    </row>
    <row r="391" spans="1:6" x14ac:dyDescent="0.35">
      <c r="A391">
        <v>390</v>
      </c>
      <c r="B391" t="s">
        <v>422</v>
      </c>
      <c r="C391" t="s">
        <v>127</v>
      </c>
      <c r="D391" t="e">
        <v>#N/A</v>
      </c>
      <c r="E391" t="e">
        <v>#N/A</v>
      </c>
      <c r="F391" t="e">
        <v>#N/A</v>
      </c>
    </row>
    <row r="392" spans="1:6" x14ac:dyDescent="0.35">
      <c r="A392">
        <v>391</v>
      </c>
      <c r="B392" t="s">
        <v>423</v>
      </c>
      <c r="C392" t="s">
        <v>127</v>
      </c>
      <c r="D392" t="s">
        <v>127</v>
      </c>
      <c r="E392" t="s">
        <v>569</v>
      </c>
      <c r="F392" t="s">
        <v>473</v>
      </c>
    </row>
    <row r="393" spans="1:6" x14ac:dyDescent="0.35">
      <c r="A393">
        <v>392</v>
      </c>
      <c r="B393" t="s">
        <v>424</v>
      </c>
      <c r="C393" t="s">
        <v>127</v>
      </c>
      <c r="D393" t="e">
        <v>#N/A</v>
      </c>
      <c r="E393" t="e">
        <v>#N/A</v>
      </c>
      <c r="F393" t="e">
        <v>#N/A</v>
      </c>
    </row>
    <row r="394" spans="1:6" x14ac:dyDescent="0.35">
      <c r="A394">
        <v>393</v>
      </c>
      <c r="B394" t="s">
        <v>425</v>
      </c>
      <c r="C394" t="s">
        <v>127</v>
      </c>
      <c r="D394" t="e">
        <v>#N/A</v>
      </c>
      <c r="E394" t="e">
        <v>#N/A</v>
      </c>
      <c r="F394" t="e">
        <v>#N/A</v>
      </c>
    </row>
    <row r="395" spans="1:6" x14ac:dyDescent="0.35">
      <c r="A395">
        <v>394</v>
      </c>
      <c r="B395" t="s">
        <v>426</v>
      </c>
      <c r="C395" t="s">
        <v>127</v>
      </c>
      <c r="D395" t="s">
        <v>127</v>
      </c>
      <c r="E395" t="s">
        <v>569</v>
      </c>
      <c r="F395" t="s">
        <v>473</v>
      </c>
    </row>
    <row r="396" spans="1:6" x14ac:dyDescent="0.35">
      <c r="A396">
        <v>395</v>
      </c>
      <c r="B396" t="s">
        <v>427</v>
      </c>
      <c r="C396" t="s">
        <v>127</v>
      </c>
      <c r="D396" t="e">
        <v>#N/A</v>
      </c>
      <c r="E396" t="e">
        <v>#N/A</v>
      </c>
      <c r="F396" t="e">
        <v>#N/A</v>
      </c>
    </row>
    <row r="397" spans="1:6" x14ac:dyDescent="0.35">
      <c r="A397">
        <v>396</v>
      </c>
      <c r="B397" t="s">
        <v>428</v>
      </c>
      <c r="C397" t="s">
        <v>127</v>
      </c>
      <c r="D397" t="e">
        <v>#N/A</v>
      </c>
      <c r="E397" t="e">
        <v>#N/A</v>
      </c>
      <c r="F397" t="e">
        <v>#N/A</v>
      </c>
    </row>
    <row r="398" spans="1:6" x14ac:dyDescent="0.35">
      <c r="A398">
        <v>397</v>
      </c>
      <c r="B398" t="s">
        <v>429</v>
      </c>
      <c r="C398" t="s">
        <v>127</v>
      </c>
      <c r="D398" t="s">
        <v>127</v>
      </c>
      <c r="E398" t="s">
        <v>569</v>
      </c>
      <c r="F398" t="s">
        <v>375</v>
      </c>
    </row>
    <row r="399" spans="1:6" x14ac:dyDescent="0.35">
      <c r="A399">
        <v>398</v>
      </c>
      <c r="B399" t="s">
        <v>430</v>
      </c>
      <c r="C399" t="s">
        <v>127</v>
      </c>
      <c r="D399" t="s">
        <v>127</v>
      </c>
      <c r="E399" t="s">
        <v>569</v>
      </c>
      <c r="F399" t="s">
        <v>473</v>
      </c>
    </row>
    <row r="400" spans="1:6" x14ac:dyDescent="0.35">
      <c r="A400">
        <v>399</v>
      </c>
      <c r="B400" t="s">
        <v>431</v>
      </c>
      <c r="C400" t="s">
        <v>127</v>
      </c>
      <c r="D400" t="s">
        <v>127</v>
      </c>
      <c r="E400" t="e">
        <v>#N/A</v>
      </c>
      <c r="F400" t="e">
        <v>#N/A</v>
      </c>
    </row>
    <row r="401" spans="1:6" x14ac:dyDescent="0.35">
      <c r="A401">
        <v>400</v>
      </c>
      <c r="B401" t="s">
        <v>432</v>
      </c>
      <c r="C401" t="s">
        <v>127</v>
      </c>
      <c r="D401" t="s">
        <v>127</v>
      </c>
      <c r="E401" t="s">
        <v>569</v>
      </c>
      <c r="F401" t="e">
        <v>#N/A</v>
      </c>
    </row>
    <row r="402" spans="1:6" x14ac:dyDescent="0.35">
      <c r="A402">
        <v>401</v>
      </c>
      <c r="B402" t="s">
        <v>433</v>
      </c>
      <c r="C402" t="s">
        <v>127</v>
      </c>
      <c r="D402" t="s">
        <v>508</v>
      </c>
      <c r="E402" t="s">
        <v>570</v>
      </c>
      <c r="F402" t="s">
        <v>473</v>
      </c>
    </row>
    <row r="403" spans="1:6" x14ac:dyDescent="0.35">
      <c r="A403">
        <v>402</v>
      </c>
      <c r="B403" t="s">
        <v>434</v>
      </c>
      <c r="C403" t="s">
        <v>127</v>
      </c>
      <c r="D403" t="s">
        <v>127</v>
      </c>
      <c r="E403" t="s">
        <v>569</v>
      </c>
      <c r="F403" t="s">
        <v>512</v>
      </c>
    </row>
    <row r="404" spans="1:6" x14ac:dyDescent="0.35">
      <c r="A404">
        <v>403</v>
      </c>
      <c r="B404" t="s">
        <v>435</v>
      </c>
      <c r="C404" t="s">
        <v>127</v>
      </c>
      <c r="D404" t="s">
        <v>127</v>
      </c>
      <c r="E404" t="s">
        <v>569</v>
      </c>
      <c r="F404" t="e">
        <v>#N/A</v>
      </c>
    </row>
    <row r="405" spans="1:6" x14ac:dyDescent="0.35">
      <c r="A405">
        <v>404</v>
      </c>
      <c r="B405" t="s">
        <v>436</v>
      </c>
      <c r="C405" t="s">
        <v>127</v>
      </c>
      <c r="D405" t="s">
        <v>508</v>
      </c>
      <c r="E405" t="e">
        <v>#N/A</v>
      </c>
      <c r="F405" t="e">
        <v>#N/A</v>
      </c>
    </row>
    <row r="406" spans="1:6" x14ac:dyDescent="0.35">
      <c r="A406">
        <v>405</v>
      </c>
      <c r="B406" t="s">
        <v>437</v>
      </c>
      <c r="C406" t="s">
        <v>127</v>
      </c>
      <c r="D406" t="e">
        <v>#N/A</v>
      </c>
      <c r="E406" t="e">
        <v>#N/A</v>
      </c>
      <c r="F406" t="e">
        <v>#N/A</v>
      </c>
    </row>
    <row r="407" spans="1:6" x14ac:dyDescent="0.35">
      <c r="A407">
        <v>406</v>
      </c>
      <c r="B407" t="s">
        <v>438</v>
      </c>
      <c r="C407" t="s">
        <v>127</v>
      </c>
      <c r="D407" t="s">
        <v>508</v>
      </c>
      <c r="E407" t="s">
        <v>570</v>
      </c>
      <c r="F407" t="e">
        <v>#N/A</v>
      </c>
    </row>
    <row r="408" spans="1:6" x14ac:dyDescent="0.35">
      <c r="A408">
        <v>407</v>
      </c>
      <c r="B408" t="s">
        <v>439</v>
      </c>
      <c r="C408" t="s">
        <v>127</v>
      </c>
      <c r="D408" t="s">
        <v>508</v>
      </c>
      <c r="E408" t="s">
        <v>570</v>
      </c>
      <c r="F408" t="e">
        <v>#N/A</v>
      </c>
    </row>
    <row r="409" spans="1:6" x14ac:dyDescent="0.35">
      <c r="A409">
        <v>408</v>
      </c>
      <c r="B409" t="s">
        <v>440</v>
      </c>
      <c r="C409" t="s">
        <v>127</v>
      </c>
      <c r="D409" t="e">
        <v>#N/A</v>
      </c>
      <c r="E409" t="e">
        <v>#N/A</v>
      </c>
      <c r="F409" t="e">
        <v>#N/A</v>
      </c>
    </row>
    <row r="410" spans="1:6" x14ac:dyDescent="0.35">
      <c r="A410">
        <v>409</v>
      </c>
      <c r="B410" t="s">
        <v>441</v>
      </c>
      <c r="C410" t="s">
        <v>127</v>
      </c>
      <c r="D410" t="s">
        <v>127</v>
      </c>
      <c r="E410" t="s">
        <v>569</v>
      </c>
      <c r="F410" t="s">
        <v>375</v>
      </c>
    </row>
    <row r="411" spans="1:6" x14ac:dyDescent="0.35">
      <c r="A411">
        <v>410</v>
      </c>
      <c r="B411" t="s">
        <v>442</v>
      </c>
      <c r="C411" t="s">
        <v>127</v>
      </c>
      <c r="D411" t="s">
        <v>127</v>
      </c>
      <c r="E411" t="s">
        <v>569</v>
      </c>
      <c r="F411" t="s">
        <v>512</v>
      </c>
    </row>
    <row r="412" spans="1:6" x14ac:dyDescent="0.35">
      <c r="A412">
        <v>411</v>
      </c>
      <c r="B412" t="s">
        <v>443</v>
      </c>
      <c r="C412" t="s">
        <v>127</v>
      </c>
      <c r="D412" t="s">
        <v>127</v>
      </c>
      <c r="E412" t="s">
        <v>569</v>
      </c>
      <c r="F412" t="s">
        <v>375</v>
      </c>
    </row>
    <row r="413" spans="1:6" x14ac:dyDescent="0.35">
      <c r="A413">
        <v>412</v>
      </c>
      <c r="B413" t="s">
        <v>444</v>
      </c>
      <c r="C413" t="s">
        <v>127</v>
      </c>
      <c r="D413" t="e">
        <v>#N/A</v>
      </c>
      <c r="E413" t="e">
        <v>#N/A</v>
      </c>
      <c r="F413" t="e">
        <v>#N/A</v>
      </c>
    </row>
    <row r="414" spans="1:6" x14ac:dyDescent="0.35">
      <c r="A414">
        <v>413</v>
      </c>
      <c r="B414" t="s">
        <v>445</v>
      </c>
      <c r="C414" t="s">
        <v>127</v>
      </c>
      <c r="D414" t="s">
        <v>127</v>
      </c>
      <c r="E414" t="s">
        <v>569</v>
      </c>
      <c r="F414" t="s">
        <v>188</v>
      </c>
    </row>
    <row r="415" spans="1:6" x14ac:dyDescent="0.35">
      <c r="A415">
        <v>414</v>
      </c>
      <c r="B415" t="s">
        <v>446</v>
      </c>
      <c r="C415" t="s">
        <v>127</v>
      </c>
      <c r="D415" t="s">
        <v>127</v>
      </c>
      <c r="E415" t="s">
        <v>569</v>
      </c>
      <c r="F415" t="s">
        <v>512</v>
      </c>
    </row>
    <row r="416" spans="1:6" x14ac:dyDescent="0.35">
      <c r="A416">
        <v>415</v>
      </c>
      <c r="B416" t="s">
        <v>447</v>
      </c>
      <c r="C416" t="s">
        <v>127</v>
      </c>
      <c r="D416" t="s">
        <v>127</v>
      </c>
      <c r="E416" t="s">
        <v>569</v>
      </c>
      <c r="F416" t="s">
        <v>69</v>
      </c>
    </row>
    <row r="417" spans="1:6" x14ac:dyDescent="0.35">
      <c r="A417">
        <v>416</v>
      </c>
      <c r="B417" t="s">
        <v>448</v>
      </c>
      <c r="C417" t="s">
        <v>127</v>
      </c>
      <c r="D417" t="e">
        <v>#N/A</v>
      </c>
      <c r="E417" t="e">
        <v>#N/A</v>
      </c>
      <c r="F417" t="e">
        <v>#N/A</v>
      </c>
    </row>
    <row r="418" spans="1:6" x14ac:dyDescent="0.35">
      <c r="A418">
        <v>417</v>
      </c>
      <c r="B418" t="s">
        <v>449</v>
      </c>
      <c r="C418" t="s">
        <v>127</v>
      </c>
      <c r="D418" t="e">
        <v>#N/A</v>
      </c>
      <c r="E418" t="e">
        <v>#N/A</v>
      </c>
      <c r="F418" t="e">
        <v>#N/A</v>
      </c>
    </row>
    <row r="419" spans="1:6" x14ac:dyDescent="0.35">
      <c r="A419">
        <v>418</v>
      </c>
      <c r="B419" t="s">
        <v>450</v>
      </c>
      <c r="C419" t="s">
        <v>127</v>
      </c>
      <c r="D419" t="s">
        <v>127</v>
      </c>
      <c r="E419" t="e">
        <v>#N/A</v>
      </c>
      <c r="F419" t="e">
        <v>#N/A</v>
      </c>
    </row>
    <row r="420" spans="1:6" x14ac:dyDescent="0.35">
      <c r="A420">
        <v>419</v>
      </c>
      <c r="B420" t="s">
        <v>451</v>
      </c>
      <c r="C420" t="s">
        <v>127</v>
      </c>
      <c r="D420" t="s">
        <v>508</v>
      </c>
      <c r="E420" t="s">
        <v>570</v>
      </c>
      <c r="F420" t="s">
        <v>473</v>
      </c>
    </row>
    <row r="421" spans="1:6" x14ac:dyDescent="0.35">
      <c r="A421">
        <v>420</v>
      </c>
      <c r="B421" t="s">
        <v>452</v>
      </c>
      <c r="C421" t="s">
        <v>375</v>
      </c>
      <c r="D421" t="s">
        <v>508</v>
      </c>
      <c r="E421" t="s">
        <v>570</v>
      </c>
      <c r="F421" t="s">
        <v>473</v>
      </c>
    </row>
    <row r="422" spans="1:6" x14ac:dyDescent="0.35">
      <c r="A422">
        <v>421</v>
      </c>
      <c r="B422" t="s">
        <v>453</v>
      </c>
      <c r="C422" t="s">
        <v>127</v>
      </c>
      <c r="D422" t="s">
        <v>127</v>
      </c>
      <c r="E422" t="s">
        <v>569</v>
      </c>
      <c r="F422" t="s">
        <v>375</v>
      </c>
    </row>
    <row r="423" spans="1:6" x14ac:dyDescent="0.35">
      <c r="A423">
        <v>422</v>
      </c>
      <c r="B423" t="s">
        <v>454</v>
      </c>
      <c r="C423" t="s">
        <v>127</v>
      </c>
      <c r="D423" t="s">
        <v>127</v>
      </c>
      <c r="E423" t="s">
        <v>569</v>
      </c>
      <c r="F423" t="s">
        <v>375</v>
      </c>
    </row>
    <row r="424" spans="1:6" x14ac:dyDescent="0.35">
      <c r="A424">
        <v>423</v>
      </c>
      <c r="B424" t="s">
        <v>455</v>
      </c>
      <c r="C424" t="s">
        <v>127</v>
      </c>
      <c r="D424" t="s">
        <v>127</v>
      </c>
      <c r="E424" t="s">
        <v>569</v>
      </c>
      <c r="F424" t="s">
        <v>188</v>
      </c>
    </row>
    <row r="425" spans="1:6" x14ac:dyDescent="0.35">
      <c r="A425">
        <v>424</v>
      </c>
      <c r="B425" t="s">
        <v>456</v>
      </c>
      <c r="C425" t="s">
        <v>127</v>
      </c>
      <c r="D425" t="e">
        <v>#N/A</v>
      </c>
      <c r="E425" t="e">
        <v>#N/A</v>
      </c>
      <c r="F425" t="e">
        <v>#N/A</v>
      </c>
    </row>
    <row r="426" spans="1:6" x14ac:dyDescent="0.35">
      <c r="A426">
        <v>425</v>
      </c>
      <c r="B426" t="s">
        <v>457</v>
      </c>
      <c r="C426" t="s">
        <v>127</v>
      </c>
      <c r="D426" t="e">
        <v>#N/A</v>
      </c>
      <c r="E426" t="e">
        <v>#N/A</v>
      </c>
      <c r="F426" t="e">
        <v>#N/A</v>
      </c>
    </row>
    <row r="427" spans="1:6" x14ac:dyDescent="0.35">
      <c r="A427">
        <v>426</v>
      </c>
      <c r="B427" t="s">
        <v>458</v>
      </c>
      <c r="C427" t="s">
        <v>127</v>
      </c>
      <c r="D427" t="e">
        <v>#N/A</v>
      </c>
      <c r="E427" t="e">
        <v>#N/A</v>
      </c>
      <c r="F427" t="e">
        <v>#N/A</v>
      </c>
    </row>
    <row r="428" spans="1:6" x14ac:dyDescent="0.35">
      <c r="A428">
        <v>427</v>
      </c>
      <c r="B428" t="s">
        <v>459</v>
      </c>
      <c r="C428" t="s">
        <v>127</v>
      </c>
      <c r="D428" t="s">
        <v>127</v>
      </c>
      <c r="E428" t="s">
        <v>569</v>
      </c>
      <c r="F428" t="s">
        <v>131</v>
      </c>
    </row>
    <row r="429" spans="1:6" x14ac:dyDescent="0.35">
      <c r="A429">
        <v>428</v>
      </c>
      <c r="B429" t="s">
        <v>460</v>
      </c>
      <c r="C429" t="s">
        <v>127</v>
      </c>
      <c r="D429" t="s">
        <v>127</v>
      </c>
      <c r="E429" t="s">
        <v>569</v>
      </c>
      <c r="F429" t="s">
        <v>375</v>
      </c>
    </row>
    <row r="430" spans="1:6" x14ac:dyDescent="0.35">
      <c r="A430">
        <v>429</v>
      </c>
      <c r="B430" t="s">
        <v>461</v>
      </c>
      <c r="C430" t="s">
        <v>127</v>
      </c>
      <c r="D430" t="e">
        <v>#N/A</v>
      </c>
      <c r="E430" t="e">
        <v>#N/A</v>
      </c>
      <c r="F430" t="e">
        <v>#N/A</v>
      </c>
    </row>
    <row r="431" spans="1:6" x14ac:dyDescent="0.35">
      <c r="A431">
        <v>430</v>
      </c>
      <c r="B431" t="s">
        <v>462</v>
      </c>
      <c r="C431" t="s">
        <v>127</v>
      </c>
      <c r="D431" t="e">
        <v>#N/A</v>
      </c>
      <c r="E431" t="e">
        <v>#N/A</v>
      </c>
      <c r="F431" t="e">
        <v>#N/A</v>
      </c>
    </row>
    <row r="432" spans="1:6" x14ac:dyDescent="0.35">
      <c r="A432">
        <v>431</v>
      </c>
      <c r="B432" t="s">
        <v>463</v>
      </c>
      <c r="C432" t="s">
        <v>127</v>
      </c>
      <c r="D432" t="s">
        <v>127</v>
      </c>
      <c r="E432" t="s">
        <v>569</v>
      </c>
      <c r="F432" t="e">
        <v>#N/A</v>
      </c>
    </row>
    <row r="433" spans="1:6" x14ac:dyDescent="0.35">
      <c r="A433">
        <v>432</v>
      </c>
      <c r="B433" t="s">
        <v>464</v>
      </c>
      <c r="C433" t="s">
        <v>127</v>
      </c>
      <c r="D433" t="s">
        <v>127</v>
      </c>
      <c r="E433" t="s">
        <v>569</v>
      </c>
      <c r="F433" t="s">
        <v>473</v>
      </c>
    </row>
    <row r="434" spans="1:6" x14ac:dyDescent="0.35">
      <c r="A434">
        <v>433</v>
      </c>
      <c r="B434" t="s">
        <v>465</v>
      </c>
      <c r="C434" t="s">
        <v>127</v>
      </c>
      <c r="D434" t="s">
        <v>127</v>
      </c>
      <c r="E434" t="e">
        <v>#N/A</v>
      </c>
      <c r="F434" t="e">
        <v>#N/A</v>
      </c>
    </row>
    <row r="435" spans="1:6" x14ac:dyDescent="0.35">
      <c r="A435">
        <v>434</v>
      </c>
      <c r="B435" t="s">
        <v>466</v>
      </c>
      <c r="C435" t="s">
        <v>127</v>
      </c>
      <c r="D435" t="e">
        <v>#N/A</v>
      </c>
      <c r="E435" t="e">
        <v>#N/A</v>
      </c>
      <c r="F435" t="e">
        <v>#N/A</v>
      </c>
    </row>
    <row r="436" spans="1:6" x14ac:dyDescent="0.35">
      <c r="A436">
        <v>435</v>
      </c>
      <c r="B436" t="s">
        <v>467</v>
      </c>
      <c r="C436" t="s">
        <v>127</v>
      </c>
      <c r="D436" t="s">
        <v>127</v>
      </c>
      <c r="E436" t="s">
        <v>569</v>
      </c>
      <c r="F436" t="e">
        <v>#N/A</v>
      </c>
    </row>
    <row r="437" spans="1:6" x14ac:dyDescent="0.35">
      <c r="A437">
        <v>436</v>
      </c>
      <c r="B437" t="s">
        <v>468</v>
      </c>
      <c r="C437" t="s">
        <v>127</v>
      </c>
      <c r="D437" t="s">
        <v>127</v>
      </c>
      <c r="E437" t="s">
        <v>569</v>
      </c>
      <c r="F437" t="s">
        <v>375</v>
      </c>
    </row>
    <row r="438" spans="1:6" x14ac:dyDescent="0.35">
      <c r="A438">
        <v>437</v>
      </c>
      <c r="B438" t="s">
        <v>469</v>
      </c>
      <c r="C438" t="s">
        <v>127</v>
      </c>
      <c r="D438" t="e">
        <v>#N/A</v>
      </c>
      <c r="E438" t="e">
        <v>#N/A</v>
      </c>
      <c r="F438" t="e">
        <v>#N/A</v>
      </c>
    </row>
    <row r="439" spans="1:6" x14ac:dyDescent="0.35">
      <c r="A439">
        <v>438</v>
      </c>
      <c r="B439" t="s">
        <v>470</v>
      </c>
      <c r="C439" t="s">
        <v>127</v>
      </c>
      <c r="D439" t="s">
        <v>127</v>
      </c>
      <c r="E439" t="s">
        <v>569</v>
      </c>
      <c r="F439" t="s">
        <v>188</v>
      </c>
    </row>
    <row r="440" spans="1:6" x14ac:dyDescent="0.35">
      <c r="A440">
        <v>439</v>
      </c>
      <c r="B440" t="s">
        <v>471</v>
      </c>
      <c r="C440" t="s">
        <v>127</v>
      </c>
      <c r="D440" t="s">
        <v>127</v>
      </c>
      <c r="E440" t="s">
        <v>569</v>
      </c>
      <c r="F440" t="s">
        <v>473</v>
      </c>
    </row>
    <row r="441" spans="1:6" x14ac:dyDescent="0.35">
      <c r="A441">
        <v>440</v>
      </c>
      <c r="B441" t="s">
        <v>472</v>
      </c>
      <c r="C441" t="s">
        <v>473</v>
      </c>
      <c r="D441" t="s">
        <v>127</v>
      </c>
      <c r="E441" t="s">
        <v>568</v>
      </c>
      <c r="F441" t="s">
        <v>48</v>
      </c>
    </row>
    <row r="442" spans="1:6" x14ac:dyDescent="0.35">
      <c r="A442">
        <v>441</v>
      </c>
      <c r="B442" t="s">
        <v>474</v>
      </c>
      <c r="C442" t="s">
        <v>127</v>
      </c>
      <c r="D442" t="s">
        <v>127</v>
      </c>
      <c r="E442" t="s">
        <v>569</v>
      </c>
      <c r="F442" t="s">
        <v>375</v>
      </c>
    </row>
    <row r="443" spans="1:6" x14ac:dyDescent="0.35">
      <c r="A443">
        <v>442</v>
      </c>
      <c r="B443" t="s">
        <v>475</v>
      </c>
      <c r="C443" t="s">
        <v>127</v>
      </c>
      <c r="D443" t="s">
        <v>127</v>
      </c>
      <c r="E443" t="s">
        <v>569</v>
      </c>
      <c r="F443" t="s">
        <v>188</v>
      </c>
    </row>
    <row r="444" spans="1:6" x14ac:dyDescent="0.35">
      <c r="A444">
        <v>443</v>
      </c>
      <c r="B444" t="s">
        <v>476</v>
      </c>
      <c r="C444" t="s">
        <v>127</v>
      </c>
      <c r="D444" t="s">
        <v>127</v>
      </c>
      <c r="E444" t="s">
        <v>569</v>
      </c>
      <c r="F444" t="s">
        <v>566</v>
      </c>
    </row>
    <row r="445" spans="1:6" x14ac:dyDescent="0.35">
      <c r="A445">
        <v>444</v>
      </c>
      <c r="B445" t="s">
        <v>477</v>
      </c>
      <c r="C445" t="s">
        <v>127</v>
      </c>
      <c r="D445" t="s">
        <v>127</v>
      </c>
      <c r="E445" t="s">
        <v>569</v>
      </c>
      <c r="F445" t="e">
        <v>#N/A</v>
      </c>
    </row>
    <row r="446" spans="1:6" x14ac:dyDescent="0.35">
      <c r="A446">
        <v>445</v>
      </c>
      <c r="B446" t="s">
        <v>478</v>
      </c>
      <c r="C446" t="s">
        <v>127</v>
      </c>
      <c r="D446" t="s">
        <v>127</v>
      </c>
      <c r="E446" t="s">
        <v>569</v>
      </c>
      <c r="F446" t="s">
        <v>566</v>
      </c>
    </row>
    <row r="447" spans="1:6" x14ac:dyDescent="0.35">
      <c r="A447">
        <v>446</v>
      </c>
      <c r="B447" t="s">
        <v>479</v>
      </c>
      <c r="C447" t="s">
        <v>473</v>
      </c>
      <c r="D447" t="s">
        <v>567</v>
      </c>
      <c r="E447" t="s">
        <v>567</v>
      </c>
      <c r="F447" t="s">
        <v>567</v>
      </c>
    </row>
    <row r="448" spans="1:6" x14ac:dyDescent="0.35">
      <c r="A448">
        <v>447</v>
      </c>
      <c r="B448" t="s">
        <v>480</v>
      </c>
      <c r="C448" t="s">
        <v>127</v>
      </c>
      <c r="D448" t="s">
        <v>508</v>
      </c>
      <c r="E448" t="s">
        <v>569</v>
      </c>
      <c r="F448" t="s">
        <v>375</v>
      </c>
    </row>
    <row r="449" spans="1:6" x14ac:dyDescent="0.35">
      <c r="A449">
        <v>448</v>
      </c>
      <c r="B449" t="s">
        <v>481</v>
      </c>
      <c r="C449" t="s">
        <v>127</v>
      </c>
      <c r="D449" t="s">
        <v>127</v>
      </c>
      <c r="E449" t="s">
        <v>569</v>
      </c>
      <c r="F449" t="s">
        <v>473</v>
      </c>
    </row>
    <row r="450" spans="1:6" x14ac:dyDescent="0.35">
      <c r="A450">
        <v>449</v>
      </c>
      <c r="B450" t="s">
        <v>482</v>
      </c>
      <c r="C450" t="s">
        <v>127</v>
      </c>
      <c r="D450" t="e">
        <v>#N/A</v>
      </c>
      <c r="E450" t="e">
        <v>#N/A</v>
      </c>
      <c r="F450" t="e">
        <v>#N/A</v>
      </c>
    </row>
    <row r="451" spans="1:6" x14ac:dyDescent="0.35">
      <c r="A451">
        <v>450</v>
      </c>
      <c r="B451" t="s">
        <v>483</v>
      </c>
      <c r="C451" t="s">
        <v>127</v>
      </c>
      <c r="D451" t="s">
        <v>127</v>
      </c>
      <c r="E451" t="s">
        <v>569</v>
      </c>
      <c r="F451" t="s">
        <v>375</v>
      </c>
    </row>
    <row r="452" spans="1:6" x14ac:dyDescent="0.35">
      <c r="A452">
        <v>451</v>
      </c>
      <c r="B452" t="s">
        <v>484</v>
      </c>
      <c r="C452" t="s">
        <v>127</v>
      </c>
      <c r="D452" t="s">
        <v>127</v>
      </c>
      <c r="E452" t="s">
        <v>569</v>
      </c>
      <c r="F452" t="s">
        <v>375</v>
      </c>
    </row>
    <row r="453" spans="1:6" x14ac:dyDescent="0.35">
      <c r="A453">
        <v>452</v>
      </c>
      <c r="B453" t="s">
        <v>485</v>
      </c>
      <c r="C453" t="s">
        <v>127</v>
      </c>
      <c r="D453" t="s">
        <v>508</v>
      </c>
      <c r="E453" t="s">
        <v>570</v>
      </c>
      <c r="F453" t="e">
        <v>#N/A</v>
      </c>
    </row>
    <row r="454" spans="1:6" x14ac:dyDescent="0.35">
      <c r="A454">
        <v>453</v>
      </c>
      <c r="B454" t="s">
        <v>486</v>
      </c>
      <c r="C454" t="s">
        <v>127</v>
      </c>
      <c r="D454" t="e">
        <v>#N/A</v>
      </c>
      <c r="E454" t="e">
        <v>#N/A</v>
      </c>
      <c r="F454" t="e">
        <v>#N/A</v>
      </c>
    </row>
    <row r="455" spans="1:6" x14ac:dyDescent="0.35">
      <c r="A455">
        <v>454</v>
      </c>
      <c r="B455" t="s">
        <v>487</v>
      </c>
      <c r="C455" t="s">
        <v>127</v>
      </c>
      <c r="D455" t="e">
        <v>#N/A</v>
      </c>
      <c r="E455" t="e">
        <v>#N/A</v>
      </c>
      <c r="F455" t="e">
        <v>#N/A</v>
      </c>
    </row>
    <row r="456" spans="1:6" x14ac:dyDescent="0.35">
      <c r="A456">
        <v>455</v>
      </c>
      <c r="B456" t="s">
        <v>488</v>
      </c>
      <c r="C456" t="s">
        <v>127</v>
      </c>
      <c r="D456" t="s">
        <v>127</v>
      </c>
      <c r="E456" t="s">
        <v>569</v>
      </c>
      <c r="F456" t="s">
        <v>375</v>
      </c>
    </row>
    <row r="457" spans="1:6" x14ac:dyDescent="0.35">
      <c r="A457">
        <v>456</v>
      </c>
      <c r="B457" t="s">
        <v>489</v>
      </c>
      <c r="C457" t="s">
        <v>127</v>
      </c>
      <c r="D457" t="e">
        <v>#N/A</v>
      </c>
      <c r="E457" t="e">
        <v>#N/A</v>
      </c>
      <c r="F457" t="e">
        <v>#N/A</v>
      </c>
    </row>
    <row r="458" spans="1:6" x14ac:dyDescent="0.35">
      <c r="A458">
        <v>457</v>
      </c>
      <c r="B458" t="s">
        <v>490</v>
      </c>
      <c r="C458" t="s">
        <v>127</v>
      </c>
      <c r="D458" t="s">
        <v>127</v>
      </c>
      <c r="E458" t="s">
        <v>569</v>
      </c>
      <c r="F458" t="s">
        <v>473</v>
      </c>
    </row>
    <row r="459" spans="1:6" x14ac:dyDescent="0.35">
      <c r="A459">
        <v>458</v>
      </c>
      <c r="B459" t="s">
        <v>491</v>
      </c>
      <c r="C459" t="s">
        <v>127</v>
      </c>
      <c r="D459" t="e">
        <v>#N/A</v>
      </c>
      <c r="E459" t="e">
        <v>#N/A</v>
      </c>
      <c r="F459" t="e">
        <v>#N/A</v>
      </c>
    </row>
    <row r="460" spans="1:6" x14ac:dyDescent="0.35">
      <c r="A460">
        <v>459</v>
      </c>
      <c r="B460" t="s">
        <v>492</v>
      </c>
      <c r="C460" t="s">
        <v>127</v>
      </c>
      <c r="D460" t="s">
        <v>127</v>
      </c>
      <c r="E460" t="e">
        <v>#N/A</v>
      </c>
      <c r="F460" t="e">
        <v>#N/A</v>
      </c>
    </row>
    <row r="461" spans="1:6" x14ac:dyDescent="0.35">
      <c r="A461">
        <v>460</v>
      </c>
      <c r="B461" t="s">
        <v>493</v>
      </c>
      <c r="C461" t="s">
        <v>127</v>
      </c>
      <c r="D461" t="s">
        <v>127</v>
      </c>
      <c r="E461" t="s">
        <v>569</v>
      </c>
      <c r="F461" t="s">
        <v>473</v>
      </c>
    </row>
    <row r="462" spans="1:6" x14ac:dyDescent="0.35">
      <c r="A462">
        <v>461</v>
      </c>
      <c r="B462" t="s">
        <v>494</v>
      </c>
      <c r="C462" t="s">
        <v>127</v>
      </c>
      <c r="D462" t="s">
        <v>127</v>
      </c>
      <c r="E462" t="s">
        <v>569</v>
      </c>
      <c r="F462" t="s">
        <v>512</v>
      </c>
    </row>
    <row r="463" spans="1:6" x14ac:dyDescent="0.35">
      <c r="A463">
        <v>462</v>
      </c>
      <c r="B463" t="s">
        <v>495</v>
      </c>
      <c r="C463" t="s">
        <v>127</v>
      </c>
      <c r="D463" t="s">
        <v>127</v>
      </c>
      <c r="E463" t="s">
        <v>569</v>
      </c>
      <c r="F463" t="s">
        <v>473</v>
      </c>
    </row>
    <row r="464" spans="1:6" x14ac:dyDescent="0.35">
      <c r="A464">
        <v>463</v>
      </c>
      <c r="B464" t="s">
        <v>496</v>
      </c>
      <c r="C464" t="s">
        <v>127</v>
      </c>
      <c r="D464" t="s">
        <v>508</v>
      </c>
      <c r="E464" t="s">
        <v>570</v>
      </c>
      <c r="F464" t="s">
        <v>473</v>
      </c>
    </row>
    <row r="465" spans="1:6" x14ac:dyDescent="0.35">
      <c r="A465">
        <v>464</v>
      </c>
      <c r="B465" t="s">
        <v>497</v>
      </c>
      <c r="C465" t="s">
        <v>127</v>
      </c>
      <c r="D465" t="s">
        <v>127</v>
      </c>
      <c r="E465" t="s">
        <v>569</v>
      </c>
      <c r="F465" t="s">
        <v>375</v>
      </c>
    </row>
    <row r="466" spans="1:6" x14ac:dyDescent="0.35">
      <c r="A466">
        <v>465</v>
      </c>
      <c r="B466" t="s">
        <v>498</v>
      </c>
      <c r="C466" t="s">
        <v>127</v>
      </c>
      <c r="D466" t="s">
        <v>508</v>
      </c>
      <c r="E466" t="s">
        <v>570</v>
      </c>
      <c r="F466" t="e">
        <v>#N/A</v>
      </c>
    </row>
    <row r="467" spans="1:6" x14ac:dyDescent="0.35">
      <c r="A467">
        <v>466</v>
      </c>
      <c r="B467" t="s">
        <v>499</v>
      </c>
      <c r="C467" t="s">
        <v>127</v>
      </c>
      <c r="D467" t="s">
        <v>127</v>
      </c>
      <c r="E467" t="s">
        <v>570</v>
      </c>
      <c r="F467" t="s">
        <v>473</v>
      </c>
    </row>
    <row r="468" spans="1:6" x14ac:dyDescent="0.35">
      <c r="A468">
        <v>467</v>
      </c>
      <c r="B468" t="s">
        <v>500</v>
      </c>
      <c r="C468" t="s">
        <v>127</v>
      </c>
      <c r="D468" t="s">
        <v>127</v>
      </c>
      <c r="E468" t="e">
        <v>#N/A</v>
      </c>
      <c r="F468" t="e">
        <v>#N/A</v>
      </c>
    </row>
    <row r="469" spans="1:6" x14ac:dyDescent="0.35">
      <c r="A469">
        <v>468</v>
      </c>
      <c r="B469" t="s">
        <v>501</v>
      </c>
      <c r="C469" t="s">
        <v>473</v>
      </c>
      <c r="D469" t="s">
        <v>567</v>
      </c>
      <c r="E469" t="e">
        <v>#N/A</v>
      </c>
      <c r="F469" t="e">
        <v>#N/A</v>
      </c>
    </row>
    <row r="470" spans="1:6" x14ac:dyDescent="0.35">
      <c r="A470">
        <v>469</v>
      </c>
      <c r="B470" t="s">
        <v>502</v>
      </c>
      <c r="C470" t="s">
        <v>127</v>
      </c>
      <c r="D470" t="s">
        <v>508</v>
      </c>
      <c r="E470" t="s">
        <v>570</v>
      </c>
      <c r="F470" t="s">
        <v>473</v>
      </c>
    </row>
    <row r="471" spans="1:6" x14ac:dyDescent="0.35">
      <c r="A471">
        <v>470</v>
      </c>
      <c r="B471" t="s">
        <v>503</v>
      </c>
      <c r="C471" t="s">
        <v>127</v>
      </c>
      <c r="D471" t="s">
        <v>508</v>
      </c>
      <c r="E471" t="s">
        <v>570</v>
      </c>
      <c r="F471" t="s">
        <v>571</v>
      </c>
    </row>
    <row r="472" spans="1:6" x14ac:dyDescent="0.35">
      <c r="A472">
        <v>471</v>
      </c>
      <c r="B472" t="s">
        <v>504</v>
      </c>
      <c r="C472" t="s">
        <v>127</v>
      </c>
      <c r="D472" t="s">
        <v>508</v>
      </c>
      <c r="E472" t="e">
        <v>#N/A</v>
      </c>
      <c r="F472" t="e">
        <v>#N/A</v>
      </c>
    </row>
    <row r="473" spans="1:6" x14ac:dyDescent="0.35">
      <c r="A473">
        <v>472</v>
      </c>
      <c r="B473" t="s">
        <v>505</v>
      </c>
      <c r="C473" t="s">
        <v>127</v>
      </c>
      <c r="D473" t="s">
        <v>508</v>
      </c>
      <c r="E473" t="s">
        <v>570</v>
      </c>
      <c r="F473" t="s">
        <v>566</v>
      </c>
    </row>
    <row r="474" spans="1:6" x14ac:dyDescent="0.35">
      <c r="A474">
        <v>473</v>
      </c>
      <c r="B474" t="s">
        <v>506</v>
      </c>
      <c r="C474" t="s">
        <v>127</v>
      </c>
      <c r="D474" t="e">
        <v>#N/A</v>
      </c>
      <c r="E474" t="e">
        <v>#N/A</v>
      </c>
      <c r="F474" t="e">
        <v>#N/A</v>
      </c>
    </row>
    <row r="475" spans="1:6" x14ac:dyDescent="0.35">
      <c r="A475">
        <v>474</v>
      </c>
      <c r="B475" t="s">
        <v>507</v>
      </c>
      <c r="C475" t="s">
        <v>508</v>
      </c>
      <c r="D475" t="s">
        <v>508</v>
      </c>
      <c r="E475" t="s">
        <v>570</v>
      </c>
      <c r="F475" t="e">
        <v>#N/A</v>
      </c>
    </row>
    <row r="476" spans="1:6" x14ac:dyDescent="0.35">
      <c r="A476">
        <v>475</v>
      </c>
      <c r="B476" t="s">
        <v>509</v>
      </c>
      <c r="C476" t="s">
        <v>508</v>
      </c>
      <c r="D476" t="s">
        <v>508</v>
      </c>
      <c r="E476" t="e">
        <v>#N/A</v>
      </c>
      <c r="F476" t="e">
        <v>#N/A</v>
      </c>
    </row>
    <row r="477" spans="1:6" x14ac:dyDescent="0.35">
      <c r="A477">
        <v>476</v>
      </c>
      <c r="B477" t="s">
        <v>510</v>
      </c>
      <c r="C477" t="s">
        <v>508</v>
      </c>
      <c r="D477" t="s">
        <v>127</v>
      </c>
      <c r="E477" t="s">
        <v>569</v>
      </c>
      <c r="F477" t="s">
        <v>566</v>
      </c>
    </row>
    <row r="478" spans="1:6" x14ac:dyDescent="0.35">
      <c r="A478">
        <v>477</v>
      </c>
      <c r="B478" t="s">
        <v>511</v>
      </c>
      <c r="C478" t="s">
        <v>512</v>
      </c>
      <c r="D478" t="s">
        <v>512</v>
      </c>
      <c r="E478" t="s">
        <v>571</v>
      </c>
      <c r="F478" t="s">
        <v>567</v>
      </c>
    </row>
    <row r="479" spans="1:6" x14ac:dyDescent="0.35">
      <c r="A479">
        <v>478</v>
      </c>
      <c r="B479" t="s">
        <v>513</v>
      </c>
      <c r="C479" t="s">
        <v>508</v>
      </c>
      <c r="D479" t="s">
        <v>508</v>
      </c>
      <c r="E479" t="s">
        <v>570</v>
      </c>
      <c r="F479" t="e">
        <v>#N/A</v>
      </c>
    </row>
    <row r="480" spans="1:6" x14ac:dyDescent="0.35">
      <c r="A480">
        <v>479</v>
      </c>
      <c r="B480" t="s">
        <v>514</v>
      </c>
      <c r="C480" t="s">
        <v>508</v>
      </c>
      <c r="D480" t="s">
        <v>508</v>
      </c>
      <c r="E480" t="s">
        <v>570</v>
      </c>
      <c r="F480" t="s">
        <v>512</v>
      </c>
    </row>
    <row r="481" spans="1:6" x14ac:dyDescent="0.35">
      <c r="A481">
        <v>480</v>
      </c>
      <c r="B481" t="s">
        <v>515</v>
      </c>
      <c r="C481" t="s">
        <v>508</v>
      </c>
      <c r="D481" t="s">
        <v>508</v>
      </c>
      <c r="E481" t="s">
        <v>569</v>
      </c>
      <c r="F481" t="s">
        <v>473</v>
      </c>
    </row>
    <row r="482" spans="1:6" x14ac:dyDescent="0.35">
      <c r="A482">
        <v>481</v>
      </c>
      <c r="B482" t="s">
        <v>516</v>
      </c>
      <c r="C482" t="s">
        <v>508</v>
      </c>
      <c r="D482" t="s">
        <v>508</v>
      </c>
      <c r="E482" t="e">
        <v>#N/A</v>
      </c>
      <c r="F482" t="e">
        <v>#N/A</v>
      </c>
    </row>
    <row r="483" spans="1:6" x14ac:dyDescent="0.35">
      <c r="A483">
        <v>482</v>
      </c>
      <c r="B483" t="s">
        <v>517</v>
      </c>
      <c r="C483" t="s">
        <v>508</v>
      </c>
      <c r="D483" t="s">
        <v>508</v>
      </c>
      <c r="E483" t="s">
        <v>570</v>
      </c>
      <c r="F483" t="s">
        <v>512</v>
      </c>
    </row>
    <row r="484" spans="1:6" x14ac:dyDescent="0.35">
      <c r="A484">
        <v>483</v>
      </c>
      <c r="B484" t="s">
        <v>518</v>
      </c>
      <c r="C484" t="s">
        <v>508</v>
      </c>
      <c r="D484" t="s">
        <v>508</v>
      </c>
      <c r="E484" t="s">
        <v>570</v>
      </c>
      <c r="F484" t="s">
        <v>512</v>
      </c>
    </row>
    <row r="485" spans="1:6" x14ac:dyDescent="0.35">
      <c r="A485">
        <v>484</v>
      </c>
      <c r="B485" t="s">
        <v>519</v>
      </c>
      <c r="C485" t="s">
        <v>508</v>
      </c>
      <c r="D485" t="e">
        <v>#N/A</v>
      </c>
      <c r="E485" t="e">
        <v>#N/A</v>
      </c>
      <c r="F485" t="e">
        <v>#N/A</v>
      </c>
    </row>
    <row r="486" spans="1:6" x14ac:dyDescent="0.35">
      <c r="A486">
        <v>485</v>
      </c>
      <c r="B486" t="s">
        <v>520</v>
      </c>
      <c r="C486" t="s">
        <v>508</v>
      </c>
      <c r="D486" t="e">
        <v>#N/A</v>
      </c>
      <c r="E486" t="e">
        <v>#N/A</v>
      </c>
      <c r="F486" t="e">
        <v>#N/A</v>
      </c>
    </row>
    <row r="487" spans="1:6" x14ac:dyDescent="0.35">
      <c r="A487">
        <v>486</v>
      </c>
      <c r="B487" t="s">
        <v>521</v>
      </c>
      <c r="C487" t="s">
        <v>508</v>
      </c>
      <c r="D487" t="s">
        <v>508</v>
      </c>
      <c r="E487" t="s">
        <v>570</v>
      </c>
      <c r="F487" t="s">
        <v>512</v>
      </c>
    </row>
    <row r="488" spans="1:6" x14ac:dyDescent="0.35">
      <c r="A488">
        <v>487</v>
      </c>
      <c r="B488" t="s">
        <v>522</v>
      </c>
      <c r="C488" t="s">
        <v>508</v>
      </c>
      <c r="D488" t="s">
        <v>127</v>
      </c>
      <c r="E488" t="s">
        <v>569</v>
      </c>
      <c r="F488" t="e">
        <v>#N/A</v>
      </c>
    </row>
    <row r="489" spans="1:6" x14ac:dyDescent="0.35">
      <c r="A489">
        <v>488</v>
      </c>
      <c r="B489" t="s">
        <v>523</v>
      </c>
      <c r="C489" t="s">
        <v>52</v>
      </c>
      <c r="D489" t="s">
        <v>52</v>
      </c>
      <c r="E489" t="s">
        <v>52</v>
      </c>
      <c r="F489" t="s">
        <v>52</v>
      </c>
    </row>
    <row r="490" spans="1:6" x14ac:dyDescent="0.35">
      <c r="A490">
        <v>489</v>
      </c>
      <c r="B490" t="s">
        <v>524</v>
      </c>
      <c r="C490" t="s">
        <v>508</v>
      </c>
      <c r="D490" t="s">
        <v>508</v>
      </c>
      <c r="E490" t="s">
        <v>570</v>
      </c>
      <c r="F490" t="s">
        <v>567</v>
      </c>
    </row>
    <row r="491" spans="1:6" x14ac:dyDescent="0.35">
      <c r="A491">
        <v>490</v>
      </c>
      <c r="B491" t="s">
        <v>525</v>
      </c>
      <c r="C491" t="s">
        <v>508</v>
      </c>
      <c r="D491" t="s">
        <v>508</v>
      </c>
      <c r="E491" t="s">
        <v>570</v>
      </c>
      <c r="F491" t="s">
        <v>512</v>
      </c>
    </row>
    <row r="492" spans="1:6" x14ac:dyDescent="0.35">
      <c r="A492">
        <v>491</v>
      </c>
      <c r="B492" t="s">
        <v>526</v>
      </c>
      <c r="C492" t="s">
        <v>508</v>
      </c>
      <c r="D492" t="s">
        <v>508</v>
      </c>
      <c r="E492" t="s">
        <v>570</v>
      </c>
      <c r="F492" t="s">
        <v>567</v>
      </c>
    </row>
    <row r="493" spans="1:6" x14ac:dyDescent="0.35">
      <c r="A493">
        <v>492</v>
      </c>
      <c r="B493" t="s">
        <v>527</v>
      </c>
      <c r="C493" t="s">
        <v>508</v>
      </c>
      <c r="D493" t="e">
        <v>#N/A</v>
      </c>
      <c r="E493" t="e">
        <v>#N/A</v>
      </c>
      <c r="F493" t="e">
        <v>#N/A</v>
      </c>
    </row>
    <row r="494" spans="1:6" x14ac:dyDescent="0.35">
      <c r="A494">
        <v>493</v>
      </c>
      <c r="B494" t="s">
        <v>528</v>
      </c>
      <c r="C494" t="s">
        <v>508</v>
      </c>
      <c r="D494" t="s">
        <v>508</v>
      </c>
      <c r="E494" t="s">
        <v>570</v>
      </c>
      <c r="F494" t="s">
        <v>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DC13-2B9E-442E-A9AA-4DF6F165CBDD}">
  <dimension ref="A3:C16"/>
  <sheetViews>
    <sheetView workbookViewId="0">
      <selection activeCell="C16" sqref="A3:C16"/>
    </sheetView>
  </sheetViews>
  <sheetFormatPr defaultRowHeight="14.5" x14ac:dyDescent="0.35"/>
  <cols>
    <col min="1" max="1" width="12.36328125" bestFit="1" customWidth="1"/>
    <col min="2" max="3" width="23.1796875" bestFit="1" customWidth="1"/>
  </cols>
  <sheetData>
    <row r="3" spans="1:3" x14ac:dyDescent="0.35">
      <c r="A3" s="2" t="s">
        <v>547</v>
      </c>
      <c r="B3" t="s">
        <v>577</v>
      </c>
      <c r="C3" s="13" t="s">
        <v>580</v>
      </c>
    </row>
    <row r="4" spans="1:3" x14ac:dyDescent="0.35">
      <c r="A4" s="3" t="s">
        <v>31</v>
      </c>
      <c r="B4" s="12">
        <v>74</v>
      </c>
      <c r="C4" s="11">
        <f>GETPIVOTDATA("Uses Live Calling?",$A$3,"Uses Live Calling?","yes","Overall Grade","A")/(GETPIVOTDATA("Uses Live Calling?",$A$3,"Uses Live Calling?","no","Overall Grade","A")+GETPIVOTDATA("Uses Live Calling?",$A$3,"Uses Live Calling?","yes","Overall Grade","A"))</f>
        <v>0.86486486486486491</v>
      </c>
    </row>
    <row r="5" spans="1:3" x14ac:dyDescent="0.35">
      <c r="A5" s="5" t="s">
        <v>23</v>
      </c>
      <c r="B5" s="4">
        <v>10</v>
      </c>
    </row>
    <row r="6" spans="1:3" x14ac:dyDescent="0.35">
      <c r="A6" s="5" t="s">
        <v>22</v>
      </c>
      <c r="B6" s="4">
        <v>64</v>
      </c>
    </row>
    <row r="7" spans="1:3" x14ac:dyDescent="0.35">
      <c r="A7" s="3" t="s">
        <v>131</v>
      </c>
      <c r="B7" s="12">
        <v>308</v>
      </c>
    </row>
    <row r="8" spans="1:3" x14ac:dyDescent="0.35">
      <c r="A8" s="5" t="s">
        <v>23</v>
      </c>
      <c r="B8" s="4">
        <v>75</v>
      </c>
      <c r="C8" s="11">
        <f>GETPIVOTDATA("Uses Live Calling?",$A$3,"Uses Live Calling?","yes","Overall Grade","B")/(GETPIVOTDATA("Uses Live Calling?",$A$3,"Uses Live Calling?","yes","Overall Grade","B")+GETPIVOTDATA("Uses Live Calling?",$A$3,"Uses Live Calling?","no","Overall Grade","B"))</f>
        <v>0.75649350649350644</v>
      </c>
    </row>
    <row r="9" spans="1:3" x14ac:dyDescent="0.35">
      <c r="A9" s="5" t="s">
        <v>22</v>
      </c>
      <c r="B9" s="4">
        <v>233</v>
      </c>
    </row>
    <row r="10" spans="1:3" x14ac:dyDescent="0.35">
      <c r="A10" s="3" t="s">
        <v>473</v>
      </c>
      <c r="B10" s="12">
        <v>22</v>
      </c>
    </row>
    <row r="11" spans="1:3" x14ac:dyDescent="0.35">
      <c r="A11" s="5" t="s">
        <v>23</v>
      </c>
      <c r="B11" s="4">
        <v>9</v>
      </c>
      <c r="C11" s="11">
        <f>GETPIVOTDATA("Uses Live Calling?",$A$3,"Uses Live Calling?","yes","Overall Grade","C")/(GETPIVOTDATA("Uses Live Calling?",$A$3,"Uses Live Calling?","yes","Overall Grade","C")+GETPIVOTDATA("Uses Live Calling?",$A$3,"Uses Live Calling?","no","Overall Grade","C"))</f>
        <v>0.59090909090909094</v>
      </c>
    </row>
    <row r="12" spans="1:3" x14ac:dyDescent="0.35">
      <c r="A12" s="5" t="s">
        <v>22</v>
      </c>
      <c r="B12" s="4">
        <v>13</v>
      </c>
    </row>
    <row r="13" spans="1:3" x14ac:dyDescent="0.35">
      <c r="A13" s="3" t="s">
        <v>52</v>
      </c>
      <c r="B13" s="12">
        <v>10</v>
      </c>
    </row>
    <row r="14" spans="1:3" x14ac:dyDescent="0.35">
      <c r="A14" s="5" t="s">
        <v>23</v>
      </c>
      <c r="B14" s="4">
        <v>4</v>
      </c>
      <c r="C14" s="11">
        <f>GETPIVOTDATA("Uses Live Calling?",$A$3,"Uses Live Calling?","yes","Overall Grade","F")/(GETPIVOTDATA("Uses Live Calling?",$A$3,"Uses Live Calling?","yes","Overall Grade","F")+GETPIVOTDATA("Uses Live Calling?",$A$3,"Uses Live Calling?","no","Overall Grade","F"))</f>
        <v>0.6</v>
      </c>
    </row>
    <row r="15" spans="1:3" x14ac:dyDescent="0.35">
      <c r="A15" s="5" t="s">
        <v>22</v>
      </c>
      <c r="B15" s="4">
        <v>6</v>
      </c>
    </row>
    <row r="16" spans="1:3" x14ac:dyDescent="0.35">
      <c r="A16" s="3" t="s">
        <v>548</v>
      </c>
      <c r="B16" s="4">
        <v>414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4B8C-636A-4F1F-8C1C-C75F9D38E384}">
  <dimension ref="A1:B5"/>
  <sheetViews>
    <sheetView workbookViewId="0">
      <selection activeCell="Q10" sqref="Q10"/>
    </sheetView>
  </sheetViews>
  <sheetFormatPr defaultRowHeight="14.5" x14ac:dyDescent="0.35"/>
  <sheetData>
    <row r="1" spans="1:2" x14ac:dyDescent="0.35">
      <c r="A1" t="s">
        <v>554</v>
      </c>
      <c r="B1" t="s">
        <v>580</v>
      </c>
    </row>
    <row r="2" spans="1:2" x14ac:dyDescent="0.35">
      <c r="A2" t="s">
        <v>31</v>
      </c>
      <c r="B2" s="11">
        <v>0.86486486486486491</v>
      </c>
    </row>
    <row r="3" spans="1:2" x14ac:dyDescent="0.35">
      <c r="A3" t="s">
        <v>131</v>
      </c>
      <c r="B3" s="11">
        <v>0.75649350649350644</v>
      </c>
    </row>
    <row r="4" spans="1:2" x14ac:dyDescent="0.35">
      <c r="A4" t="s">
        <v>473</v>
      </c>
      <c r="B4" s="11">
        <v>0.59090909090909094</v>
      </c>
    </row>
    <row r="5" spans="1:2" x14ac:dyDescent="0.35">
      <c r="A5" t="s">
        <v>52</v>
      </c>
      <c r="B5" s="11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B9" sqref="A3:B9"/>
    </sheetView>
  </sheetViews>
  <sheetFormatPr defaultRowHeight="14.5" x14ac:dyDescent="0.35"/>
  <cols>
    <col min="1" max="1" width="12.36328125" bestFit="1" customWidth="1"/>
    <col min="2" max="2" width="28.81640625" bestFit="1" customWidth="1"/>
    <col min="3" max="3" width="19.1796875" bestFit="1" customWidth="1"/>
    <col min="4" max="4" width="28" bestFit="1" customWidth="1"/>
  </cols>
  <sheetData>
    <row r="3" spans="1:4" x14ac:dyDescent="0.35">
      <c r="A3" s="2" t="s">
        <v>547</v>
      </c>
      <c r="B3" t="s">
        <v>549</v>
      </c>
      <c r="C3" t="s">
        <v>550</v>
      </c>
      <c r="D3" t="s">
        <v>552</v>
      </c>
    </row>
    <row r="4" spans="1:4" x14ac:dyDescent="0.35">
      <c r="A4" s="3" t="s">
        <v>545</v>
      </c>
      <c r="B4" s="4">
        <v>0.78468171948088838</v>
      </c>
      <c r="C4" s="4">
        <v>342</v>
      </c>
      <c r="D4" s="4">
        <v>7.4439395493809659</v>
      </c>
    </row>
    <row r="5" spans="1:4" x14ac:dyDescent="0.35">
      <c r="A5" s="3" t="s">
        <v>541</v>
      </c>
      <c r="B5" s="4">
        <v>0.33653846153846151</v>
      </c>
      <c r="C5" s="4">
        <v>30</v>
      </c>
      <c r="D5" s="4">
        <v>8.9887727957505383</v>
      </c>
    </row>
    <row r="6" spans="1:4" x14ac:dyDescent="0.35">
      <c r="A6" s="3" t="s">
        <v>530</v>
      </c>
      <c r="B6" s="4">
        <v>0.77590084423293437</v>
      </c>
      <c r="C6" s="4">
        <v>4079</v>
      </c>
      <c r="D6" s="4">
        <v>6.5700160271581867</v>
      </c>
    </row>
    <row r="7" spans="1:4" x14ac:dyDescent="0.35">
      <c r="A7" s="3" t="s">
        <v>546</v>
      </c>
      <c r="B7" s="4">
        <v>0.93181818181818099</v>
      </c>
      <c r="C7" s="4">
        <v>22</v>
      </c>
      <c r="D7" s="4">
        <v>5.3985252380370996</v>
      </c>
    </row>
    <row r="8" spans="1:4" x14ac:dyDescent="0.35">
      <c r="A8" s="3" t="s">
        <v>574</v>
      </c>
      <c r="B8" s="4">
        <v>0.75634871819385618</v>
      </c>
      <c r="C8" s="4">
        <v>3919</v>
      </c>
      <c r="D8" s="4">
        <v>6.2958161128561256</v>
      </c>
    </row>
    <row r="9" spans="1:4" x14ac:dyDescent="0.35">
      <c r="A9" s="3" t="s">
        <v>536</v>
      </c>
      <c r="B9" s="4">
        <v>0.82213285691340476</v>
      </c>
      <c r="C9" s="4">
        <v>2104</v>
      </c>
      <c r="D9" s="4">
        <v>5.6320817633065774</v>
      </c>
    </row>
    <row r="10" spans="1:4" x14ac:dyDescent="0.35">
      <c r="A10" s="3" t="s">
        <v>548</v>
      </c>
      <c r="B10" s="4">
        <v>0.7724708368823554</v>
      </c>
      <c r="C10" s="4">
        <v>10496</v>
      </c>
      <c r="D10" s="4">
        <v>6.5161831827362011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CEBC-0531-4A19-87EA-9EBB3A1AD50C}">
  <sheetPr filterMode="1"/>
  <dimension ref="A1:B7"/>
  <sheetViews>
    <sheetView workbookViewId="0">
      <selection activeCell="B14" sqref="B14"/>
    </sheetView>
  </sheetViews>
  <sheetFormatPr defaultRowHeight="14.5" x14ac:dyDescent="0.35"/>
  <cols>
    <col min="1" max="1" width="12" bestFit="1" customWidth="1"/>
    <col min="2" max="2" width="28.81640625" bestFit="1" customWidth="1"/>
  </cols>
  <sheetData>
    <row r="1" spans="1:2" ht="13.5" customHeight="1" x14ac:dyDescent="0.35">
      <c r="A1" s="6" t="s">
        <v>529</v>
      </c>
      <c r="B1" s="6" t="s">
        <v>549</v>
      </c>
    </row>
    <row r="2" spans="1:2" x14ac:dyDescent="0.35">
      <c r="A2" s="3" t="s">
        <v>545</v>
      </c>
      <c r="B2" s="11">
        <v>0.78468171948088838</v>
      </c>
    </row>
    <row r="3" spans="1:2" x14ac:dyDescent="0.35">
      <c r="A3" s="3" t="s">
        <v>541</v>
      </c>
      <c r="B3" s="11">
        <v>0.33653846153846151</v>
      </c>
    </row>
    <row r="4" spans="1:2" x14ac:dyDescent="0.35">
      <c r="A4" s="3" t="s">
        <v>530</v>
      </c>
      <c r="B4" s="11">
        <v>0.77590084423293471</v>
      </c>
    </row>
    <row r="5" spans="1:2" x14ac:dyDescent="0.35">
      <c r="A5" s="3" t="s">
        <v>546</v>
      </c>
      <c r="B5" s="11">
        <v>0.93181818181818099</v>
      </c>
    </row>
    <row r="6" spans="1:2" hidden="1" x14ac:dyDescent="0.35">
      <c r="A6" s="3" t="s">
        <v>574</v>
      </c>
      <c r="B6" s="11">
        <v>0.75634871819385607</v>
      </c>
    </row>
    <row r="7" spans="1:2" x14ac:dyDescent="0.35">
      <c r="A7" s="3" t="s">
        <v>536</v>
      </c>
      <c r="B7" s="11">
        <v>0.82213285691340465</v>
      </c>
    </row>
  </sheetData>
  <autoFilter ref="A1:B7" xr:uid="{0345CEBC-0531-4A19-87EA-9EBB3A1AD50C}">
    <filterColumn colId="0">
      <filters>
        <filter val="IVR"/>
        <filter val="Landline"/>
        <filter val="Live"/>
        <filter val="Mail"/>
        <filter val="Online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E108-26AF-485A-BDC7-5F1F085EDDDE}">
  <dimension ref="A3:C35"/>
  <sheetViews>
    <sheetView workbookViewId="0">
      <selection activeCell="B31" sqref="B31"/>
    </sheetView>
  </sheetViews>
  <sheetFormatPr defaultRowHeight="14.5" x14ac:dyDescent="0.35"/>
  <cols>
    <col min="1" max="1" width="12.36328125" bestFit="1" customWidth="1"/>
    <col min="2" max="2" width="28.81640625" bestFit="1" customWidth="1"/>
    <col min="3" max="3" width="19.1796875" bestFit="1" customWidth="1"/>
  </cols>
  <sheetData>
    <row r="3" spans="1:3" x14ac:dyDescent="0.35">
      <c r="A3" s="2" t="s">
        <v>547</v>
      </c>
      <c r="B3" t="s">
        <v>549</v>
      </c>
      <c r="C3" t="s">
        <v>550</v>
      </c>
    </row>
    <row r="4" spans="1:3" x14ac:dyDescent="0.35">
      <c r="A4" s="3" t="s">
        <v>31</v>
      </c>
      <c r="B4" s="4">
        <v>0.86083988668298439</v>
      </c>
      <c r="C4" s="4">
        <v>3913</v>
      </c>
    </row>
    <row r="5" spans="1:3" x14ac:dyDescent="0.35">
      <c r="A5" s="5" t="s">
        <v>545</v>
      </c>
      <c r="B5" s="4">
        <v>0.69736842105263097</v>
      </c>
      <c r="C5" s="4">
        <v>95</v>
      </c>
    </row>
    <row r="6" spans="1:3" x14ac:dyDescent="0.35">
      <c r="A6" s="5" t="s">
        <v>530</v>
      </c>
      <c r="B6" s="4">
        <v>0.88300855582135362</v>
      </c>
      <c r="C6" s="4">
        <v>1800</v>
      </c>
    </row>
    <row r="7" spans="1:3" x14ac:dyDescent="0.35">
      <c r="A7" s="5" t="s">
        <v>533</v>
      </c>
      <c r="B7" s="4">
        <v>0.92879901960784306</v>
      </c>
      <c r="C7" s="4">
        <v>82</v>
      </c>
    </row>
    <row r="8" spans="1:3" x14ac:dyDescent="0.35">
      <c r="A8" s="5" t="s">
        <v>546</v>
      </c>
      <c r="B8" s="4">
        <v>0.93181818181818099</v>
      </c>
      <c r="C8" s="4">
        <v>22</v>
      </c>
    </row>
    <row r="9" spans="1:3" x14ac:dyDescent="0.35">
      <c r="A9" s="5" t="s">
        <v>574</v>
      </c>
      <c r="B9" s="4">
        <v>0.78513554411708841</v>
      </c>
      <c r="C9" s="4">
        <v>1808</v>
      </c>
    </row>
    <row r="10" spans="1:3" x14ac:dyDescent="0.35">
      <c r="A10" s="5" t="s">
        <v>536</v>
      </c>
      <c r="B10" s="4">
        <v>0.89285714285714268</v>
      </c>
      <c r="C10" s="4">
        <v>46</v>
      </c>
    </row>
    <row r="11" spans="1:3" x14ac:dyDescent="0.35">
      <c r="A11" s="5" t="s">
        <v>551</v>
      </c>
      <c r="B11" s="4">
        <v>0.813543599257885</v>
      </c>
      <c r="C11" s="4">
        <v>60</v>
      </c>
    </row>
    <row r="12" spans="1:3" x14ac:dyDescent="0.35">
      <c r="A12" s="3" t="s">
        <v>131</v>
      </c>
      <c r="B12" s="4">
        <v>0.76457577765403772</v>
      </c>
      <c r="C12" s="4">
        <v>5339</v>
      </c>
    </row>
    <row r="13" spans="1:3" x14ac:dyDescent="0.35">
      <c r="A13" s="5" t="s">
        <v>545</v>
      </c>
      <c r="B13" s="4">
        <v>0.81042479026349989</v>
      </c>
      <c r="C13" s="4">
        <v>95</v>
      </c>
    </row>
    <row r="14" spans="1:3" x14ac:dyDescent="0.35">
      <c r="A14" s="5" t="s">
        <v>541</v>
      </c>
      <c r="B14" s="4">
        <v>0.28205128205128199</v>
      </c>
      <c r="C14" s="4">
        <v>18</v>
      </c>
    </row>
    <row r="15" spans="1:3" x14ac:dyDescent="0.35">
      <c r="A15" s="5" t="s">
        <v>530</v>
      </c>
      <c r="B15" s="4">
        <v>0.74600310399284375</v>
      </c>
      <c r="C15" s="4">
        <v>1121</v>
      </c>
    </row>
    <row r="16" spans="1:3" x14ac:dyDescent="0.35">
      <c r="A16" s="5" t="s">
        <v>533</v>
      </c>
      <c r="B16" s="4">
        <v>0.74988425925925917</v>
      </c>
      <c r="C16" s="4">
        <v>242</v>
      </c>
    </row>
    <row r="17" spans="1:3" x14ac:dyDescent="0.35">
      <c r="A17" s="5" t="s">
        <v>574</v>
      </c>
      <c r="B17" s="4">
        <v>0.7521298686739899</v>
      </c>
      <c r="C17" s="4">
        <v>1958</v>
      </c>
    </row>
    <row r="18" spans="1:3" x14ac:dyDescent="0.35">
      <c r="A18" s="5" t="s">
        <v>536</v>
      </c>
      <c r="B18" s="4">
        <v>0.82140327703113236</v>
      </c>
      <c r="C18" s="4">
        <v>1694</v>
      </c>
    </row>
    <row r="19" spans="1:3" x14ac:dyDescent="0.35">
      <c r="A19" s="5" t="s">
        <v>551</v>
      </c>
      <c r="B19" s="4">
        <v>0.79344946311858089</v>
      </c>
      <c r="C19" s="4">
        <v>211</v>
      </c>
    </row>
    <row r="20" spans="1:3" x14ac:dyDescent="0.35">
      <c r="A20" s="3" t="s">
        <v>473</v>
      </c>
      <c r="B20" s="4">
        <v>0.66113156923250016</v>
      </c>
      <c r="C20" s="4">
        <v>924</v>
      </c>
    </row>
    <row r="21" spans="1:3" x14ac:dyDescent="0.35">
      <c r="A21" s="5" t="s">
        <v>545</v>
      </c>
      <c r="B21" s="4">
        <v>0.67727272727272725</v>
      </c>
      <c r="C21" s="4">
        <v>20</v>
      </c>
    </row>
    <row r="22" spans="1:3" x14ac:dyDescent="0.35">
      <c r="A22" s="5" t="s">
        <v>541</v>
      </c>
      <c r="B22" s="4">
        <v>0.5</v>
      </c>
      <c r="C22" s="4">
        <v>12</v>
      </c>
    </row>
    <row r="23" spans="1:3" x14ac:dyDescent="0.35">
      <c r="A23" s="5" t="s">
        <v>530</v>
      </c>
      <c r="B23" s="4">
        <v>0.6152186046719309</v>
      </c>
      <c r="C23" s="4">
        <v>375</v>
      </c>
    </row>
    <row r="24" spans="1:3" x14ac:dyDescent="0.35">
      <c r="A24" s="5" t="s">
        <v>533</v>
      </c>
      <c r="B24" s="4">
        <v>0</v>
      </c>
      <c r="C24" s="4">
        <v>1</v>
      </c>
    </row>
    <row r="25" spans="1:3" x14ac:dyDescent="0.35">
      <c r="A25" s="5" t="s">
        <v>574</v>
      </c>
      <c r="B25" s="4">
        <v>0.73549382716049372</v>
      </c>
      <c r="C25" s="4">
        <v>146</v>
      </c>
    </row>
    <row r="26" spans="1:3" x14ac:dyDescent="0.35">
      <c r="A26" s="5" t="s">
        <v>536</v>
      </c>
      <c r="B26" s="4">
        <v>0.69990170868503909</v>
      </c>
      <c r="C26" s="4">
        <v>363</v>
      </c>
    </row>
    <row r="27" spans="1:3" x14ac:dyDescent="0.35">
      <c r="A27" s="5" t="s">
        <v>551</v>
      </c>
      <c r="B27" s="4">
        <v>0.83333333333333337</v>
      </c>
      <c r="C27" s="4">
        <v>7</v>
      </c>
    </row>
    <row r="28" spans="1:3" x14ac:dyDescent="0.35">
      <c r="A28" s="3" t="s">
        <v>52</v>
      </c>
      <c r="B28" s="4">
        <v>0.83777115510102296</v>
      </c>
      <c r="C28" s="4">
        <v>600</v>
      </c>
    </row>
    <row r="29" spans="1:3" x14ac:dyDescent="0.35">
      <c r="A29" s="5" t="s">
        <v>545</v>
      </c>
      <c r="B29" s="4">
        <v>0.59090909090909005</v>
      </c>
      <c r="C29" s="4">
        <v>132</v>
      </c>
    </row>
    <row r="30" spans="1:3" x14ac:dyDescent="0.35">
      <c r="A30" s="5" t="s">
        <v>530</v>
      </c>
      <c r="B30" s="4">
        <v>0.8686868686868684</v>
      </c>
      <c r="C30" s="4">
        <v>47</v>
      </c>
    </row>
    <row r="31" spans="1:3" x14ac:dyDescent="0.35">
      <c r="A31" s="5" t="s">
        <v>533</v>
      </c>
      <c r="B31" s="4">
        <v>0.88425650457077853</v>
      </c>
      <c r="C31" s="4">
        <v>411</v>
      </c>
    </row>
    <row r="32" spans="1:3" x14ac:dyDescent="0.35">
      <c r="A32" s="5" t="s">
        <v>574</v>
      </c>
      <c r="B32" s="4">
        <v>0.75</v>
      </c>
      <c r="C32" s="4">
        <v>7</v>
      </c>
    </row>
    <row r="33" spans="1:3" x14ac:dyDescent="0.35">
      <c r="A33" s="5" t="s">
        <v>536</v>
      </c>
      <c r="B33" s="4">
        <v>1</v>
      </c>
      <c r="C33" s="4">
        <v>1</v>
      </c>
    </row>
    <row r="34" spans="1:3" x14ac:dyDescent="0.35">
      <c r="A34" s="5" t="s">
        <v>551</v>
      </c>
      <c r="B34" s="4">
        <v>1</v>
      </c>
      <c r="C34" s="4">
        <v>2</v>
      </c>
    </row>
    <row r="35" spans="1:3" x14ac:dyDescent="0.35">
      <c r="A35" s="3" t="s">
        <v>548</v>
      </c>
      <c r="B35" s="4">
        <v>0.77677950335935864</v>
      </c>
      <c r="C35" s="4">
        <v>10776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76D0-DA74-4FEE-81E7-45726F5680A2}">
  <dimension ref="A3:E17"/>
  <sheetViews>
    <sheetView workbookViewId="0">
      <selection activeCell="B20" sqref="B20"/>
    </sheetView>
  </sheetViews>
  <sheetFormatPr defaultRowHeight="14.5" x14ac:dyDescent="0.35"/>
  <cols>
    <col min="1" max="1" width="12.36328125" bestFit="1" customWidth="1"/>
    <col min="2" max="2" width="19.1796875" bestFit="1" customWidth="1"/>
    <col min="3" max="3" width="27.7265625" bestFit="1" customWidth="1"/>
    <col min="4" max="4" width="28" bestFit="1" customWidth="1"/>
    <col min="5" max="5" width="25.7265625" bestFit="1" customWidth="1"/>
  </cols>
  <sheetData>
    <row r="3" spans="1:5" x14ac:dyDescent="0.35">
      <c r="A3" s="2" t="s">
        <v>547</v>
      </c>
      <c r="B3" t="s">
        <v>550</v>
      </c>
      <c r="C3" t="s">
        <v>557</v>
      </c>
      <c r="D3" t="s">
        <v>552</v>
      </c>
      <c r="E3" t="s">
        <v>556</v>
      </c>
    </row>
    <row r="4" spans="1:5" x14ac:dyDescent="0.35">
      <c r="A4" s="3" t="s">
        <v>31</v>
      </c>
      <c r="B4" s="4">
        <v>1354</v>
      </c>
      <c r="C4" s="4">
        <v>0.23125020593350226</v>
      </c>
      <c r="D4" s="4">
        <v>5.0070991851859059</v>
      </c>
      <c r="E4" s="4">
        <v>6.5285126444299086</v>
      </c>
    </row>
    <row r="5" spans="1:5" x14ac:dyDescent="0.35">
      <c r="A5" s="3" t="s">
        <v>48</v>
      </c>
      <c r="B5" s="4">
        <v>1534</v>
      </c>
      <c r="C5" s="4">
        <v>0.25675664869751774</v>
      </c>
      <c r="D5" s="4">
        <v>4.9374886565661269</v>
      </c>
      <c r="E5" s="4">
        <v>5.3474417609086702</v>
      </c>
    </row>
    <row r="6" spans="1:5" x14ac:dyDescent="0.35">
      <c r="A6" s="3" t="s">
        <v>29</v>
      </c>
      <c r="B6" s="4">
        <v>779</v>
      </c>
      <c r="C6" s="4">
        <v>0.19295709908553713</v>
      </c>
      <c r="D6" s="4">
        <v>4.0984364441580521</v>
      </c>
      <c r="E6" s="4">
        <v>54.798904262380553</v>
      </c>
    </row>
    <row r="7" spans="1:5" x14ac:dyDescent="0.35">
      <c r="A7" s="3" t="s">
        <v>24</v>
      </c>
      <c r="B7" s="4">
        <v>246</v>
      </c>
      <c r="C7" s="4">
        <v>0.14061079882077465</v>
      </c>
      <c r="D7" s="4">
        <v>3.5133309501986076</v>
      </c>
      <c r="E7" s="4">
        <v>3.0531721536026071</v>
      </c>
    </row>
    <row r="8" spans="1:5" x14ac:dyDescent="0.35">
      <c r="A8" s="3" t="s">
        <v>131</v>
      </c>
      <c r="B8" s="4">
        <v>1479</v>
      </c>
      <c r="C8" s="4">
        <v>0.30945043663683963</v>
      </c>
      <c r="D8" s="4">
        <v>5.5063912276972413</v>
      </c>
      <c r="E8" s="4">
        <v>7.5137937521989375</v>
      </c>
    </row>
    <row r="9" spans="1:5" x14ac:dyDescent="0.35">
      <c r="A9" s="3" t="s">
        <v>188</v>
      </c>
      <c r="B9" s="4">
        <v>1031</v>
      </c>
      <c r="C9" s="4">
        <v>0.32215032588023179</v>
      </c>
      <c r="D9" s="4">
        <v>5.5163053931511099</v>
      </c>
      <c r="E9" s="4">
        <v>8.9307343072589997</v>
      </c>
    </row>
    <row r="10" spans="1:5" x14ac:dyDescent="0.35">
      <c r="A10" s="3" t="s">
        <v>127</v>
      </c>
      <c r="B10" s="4">
        <v>1692</v>
      </c>
      <c r="C10" s="4">
        <v>0.40110809593958263</v>
      </c>
      <c r="D10" s="4">
        <v>6.879284610612534</v>
      </c>
      <c r="E10" s="4">
        <v>259.87909699452376</v>
      </c>
    </row>
    <row r="11" spans="1:5" x14ac:dyDescent="0.35">
      <c r="A11" s="3" t="s">
        <v>69</v>
      </c>
      <c r="B11" s="4">
        <v>1137</v>
      </c>
      <c r="C11" s="4">
        <v>0.25137454723860947</v>
      </c>
      <c r="D11" s="4">
        <v>4.8699022509282086</v>
      </c>
      <c r="E11" s="4">
        <v>11.156867343936524</v>
      </c>
    </row>
    <row r="12" spans="1:5" x14ac:dyDescent="0.35">
      <c r="A12" s="3" t="s">
        <v>473</v>
      </c>
      <c r="B12" s="4">
        <v>387</v>
      </c>
      <c r="C12" s="4">
        <v>0.40105372016322871</v>
      </c>
      <c r="D12" s="4">
        <v>6.6707124669691256</v>
      </c>
      <c r="E12" s="4">
        <v>2.3663717927217842</v>
      </c>
    </row>
    <row r="13" spans="1:5" x14ac:dyDescent="0.35">
      <c r="A13" s="3" t="s">
        <v>512</v>
      </c>
      <c r="B13" s="4">
        <v>72</v>
      </c>
      <c r="C13" s="4">
        <v>0.41666666666666602</v>
      </c>
      <c r="D13" s="4">
        <v>7.1460390355851899</v>
      </c>
      <c r="E13" s="4">
        <v>0.69444444444444398</v>
      </c>
    </row>
    <row r="14" spans="1:5" x14ac:dyDescent="0.35">
      <c r="A14" s="3" t="s">
        <v>508</v>
      </c>
      <c r="B14" s="4">
        <v>130</v>
      </c>
      <c r="C14" s="4">
        <v>0.72923414034525136</v>
      </c>
      <c r="D14" s="4">
        <v>15.708322475199989</v>
      </c>
      <c r="E14" s="4">
        <v>11.068085618085616</v>
      </c>
    </row>
    <row r="15" spans="1:5" x14ac:dyDescent="0.35">
      <c r="A15" s="3" t="s">
        <v>375</v>
      </c>
      <c r="B15" s="4">
        <v>335</v>
      </c>
      <c r="C15" s="4">
        <v>0.54609925974546869</v>
      </c>
      <c r="D15" s="4">
        <v>7.8589063372568662</v>
      </c>
      <c r="E15" s="4">
        <v>2.3993873755606598</v>
      </c>
    </row>
    <row r="16" spans="1:5" x14ac:dyDescent="0.35">
      <c r="A16" s="3" t="s">
        <v>52</v>
      </c>
      <c r="B16" s="4">
        <v>600</v>
      </c>
      <c r="C16" s="4">
        <v>0.29221848395887134</v>
      </c>
      <c r="D16" s="4">
        <v>4.7991918121650992</v>
      </c>
      <c r="E16" s="4">
        <v>9.2154827061112528</v>
      </c>
    </row>
    <row r="17" spans="1:5" x14ac:dyDescent="0.35">
      <c r="A17" s="3" t="s">
        <v>548</v>
      </c>
      <c r="B17" s="4">
        <v>10776</v>
      </c>
      <c r="C17" s="4">
        <v>0.37060261117825777</v>
      </c>
      <c r="D17" s="4">
        <v>6.610160979077544</v>
      </c>
      <c r="E17" s="4">
        <v>382.95229515616381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4A82-6E13-446C-B9F8-5E7EACED691B}">
  <dimension ref="A3:F8"/>
  <sheetViews>
    <sheetView workbookViewId="0">
      <selection activeCell="F1" activeCellId="1" sqref="A1:A1048576 F1:F1048576"/>
    </sheetView>
  </sheetViews>
  <sheetFormatPr defaultRowHeight="14.5" x14ac:dyDescent="0.35"/>
  <cols>
    <col min="1" max="1" width="12.36328125" bestFit="1" customWidth="1"/>
    <col min="2" max="2" width="28" bestFit="1" customWidth="1"/>
    <col min="3" max="3" width="22.36328125" bestFit="1" customWidth="1"/>
    <col min="4" max="4" width="27.7265625" bestFit="1" customWidth="1"/>
    <col min="5" max="5" width="28.81640625" bestFit="1" customWidth="1"/>
    <col min="6" max="6" width="19.1796875" bestFit="1" customWidth="1"/>
  </cols>
  <sheetData>
    <row r="3" spans="1:6" x14ac:dyDescent="0.35">
      <c r="A3" s="2" t="s">
        <v>547</v>
      </c>
      <c r="B3" t="s">
        <v>552</v>
      </c>
      <c r="C3" t="s">
        <v>553</v>
      </c>
      <c r="D3" t="s">
        <v>557</v>
      </c>
      <c r="E3" t="s">
        <v>549</v>
      </c>
      <c r="F3" t="s">
        <v>550</v>
      </c>
    </row>
    <row r="4" spans="1:6" x14ac:dyDescent="0.35">
      <c r="A4" s="3" t="s">
        <v>31</v>
      </c>
      <c r="B4" s="4">
        <v>4.2317974989635045</v>
      </c>
      <c r="C4" s="4">
        <v>48.308641975308639</v>
      </c>
      <c r="D4" s="4">
        <v>0.19966767317206222</v>
      </c>
      <c r="E4" s="4">
        <v>0.86083988668298439</v>
      </c>
      <c r="F4" s="4">
        <v>3913</v>
      </c>
    </row>
    <row r="5" spans="1:6" x14ac:dyDescent="0.35">
      <c r="A5" s="3" t="s">
        <v>131</v>
      </c>
      <c r="B5" s="4">
        <v>6.7280796684401718</v>
      </c>
      <c r="C5" s="4">
        <v>14.199468085106384</v>
      </c>
      <c r="D5" s="4">
        <v>0.39078527214837566</v>
      </c>
      <c r="E5" s="4">
        <v>0.76457577765403795</v>
      </c>
      <c r="F5" s="4">
        <v>5339</v>
      </c>
    </row>
    <row r="6" spans="1:6" x14ac:dyDescent="0.35">
      <c r="A6" s="3" t="s">
        <v>473</v>
      </c>
      <c r="B6" s="4">
        <v>13.339388000074521</v>
      </c>
      <c r="C6" s="4">
        <v>36.96</v>
      </c>
      <c r="D6" s="4">
        <v>0.65537360530429123</v>
      </c>
      <c r="E6" s="4">
        <v>0.66113156923250016</v>
      </c>
      <c r="F6" s="4">
        <v>924</v>
      </c>
    </row>
    <row r="7" spans="1:6" x14ac:dyDescent="0.35">
      <c r="A7" s="3" t="s">
        <v>52</v>
      </c>
      <c r="B7" s="4">
        <v>4.7991918121650992</v>
      </c>
      <c r="C7" s="4">
        <v>54.545454545454547</v>
      </c>
      <c r="D7" s="4">
        <v>0.29221848395887134</v>
      </c>
      <c r="E7" s="4">
        <v>0.83777115510102296</v>
      </c>
      <c r="F7" s="4">
        <v>600</v>
      </c>
    </row>
    <row r="8" spans="1:6" x14ac:dyDescent="0.35">
      <c r="A8" s="3" t="s">
        <v>548</v>
      </c>
      <c r="B8" s="4">
        <v>6.6101609790775422</v>
      </c>
      <c r="C8" s="4">
        <v>21.858012170385397</v>
      </c>
      <c r="D8" s="4">
        <v>0.37060261117825777</v>
      </c>
      <c r="E8" s="4">
        <v>0.77677950335935886</v>
      </c>
      <c r="F8" s="4">
        <v>10776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A1C-3044-4AF7-B694-FFD8268354B1}">
  <dimension ref="A1:B6"/>
  <sheetViews>
    <sheetView workbookViewId="0">
      <selection activeCell="B5" sqref="A1:B5"/>
    </sheetView>
  </sheetViews>
  <sheetFormatPr defaultRowHeight="14.5" x14ac:dyDescent="0.35"/>
  <cols>
    <col min="1" max="1" width="12.36328125" bestFit="1" customWidth="1"/>
    <col min="2" max="2" width="19.1796875" bestFit="1" customWidth="1"/>
  </cols>
  <sheetData>
    <row r="1" spans="1:2" ht="15.5" x14ac:dyDescent="0.35">
      <c r="A1" s="1" t="s">
        <v>558</v>
      </c>
      <c r="B1" s="1" t="s">
        <v>550</v>
      </c>
    </row>
    <row r="2" spans="1:2" x14ac:dyDescent="0.35">
      <c r="A2" s="3" t="s">
        <v>31</v>
      </c>
      <c r="B2" s="4">
        <v>3913</v>
      </c>
    </row>
    <row r="3" spans="1:2" x14ac:dyDescent="0.35">
      <c r="A3" s="3" t="s">
        <v>131</v>
      </c>
      <c r="B3" s="4">
        <v>5339</v>
      </c>
    </row>
    <row r="4" spans="1:2" x14ac:dyDescent="0.35">
      <c r="A4" s="3" t="s">
        <v>473</v>
      </c>
      <c r="B4" s="4">
        <v>924</v>
      </c>
    </row>
    <row r="5" spans="1:2" x14ac:dyDescent="0.35">
      <c r="A5" s="3" t="s">
        <v>52</v>
      </c>
      <c r="B5" s="4">
        <v>600</v>
      </c>
    </row>
    <row r="6" spans="1:2" x14ac:dyDescent="0.35">
      <c r="A6" s="3"/>
      <c r="B6" s="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7210-739E-4F10-B661-E1D34CC55523}">
  <dimension ref="A3:B22"/>
  <sheetViews>
    <sheetView workbookViewId="0">
      <selection activeCell="N4" sqref="N4"/>
    </sheetView>
  </sheetViews>
  <sheetFormatPr defaultRowHeight="14.5" x14ac:dyDescent="0.35"/>
  <cols>
    <col min="1" max="1" width="12.36328125" bestFit="1" customWidth="1"/>
    <col min="2" max="2" width="28.81640625" bestFit="1" customWidth="1"/>
  </cols>
  <sheetData>
    <row r="3" spans="1:2" x14ac:dyDescent="0.35">
      <c r="A3" s="2" t="s">
        <v>547</v>
      </c>
      <c r="B3" t="s">
        <v>549</v>
      </c>
    </row>
    <row r="4" spans="1:2" x14ac:dyDescent="0.35">
      <c r="A4" s="3" t="s">
        <v>31</v>
      </c>
      <c r="B4" s="12">
        <v>0.85302640953584585</v>
      </c>
    </row>
    <row r="5" spans="1:2" x14ac:dyDescent="0.35">
      <c r="A5" s="5" t="s">
        <v>545</v>
      </c>
      <c r="B5" s="12">
        <v>0.69736842105263097</v>
      </c>
    </row>
    <row r="6" spans="1:2" x14ac:dyDescent="0.35">
      <c r="A6" s="5" t="s">
        <v>530</v>
      </c>
      <c r="B6" s="12">
        <v>0.88300855582135362</v>
      </c>
    </row>
    <row r="7" spans="1:2" x14ac:dyDescent="0.35">
      <c r="A7" s="5" t="s">
        <v>546</v>
      </c>
      <c r="B7" s="12">
        <v>0.93181818181818099</v>
      </c>
    </row>
    <row r="8" spans="1:2" x14ac:dyDescent="0.35">
      <c r="A8" s="5" t="s">
        <v>574</v>
      </c>
      <c r="B8" s="12">
        <v>0.7851355441170883</v>
      </c>
    </row>
    <row r="9" spans="1:2" x14ac:dyDescent="0.35">
      <c r="A9" s="5" t="s">
        <v>536</v>
      </c>
      <c r="B9" s="12">
        <v>0.89285714285714268</v>
      </c>
    </row>
    <row r="10" spans="1:2" x14ac:dyDescent="0.35">
      <c r="A10" s="3" t="s">
        <v>131</v>
      </c>
      <c r="B10" s="12">
        <v>0.76073839931859322</v>
      </c>
    </row>
    <row r="11" spans="1:2" x14ac:dyDescent="0.35">
      <c r="A11" s="5" t="s">
        <v>545</v>
      </c>
      <c r="B11" s="12">
        <v>0.81042479026349989</v>
      </c>
    </row>
    <row r="12" spans="1:2" x14ac:dyDescent="0.35">
      <c r="A12" s="5" t="s">
        <v>541</v>
      </c>
      <c r="B12" s="12">
        <v>0.28205128205128199</v>
      </c>
    </row>
    <row r="13" spans="1:2" x14ac:dyDescent="0.35">
      <c r="A13" s="5" t="s">
        <v>530</v>
      </c>
      <c r="B13" s="12">
        <v>0.74600310399284375</v>
      </c>
    </row>
    <row r="14" spans="1:2" x14ac:dyDescent="0.35">
      <c r="A14" s="5" t="s">
        <v>574</v>
      </c>
      <c r="B14" s="12">
        <v>0.75212986867398979</v>
      </c>
    </row>
    <row r="15" spans="1:2" x14ac:dyDescent="0.35">
      <c r="A15" s="5" t="s">
        <v>536</v>
      </c>
      <c r="B15" s="12">
        <v>0.82140327703113236</v>
      </c>
    </row>
    <row r="16" spans="1:2" x14ac:dyDescent="0.35">
      <c r="A16" s="3" t="s">
        <v>473</v>
      </c>
      <c r="B16" s="12">
        <v>0.66801377289583341</v>
      </c>
    </row>
    <row r="17" spans="1:2" x14ac:dyDescent="0.35">
      <c r="A17" s="5" t="s">
        <v>545</v>
      </c>
      <c r="B17" s="12">
        <v>0.67727272727272725</v>
      </c>
    </row>
    <row r="18" spans="1:2" x14ac:dyDescent="0.35">
      <c r="A18" s="5" t="s">
        <v>541</v>
      </c>
      <c r="B18" s="12">
        <v>0.5</v>
      </c>
    </row>
    <row r="19" spans="1:2" x14ac:dyDescent="0.35">
      <c r="A19" s="5" t="s">
        <v>530</v>
      </c>
      <c r="B19" s="12">
        <v>0.6152186046719309</v>
      </c>
    </row>
    <row r="20" spans="1:2" x14ac:dyDescent="0.35">
      <c r="A20" s="5" t="s">
        <v>574</v>
      </c>
      <c r="B20" s="12">
        <v>0.73549382716049372</v>
      </c>
    </row>
    <row r="21" spans="1:2" x14ac:dyDescent="0.35">
      <c r="A21" s="5" t="s">
        <v>536</v>
      </c>
      <c r="B21" s="12">
        <v>0.69990170868503909</v>
      </c>
    </row>
    <row r="22" spans="1:2" x14ac:dyDescent="0.35">
      <c r="A22" s="3" t="s">
        <v>548</v>
      </c>
      <c r="B22" s="4">
        <v>0.77257112495681202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4A2D-7A1F-4501-9909-B020BFBD6206}">
  <dimension ref="A1:E6"/>
  <sheetViews>
    <sheetView workbookViewId="0">
      <selection activeCell="D11" sqref="D11"/>
    </sheetView>
  </sheetViews>
  <sheetFormatPr defaultRowHeight="14.5" x14ac:dyDescent="0.35"/>
  <cols>
    <col min="1" max="1" width="12.36328125" bestFit="1" customWidth="1"/>
    <col min="2" max="2" width="28.81640625" bestFit="1" customWidth="1"/>
    <col min="3" max="3" width="19.1796875" bestFit="1" customWidth="1"/>
    <col min="4" max="4" width="23.1796875" bestFit="1" customWidth="1"/>
    <col min="5" max="6" width="10.7265625" bestFit="1" customWidth="1"/>
  </cols>
  <sheetData>
    <row r="1" spans="1:5" x14ac:dyDescent="0.35">
      <c r="A1" s="2" t="s">
        <v>558</v>
      </c>
      <c r="B1" t="s">
        <v>31</v>
      </c>
      <c r="D1" t="s">
        <v>579</v>
      </c>
      <c r="E1" s="11">
        <f>GETPIVOTDATA("Count of Uses Live Calling?",$A$3,"Uses Live Calling?","yes")/GETPIVOTDATA("Count of Uses Live Calling?",$A$3)</f>
        <v>0.86486486486486491</v>
      </c>
    </row>
    <row r="3" spans="1:5" x14ac:dyDescent="0.35">
      <c r="A3" s="2" t="s">
        <v>547</v>
      </c>
      <c r="B3" t="s">
        <v>549</v>
      </c>
      <c r="C3" t="s">
        <v>550</v>
      </c>
      <c r="D3" t="s">
        <v>577</v>
      </c>
    </row>
    <row r="4" spans="1:5" x14ac:dyDescent="0.35">
      <c r="A4" s="3" t="s">
        <v>23</v>
      </c>
      <c r="B4" s="4">
        <v>0.79915841477883987</v>
      </c>
      <c r="C4" s="4">
        <v>846</v>
      </c>
      <c r="D4" s="4">
        <v>10</v>
      </c>
    </row>
    <row r="5" spans="1:5" x14ac:dyDescent="0.35">
      <c r="A5" s="3" t="s">
        <v>22</v>
      </c>
      <c r="B5" s="4">
        <v>0.87565064810512738</v>
      </c>
      <c r="C5" s="4">
        <v>3007</v>
      </c>
      <c r="D5" s="4">
        <v>64</v>
      </c>
    </row>
    <row r="6" spans="1:5" x14ac:dyDescent="0.35">
      <c r="A6" s="3" t="s">
        <v>548</v>
      </c>
      <c r="B6" s="4">
        <v>0.8653138598177913</v>
      </c>
      <c r="C6" s="4">
        <v>3853</v>
      </c>
      <c r="D6" s="4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bar graph -grade, #pollsters</vt:lpstr>
      <vt:lpstr>PT by Methodology</vt:lpstr>
      <vt:lpstr>Graph of Methodology by Races C</vt:lpstr>
      <vt:lpstr>PT by Methodology, Grade</vt:lpstr>
      <vt:lpstr>PT by All Grades</vt:lpstr>
      <vt:lpstr>PT by basic grade</vt:lpstr>
      <vt:lpstr>Graph of grade by # of polls</vt:lpstr>
      <vt:lpstr>Methodology by Grade</vt:lpstr>
      <vt:lpstr>Live data by Grade</vt:lpstr>
      <vt:lpstr>pollster-ratings</vt:lpstr>
      <vt:lpstr>Sum of polls analyzed by grade</vt:lpstr>
      <vt:lpstr>Live calling data by Misses MOE</vt:lpstr>
      <vt:lpstr>Pro. memberships by Grade</vt:lpstr>
      <vt:lpstr>Co-efficient exploration</vt:lpstr>
      <vt:lpstr>Pollster grades YoY</vt:lpstr>
      <vt:lpstr>Live calling by Grade</vt:lpstr>
      <vt:lpstr>Live calling % per grade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samir</cp:lastModifiedBy>
  <dcterms:created xsi:type="dcterms:W3CDTF">2022-01-19T21:38:44Z</dcterms:created>
  <dcterms:modified xsi:type="dcterms:W3CDTF">2022-01-27T14:16:35Z</dcterms:modified>
</cp:coreProperties>
</file>