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1" sheetId="1" state="visible" r:id="rId2"/>
    <sheet name="Places CCINP" sheetId="2" state="visible" r:id="rId3"/>
    <sheet name="Coeff CCINP" sheetId="3" state="visible" r:id="rId4"/>
    <sheet name="Feuille8" sheetId="4" state="visible" r:id="rId5"/>
    <sheet name="Places CS" sheetId="5" state="visible" r:id="rId6"/>
    <sheet name="coeffccs" sheetId="6" state="visible" r:id="rId7"/>
    <sheet name="Places EPITA" sheetId="7" state="visible" r:id="rId8"/>
    <sheet name="Coeff EPITA" sheetId="8" state="visible" r:id="rId9"/>
  </sheets>
  <definedNames>
    <definedName function="false" hidden="false" localSheetId="5" name="_xlnm.Print_Area" vbProcedure="false">coeffccs!$A$1:$Z$20</definedName>
    <definedName function="false" hidden="false" localSheetId="0" name="_xlnm.Print_Area" vbProcedure="false">S1!$A$1:$N$35</definedName>
    <definedName function="false" hidden="true" localSheetId="0" name="_xlnm._FilterDatabase" vbProcedure="false">S1!$A$3:$DD$3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<sst xmlns="http://schemas.openxmlformats.org/spreadsheetml/2006/main" count="611" uniqueCount="334">
  <si>
    <t xml:space="preserve">Estimation admissibilités à partir des notes du S1</t>
  </si>
  <si>
    <t xml:space="preserve">Epreuves</t>
  </si>
  <si>
    <t xml:space="preserve">Admissibilités CCINP</t>
  </si>
  <si>
    <t xml:space="preserve">Admissibilité EPITA / IPSA</t>
  </si>
  <si>
    <t xml:space="preserve">Admissibilités CS</t>
  </si>
  <si>
    <t xml:space="preserve">Totaux CCINP</t>
  </si>
  <si>
    <t xml:space="preserve">Totaux EPITA / IPSA</t>
  </si>
  <si>
    <t xml:space="preserve">Totaux CS</t>
  </si>
  <si>
    <t xml:space="preserve">SII</t>
  </si>
  <si>
    <t xml:space="preserve">Maths</t>
  </si>
  <si>
    <t xml:space="preserve">Physique</t>
  </si>
  <si>
    <t xml:space="preserve">Info</t>
  </si>
  <si>
    <t xml:space="preserve">Français</t>
  </si>
  <si>
    <t xml:space="preserve">Anglais</t>
  </si>
  <si>
    <t xml:space="preserve">Modélisation</t>
  </si>
  <si>
    <t xml:space="preserve">Moyenne</t>
  </si>
  <si>
    <t xml:space="preserve">Classement</t>
  </si>
  <si>
    <t xml:space="preserve">CCINP</t>
  </si>
  <si>
    <t xml:space="preserve">Loraine INP - ENSGSI Nancy</t>
  </si>
  <si>
    <t xml:space="preserve">ECAM Rennes</t>
  </si>
  <si>
    <t xml:space="preserve">EIL Côte d'Opale</t>
  </si>
  <si>
    <t xml:space="preserve">EIVP Paris</t>
  </si>
  <si>
    <t xml:space="preserve">ENS Cachan Paris-Saclay</t>
  </si>
  <si>
    <t xml:space="preserve">ENS Rennes</t>
  </si>
  <si>
    <t xml:space="preserve">ENSAIT Roubaix</t>
  </si>
  <si>
    <t xml:space="preserve">ENSISA Mulhouse</t>
  </si>
  <si>
    <t xml:space="preserve">Loraine INP - ENSTIB Epinal</t>
  </si>
  <si>
    <t xml:space="preserve">ENTPE Lyon</t>
  </si>
  <si>
    <t xml:space="preserve">ESB Nantes</t>
  </si>
  <si>
    <t xml:space="preserve">ESIGELEC Rouen</t>
  </si>
  <si>
    <t xml:space="preserve">ESIPE Créteil</t>
  </si>
  <si>
    <t xml:space="preserve">ESIREM Dijon</t>
  </si>
  <si>
    <t xml:space="preserve">ESTIA Bidart</t>
  </si>
  <si>
    <t xml:space="preserve">ESTP Paris</t>
  </si>
  <si>
    <t xml:space="preserve">Toulouse INP - ENI Tarbes</t>
  </si>
  <si>
    <t xml:space="preserve">ISAT Nevers</t>
  </si>
  <si>
    <t xml:space="preserve">ISEP Paris</t>
  </si>
  <si>
    <t xml:space="preserve">ISIS Castres</t>
  </si>
  <si>
    <t xml:space="preserve">3iL Ingénieurs (Limoges)</t>
  </si>
  <si>
    <t xml:space="preserve">Grenoble INP - Génie Indus</t>
  </si>
  <si>
    <t xml:space="preserve">Réseau Polytech</t>
  </si>
  <si>
    <t xml:space="preserve">Centrale Paris</t>
  </si>
  <si>
    <t xml:space="preserve">Supélec (Gif, Metz, Rennes)</t>
  </si>
  <si>
    <t xml:space="preserve">Centrale Lyon</t>
  </si>
  <si>
    <t xml:space="preserve">SupOptique</t>
  </si>
  <si>
    <t xml:space="preserve">Centrale Lille</t>
  </si>
  <si>
    <t xml:space="preserve">Centrale Nantes</t>
  </si>
  <si>
    <t xml:space="preserve">Centrale Marseille</t>
  </si>
  <si>
    <t xml:space="preserve">Centrale Casablanca</t>
  </si>
  <si>
    <t xml:space="preserve">UTT (Troyes)</t>
  </si>
  <si>
    <t xml:space="preserve">CONCOURS Mines Ponts</t>
  </si>
  <si>
    <t xml:space="preserve">CONCOURS Arts et Métiers</t>
  </si>
  <si>
    <t xml:space="preserve">SIGMA (ex IFMA) Clermont</t>
  </si>
  <si>
    <t xml:space="preserve">ISMANS CESI Le Mans</t>
  </si>
  <si>
    <t xml:space="preserve">ESIX Normandie</t>
  </si>
  <si>
    <t xml:space="preserve">CONCOURS Mines-Telecom</t>
  </si>
  <si>
    <t xml:space="preserve">CONCOURS Mines-Telecom G4</t>
  </si>
  <si>
    <t xml:space="preserve">INP-ENSGSI Nancy</t>
  </si>
  <si>
    <t xml:space="preserve">ENSTIB Epinal</t>
  </si>
  <si>
    <t xml:space="preserve">INP-ENI Tarbes</t>
  </si>
  <si>
    <t xml:space="preserve">SII corrigée pour
barre scientifique</t>
  </si>
  <si>
    <t xml:space="preserve">ECOLES Centrales + Supélec
CONCOURS Mines Ponts</t>
  </si>
  <si>
    <t xml:space="preserve">Sup Optique</t>
  </si>
  <si>
    <t xml:space="preserve">Nom</t>
  </si>
  <si>
    <t xml:space="preserve">Prénom</t>
  </si>
  <si>
    <t xml:space="preserve">3/2 ?</t>
  </si>
  <si>
    <t xml:space="preserve">Akarioh</t>
  </si>
  <si>
    <t xml:space="preserve">Chaussemy</t>
  </si>
  <si>
    <t xml:space="preserve">Prevost</t>
  </si>
  <si>
    <t xml:space="preserve">Hurtado</t>
  </si>
  <si>
    <t xml:space="preserve">Moyennes générales</t>
  </si>
  <si>
    <t xml:space="preserve">Ecart type</t>
  </si>
  <si>
    <t xml:space="preserve">Progrès envisageables</t>
  </si>
  <si>
    <t xml:space="preserve">Prix boursiers</t>
  </si>
  <si>
    <t xml:space="preserve">Prix non boursiers</t>
  </si>
  <si>
    <t xml:space="preserve">Ecoles</t>
  </si>
  <si>
    <t xml:space="preserve">Places 2019</t>
  </si>
  <si>
    <t xml:space="preserve">CONCOURS CCINP 2019</t>
  </si>
  <si>
    <t xml:space="preserve">CCINP Commun</t>
  </si>
  <si>
    <t xml:space="preserve">ENSMM Besançon</t>
  </si>
  <si>
    <t xml:space="preserve">Mécanique, micromécanique</t>
  </si>
  <si>
    <t xml:space="preserve">Bordeaux INP-ENSEIRB</t>
  </si>
  <si>
    <t xml:space="preserve">Electronique (4) - Informatique (2) - Télécommunication (2)</t>
  </si>
  <si>
    <t xml:space="preserve">ENSICaen</t>
  </si>
  <si>
    <t xml:space="preserve">Electronique, physique appliquée, informatique, matériaux</t>
  </si>
  <si>
    <t xml:space="preserve">ISIMA Clermont-Ferrand</t>
  </si>
  <si>
    <t xml:space="preserve">Informatique, modélisation</t>
  </si>
  <si>
    <t xml:space="preserve">Grenoble INP-ENSE3</t>
  </si>
  <si>
    <t xml:space="preserve">Energie, électrochimie, électrométallurgie, eau, environnement</t>
  </si>
  <si>
    <t xml:space="preserve">Grenoble INP-Pagora</t>
  </si>
  <si>
    <t xml:space="preserve">Papeterie industries graphiques</t>
  </si>
  <si>
    <t xml:space="preserve">Grenoble INP-Phelma</t>
  </si>
  <si>
    <t xml:space="preserve">Physique, matériaux, procédé (2) - Physique, électronique, télécoms (2)</t>
  </si>
  <si>
    <t xml:space="preserve">CPE Lyon</t>
  </si>
  <si>
    <t xml:space="preserve">Electronique, informatique, télécommunication, chimie, génie des procédés, industrie et recherche</t>
  </si>
  <si>
    <t xml:space="preserve">ENSEM Nancy</t>
  </si>
  <si>
    <t xml:space="preserve">Génie électrique, mécanique, traitement de l'information, automatique</t>
  </si>
  <si>
    <t xml:space="preserve">SUPMECA Paris</t>
  </si>
  <si>
    <t xml:space="preserve">Construction mécanique, productique, CAO/CFAO, automatique, électronique</t>
  </si>
  <si>
    <t xml:space="preserve">ENSI Poitiers</t>
  </si>
  <si>
    <t xml:space="preserve">Energie</t>
  </si>
  <si>
    <t xml:space="preserve">ENSMA ISEA Poitiers</t>
  </si>
  <si>
    <t xml:space="preserve">Aéronautique, informatique industrielle, énergétique-thermique</t>
  </si>
  <si>
    <t xml:space="preserve">SeaTech Toulon</t>
  </si>
  <si>
    <t xml:space="preserve">Génie maritime, matériaux, méca, info et réseaux</t>
  </si>
  <si>
    <t xml:space="preserve">ENSGTI Pau</t>
  </si>
  <si>
    <t xml:space="preserve">Génie des technologies industrielles</t>
  </si>
  <si>
    <t xml:space="preserve">ENGEES Strasbourg</t>
  </si>
  <si>
    <t xml:space="preserve">Eau et environnement</t>
  </si>
  <si>
    <t xml:space="preserve">TELECOM PHYSIQUE Strasbourg</t>
  </si>
  <si>
    <t xml:space="preserve">Traitement d'images, informatique, électronique, automatique, physique</t>
  </si>
  <si>
    <t xml:space="preserve">INP-ENSEEIHT Toulouse</t>
  </si>
  <si>
    <t xml:space="preserve">Electronique, traitement du signal (1) - Génie électrique, automatique (1)</t>
  </si>
  <si>
    <t xml:space="preserve">ENSIACET Toulouse</t>
  </si>
  <si>
    <t xml:space="preserve">Transformation de la matière, énergie, chimie</t>
  </si>
  <si>
    <t xml:space="preserve">ENSIAME Valenciennes</t>
  </si>
  <si>
    <t xml:space="preserve">Informatique, génie industriel (4) - Mécanique, énergétique (10) - Mécatronique (6)</t>
  </si>
  <si>
    <t xml:space="preserve">Total</t>
  </si>
  <si>
    <t xml:space="preserve">Banque épreuves CCINP</t>
  </si>
  <si>
    <t xml:space="preserve">Génie de l'innovation,organisation et gestion de la production, management, gestion de projet</t>
  </si>
  <si>
    <t xml:space="preserve">Matériaux,génie industriel,info,réseaux télécom,génie élec,génie méca, énergétique</t>
  </si>
  <si>
    <t xml:space="preserve">Informatique (5 à Calais) ; Génie industriel (10 à Longuenesse)</t>
  </si>
  <si>
    <t xml:space="preserve">Ingénieur en génie urbain, architecte</t>
  </si>
  <si>
    <t xml:space="preserve">Enseignement, recherche</t>
  </si>
  <si>
    <t xml:space="preserve">Enseignement, recherche dans le domaine de la mécatronique</t>
  </si>
  <si>
    <t xml:space="preserve">Textile (4 en formation initiale, 2 en alternance)</t>
  </si>
  <si>
    <t xml:space="preserve">Automatique et systèmes embarqués (4) - Informatique et réseaux (3) - Mécanique (5) - Textile et fibre (3)</t>
  </si>
  <si>
    <t xml:space="preserve">Industrie du bois, industrie des matériaux à base de fibres</t>
  </si>
  <si>
    <t xml:space="preserve">Travaux publiques (4 fonctionnaires, 2 civils)</t>
  </si>
  <si>
    <t xml:space="preserve">Industrie du bois</t>
  </si>
  <si>
    <t xml:space="preserve">Télécoms, électronique, techno de l’info, génie logiciel, systèmes embarqués, autom et robotique, génie élec et transports</t>
  </si>
  <si>
    <t xml:space="preserve">Santé, numérique, nouvelles technologies, réseaux et télécoms</t>
  </si>
  <si>
    <t xml:space="preserve">Matériaux, info, électronique</t>
  </si>
  <si>
    <t xml:space="preserve">Automatique,robotique, organisation et gestion industrielle, CAO/CFAO</t>
  </si>
  <si>
    <t xml:space="preserve">Bâtiments (4) - Génie mécanique et électrique (5) - Topographie (4) - Travaux publics (5)</t>
  </si>
  <si>
    <t xml:space="preserve">Toulouse INP – ENIT Tarbes</t>
  </si>
  <si>
    <t xml:space="preserve">Génie méca, génie industriel</t>
  </si>
  <si>
    <t xml:space="preserve">Mécanique et ingénieurie des transports (6) - Energies et moteurs (5)</t>
  </si>
  <si>
    <t xml:space="preserve">Electronique, informatique, réseaux, télécommunications</t>
  </si>
  <si>
    <t xml:space="preserve">Santé</t>
  </si>
  <si>
    <t xml:space="preserve">3iL Limoges</t>
  </si>
  <si>
    <t xml:space="preserve">Réseaux et télécommunication, génie logiciel, génie industriel</t>
  </si>
  <si>
    <t xml:space="preserve">Grenoble INP - Génie Industriel</t>
  </si>
  <si>
    <t xml:space="preserve">Conception et en organisation industrielle</t>
  </si>
  <si>
    <t xml:space="preserve">Polytech Annecy-Chambéry</t>
  </si>
  <si>
    <t xml:space="preserve">Environnement, bâtiments, énergies - Instrumentation, automatique, informatique - Mécanique, matériaux</t>
  </si>
  <si>
    <t xml:space="preserve">Polytech Clermont-Ferrand</t>
  </si>
  <si>
    <t xml:space="preserve">Génie électrique - Génie physique</t>
  </si>
  <si>
    <t xml:space="preserve">Polytech Lille</t>
  </si>
  <si>
    <t xml:space="preserve">Matériaux - Génie informatique et statistique - Géotechnique génie civil - Systèmes de production - Informatique microélectronique automatique - Mécanique</t>
  </si>
  <si>
    <t xml:space="preserve">Polytech Lyon</t>
  </si>
  <si>
    <t xml:space="preserve">Maths appliquées,modélisation, matériaux, info - Mécanique - Systèmes inductriels et robotique</t>
  </si>
  <si>
    <t xml:space="preserve">Polytech Marseille</t>
  </si>
  <si>
    <t xml:space="preserve">Génie civil - Génie indus et info - Informatique - Méca et énergétique - Microélec et télécoms</t>
  </si>
  <si>
    <t xml:space="preserve">Polytech Montpellier</t>
  </si>
  <si>
    <t xml:space="preserve">Microélectronique et automatique</t>
  </si>
  <si>
    <t xml:space="preserve">Polytech Nancy</t>
  </si>
  <si>
    <t xml:space="preserve">Energie Mécanique Matériaux et Environnement - Ingénierie de l’Information et des Systèmes</t>
  </si>
  <si>
    <t xml:space="preserve">Polytech Nantes</t>
  </si>
  <si>
    <t xml:space="preserve">Energie électrique</t>
  </si>
  <si>
    <t xml:space="preserve">Polytech Orléans</t>
  </si>
  <si>
    <t xml:space="preserve">Ecotechnologie, électronique et optique - Génie civil et géoenvironnement - Génie indus - Innovation en conception et matériaux - Techno pour l'énergie, l'aérospatial et la motorisation</t>
  </si>
  <si>
    <t xml:space="preserve">Polytech Grenoble</t>
  </si>
  <si>
    <t xml:space="preserve">Informatique et électronique des systèmes embarqués</t>
  </si>
  <si>
    <t xml:space="preserve">Polytech Tours</t>
  </si>
  <si>
    <t xml:space="preserve">Electronique et énergie élec - Informatique - Mécanique et conception de systèmes</t>
  </si>
  <si>
    <t xml:space="preserve">TOTAL</t>
  </si>
  <si>
    <t xml:space="preserve">Coefficients écrits</t>
  </si>
  <si>
    <t xml:space="preserve">Barre admissibilité</t>
  </si>
  <si>
    <t xml:space="preserve">  Coefficients oraux</t>
  </si>
  <si>
    <t xml:space="preserve">Nombre places</t>
  </si>
  <si>
    <t xml:space="preserve">LV</t>
  </si>
  <si>
    <t xml:space="preserve">Modél.</t>
  </si>
  <si>
    <t xml:space="preserve">Bonifications 3/2</t>
  </si>
  <si>
    <t xml:space="preserve">Phys-Ch</t>
  </si>
  <si>
    <t xml:space="preserve">TIPE</t>
  </si>
  <si>
    <t xml:space="preserve">TP SII</t>
  </si>
  <si>
    <t xml:space="preserve">Ecrit</t>
  </si>
  <si>
    <t xml:space="preserve">Oral</t>
  </si>
  <si>
    <t xml:space="preserve">Points</t>
  </si>
  <si>
    <t xml:space="preserve">LoraineINP Nancy</t>
  </si>
  <si>
    <t xml:space="preserve">Étude d’un texte de vulgarisation scientifique et entretien. Épreuves écrites ne comptent pas pour l’admission</t>
  </si>
  <si>
    <t xml:space="preserve">ECAMRennes</t>
  </si>
  <si>
    <t xml:space="preserve">Entretien coeff 10</t>
  </si>
  <si>
    <t xml:space="preserve">EIL</t>
  </si>
  <si>
    <t xml:space="preserve">Entretien 20 min coeff 29</t>
  </si>
  <si>
    <t xml:space="preserve">EIVPParis</t>
  </si>
  <si>
    <t xml:space="preserve">4*</t>
  </si>
  <si>
    <t xml:space="preserve">2*</t>
  </si>
  <si>
    <t xml:space="preserve">ENSAIT</t>
  </si>
  <si>
    <t xml:space="preserve">Entretien coeff 10 + anglais coeff 10</t>
  </si>
  <si>
    <t xml:space="preserve">ENSISA</t>
  </si>
  <si>
    <t xml:space="preserve">Entretien coeff 7 + test anglais coeff 3</t>
  </si>
  <si>
    <t xml:space="preserve">LoraineINP Epinal</t>
  </si>
  <si>
    <t xml:space="preserve">Entretien 20 min coeff 14 + synthèse de texte en anglais 40 min coeff 14</t>
  </si>
  <si>
    <t xml:space="preserve">ENTPELYON</t>
  </si>
  <si>
    <t xml:space="preserve">ESBNantes</t>
  </si>
  <si>
    <t xml:space="preserve">Entretien coeff 15 + anglais coeff 5 +  expérience de créativité collective coeff 5</t>
  </si>
  <si>
    <t xml:space="preserve">ESIGELECRouen</t>
  </si>
  <si>
    <t xml:space="preserve">Entretien 30 min coeff 15</t>
  </si>
  <si>
    <t xml:space="preserve">ESIPECreteil</t>
  </si>
  <si>
    <t xml:space="preserve">ESIREMDijon</t>
  </si>
  <si>
    <t xml:space="preserve">Entretien 25 min coeff 32</t>
  </si>
  <si>
    <t xml:space="preserve">ESTIABidart</t>
  </si>
  <si>
    <t xml:space="preserve">Tests psychotechniques 80 min coeff 6 + entretien 20 min coeff 8 + anglais 45 min coeff 6</t>
  </si>
  <si>
    <t xml:space="preserve">ESTPParis</t>
  </si>
  <si>
    <t xml:space="preserve">ToulouseINP</t>
  </si>
  <si>
    <t xml:space="preserve">Entretien. Grands admissibles dispensés</t>
  </si>
  <si>
    <t xml:space="preserve">ISATNevers</t>
  </si>
  <si>
    <t xml:space="preserve">ISEPParis</t>
  </si>
  <si>
    <t xml:space="preserve">Entretien sous forme de travail collectif coeff 5</t>
  </si>
  <si>
    <t xml:space="preserve">ISISCastres</t>
  </si>
  <si>
    <t xml:space="preserve">Entretien 20 min coeff 15 + test anglais 30 min coeff 5</t>
  </si>
  <si>
    <t xml:space="preserve">3iLIngenieurs</t>
  </si>
  <si>
    <t xml:space="preserve">Entretien de 30 à 40 min coeff 25</t>
  </si>
  <si>
    <t xml:space="preserve">Grenoble INP</t>
  </si>
  <si>
    <t xml:space="preserve">Entretien découverte 1/2 journée</t>
  </si>
  <si>
    <t xml:space="preserve">Polytech</t>
  </si>
  <si>
    <t xml:space="preserve">Valeur estimée</t>
  </si>
  <si>
    <t xml:space="preserve">EIVPPARIS</t>
  </si>
  <si>
    <t xml:space="preserve">ENS</t>
  </si>
  <si>
    <t xml:space="preserve">Centrale</t>
  </si>
  <si>
    <t xml:space="preserve">Supélec (Gif, Metz et Rennes)</t>
  </si>
  <si>
    <t xml:space="preserve">MinesPonts</t>
  </si>
  <si>
    <t xml:space="preserve">Polytechnique Palaiseau</t>
  </si>
  <si>
    <t xml:space="preserve">Mines ParisTech</t>
  </si>
  <si>
    <t xml:space="preserve">Mines de Nancy</t>
  </si>
  <si>
    <t xml:space="preserve">Mines de Saint-Etienne</t>
  </si>
  <si>
    <t xml:space="preserve">Ponts ParisTech</t>
  </si>
  <si>
    <t xml:space="preserve">ISAE - SUPAERO Toulouse</t>
  </si>
  <si>
    <t xml:space="preserve">ENSTA ParisTech</t>
  </si>
  <si>
    <t xml:space="preserve">Télécom ParisTech</t>
  </si>
  <si>
    <t xml:space="preserve">Télécom Sophia</t>
  </si>
  <si>
    <t xml:space="preserve">IMT Atlantique (ex Telecom Bretagne)</t>
  </si>
  <si>
    <t xml:space="preserve">ArtsetMetier</t>
  </si>
  <si>
    <t xml:space="preserve">ENSAM</t>
  </si>
  <si>
    <t xml:space="preserve">ENSEA Cergy</t>
  </si>
  <si>
    <t xml:space="preserve">ESIEE Amiens</t>
  </si>
  <si>
    <t xml:space="preserve">ESIEE Noisy</t>
  </si>
  <si>
    <t xml:space="preserve">SIGMA</t>
  </si>
  <si>
    <t xml:space="preserve">ISMANS</t>
  </si>
  <si>
    <t xml:space="preserve">ESIXNormandie</t>
  </si>
  <si>
    <t xml:space="preserve">MinesTelecom</t>
  </si>
  <si>
    <t xml:space="preserve">IMT Mines Albi-Carmaux</t>
  </si>
  <si>
    <t xml:space="preserve">ENSIIE Evry</t>
  </si>
  <si>
    <t xml:space="preserve">ENSTA Bretagne</t>
  </si>
  <si>
    <t xml:space="preserve">IMT Mines Alès</t>
  </si>
  <si>
    <t xml:space="preserve">IMT Lille Douai (Mines Douai)</t>
  </si>
  <si>
    <t xml:space="preserve">Mines Saint-Etienne (ISMIN)</t>
  </si>
  <si>
    <t xml:space="preserve">Télécom Sud Paris (Evry)</t>
  </si>
  <si>
    <t xml:space="preserve">ENSG Géomatique</t>
  </si>
  <si>
    <t xml:space="preserve">ENSSAT (Lannion)</t>
  </si>
  <si>
    <t xml:space="preserve">Télécom Nancy (ESIAL)</t>
  </si>
  <si>
    <t xml:space="preserve">Télécom Saint-Etienne</t>
  </si>
  <si>
    <t xml:space="preserve">CONCOURS CENTRALE SUPELEC 2019</t>
  </si>
  <si>
    <t xml:space="preserve">Centrale-Supelec</t>
  </si>
  <si>
    <t xml:space="preserve">Généraliste</t>
  </si>
  <si>
    <t xml:space="preserve">Automatique, électronique, électrotechnique, info, télécom</t>
  </si>
  <si>
    <t xml:space="preserve">Aérospatial, instrumentation, télécom, recherche</t>
  </si>
  <si>
    <t xml:space="preserve">Généraliste (méca, génie civil ; matière,énergie et vivant ; ondes, nano-élec,tél ; génie élec, autom ; syst de prod ; génie syst d'info)</t>
  </si>
  <si>
    <t xml:space="preserve">Généraliste (autom, info, syst ind, matériaux, génie civil-environnement, énergétique, hydro-génie-océanique, méca des fluides)</t>
  </si>
  <si>
    <t xml:space="preserve">Généraliste (acoustique, chimie, nano-tech, math-info, microélectronique-télécom, optique et photonique, signaux et images)</t>
  </si>
  <si>
    <t xml:space="preserve">Info syst d'info, matériaux, syst indus, syst méca, réseau télécom (apprentissage en méca et matériaux)</t>
  </si>
  <si>
    <t xml:space="preserve">Banque</t>
  </si>
  <si>
    <t xml:space="preserve">Mécanique, productique, génie industriel</t>
  </si>
  <si>
    <t xml:space="preserve">Info de conception, science et techno des matériaux</t>
  </si>
  <si>
    <t xml:space="preserve">Génie méca, matériaux, gestion et optimisation de l'outil de production, syst auto de prod, prod en ambiance contrôlée</t>
  </si>
  <si>
    <t xml:space="preserve">Mines Ponts</t>
  </si>
  <si>
    <t xml:space="preserve">Généraliste (matériaux énergie, informatique)</t>
  </si>
  <si>
    <t xml:space="preserve">Généraliste (info, énergétique,microélectronique, environnement,gestion et organisation industrielle)</t>
  </si>
  <si>
    <t xml:space="preserve">Généraliste (gestion, droit, management, communication, stat, sciences humaines, méca, probabilités)</t>
  </si>
  <si>
    <t xml:space="preserve">Méca, méca et thermo des fluides, génie élec, électronique, méca des solidesdéformables, info</t>
  </si>
  <si>
    <t xml:space="preserve">Généraliste (transport terrestres, navals et ferroviaires, énergie chimie et environnement, syst d'info et de communication, ingénierie et math)</t>
  </si>
  <si>
    <t xml:space="preserve">Communication, électronique, réseaux, signal et images, info, sciences pour l'ingénieur, sciences humaines et sociales</t>
  </si>
  <si>
    <t xml:space="preserve">Appli Internet, communications mobiles, multimédia, réseaux, sécurité, techniques de transmission, temps réel et systèmes embarqués</t>
  </si>
  <si>
    <t xml:space="preserve">Info des syst d'info, traitement du signal et de l'info, conception matérielle des syst, économie et management, services réseaux et syst télécom</t>
  </si>
  <si>
    <t xml:space="preserve">Arts</t>
  </si>
  <si>
    <t xml:space="preserve">Génie industriel, génie mécanique, systèmes industriels</t>
  </si>
  <si>
    <t xml:space="preserve">Electronique, informatique, télécommunication</t>
  </si>
  <si>
    <t xml:space="preserve">Automatique, électronique, électrotechnique, génie indus, productique, réseaux informatiques, télécommunication</t>
  </si>
  <si>
    <t xml:space="preserve">Télécommunication, informatique-réseaux,électronique microélectronique,systèmes embarqués</t>
  </si>
  <si>
    <t xml:space="preserve">Mines Télécom</t>
  </si>
  <si>
    <t xml:space="preserve">Génie des procédés, génie industriel, matériaux,génie des systèmes d'information</t>
  </si>
  <si>
    <t xml:space="preserve">Génie logiciel,info, économie et management, maths de la décision, réseaux,robotique, banque finance,assurance</t>
  </si>
  <si>
    <t xml:space="preserve">Informatique, électronique, mécanique</t>
  </si>
  <si>
    <t xml:space="preserve">Généraliste, management, ingénieurs-entrepreneurs</t>
  </si>
  <si>
    <t xml:space="preserve">Génie civil, environnement et industrie, génie énergétique , mécanique , productique</t>
  </si>
  <si>
    <t xml:space="preserve">Microélectronique des systèmes embarqués et des logiciels associés</t>
  </si>
  <si>
    <t xml:space="preserve">Informatique, électronique et physique, signal et communication, réseaux et télécom, économie et gestion</t>
  </si>
  <si>
    <t xml:space="preserve">Info, géodésie, topo, photogrammétrie, télédétection, cartographie</t>
  </si>
  <si>
    <t xml:space="preserve">Electronique et info industrielle, logiciels et systèmes info, optronique</t>
  </si>
  <si>
    <t xml:space="preserve">Info, télécom</t>
  </si>
  <si>
    <t xml:space="preserve">Telecom 3 en filière généraliste, 2 en filière apprentissage)</t>
  </si>
  <si>
    <t xml:space="preserve">CS</t>
  </si>
  <si>
    <t xml:space="preserve">Barre admissiblité</t>
  </si>
  <si>
    <t xml:space="preserve">Coefficients oraux</t>
  </si>
  <si>
    <t xml:space="preserve">Maths1</t>
  </si>
  <si>
    <t xml:space="preserve">Maths2</t>
  </si>
  <si>
    <t xml:space="preserve">Phys-Ch1</t>
  </si>
  <si>
    <t xml:space="preserve">Phys-Ch2</t>
  </si>
  <si>
    <t xml:space="preserve">TP Ph-Ch</t>
  </si>
  <si>
    <t xml:space="preserve">Barre scientifique</t>
  </si>
  <si>
    <t xml:space="preserve">Plus notes écrits français coeff 3, SII coeff 1</t>
  </si>
  <si>
    <t xml:space="preserve">ArtsetMétier</t>
  </si>
  <si>
    <t xml:space="preserve">Entretien scientifique coeff 25</t>
  </si>
  <si>
    <t xml:space="preserve">Evaluation du dossier du candidat 25 %</t>
  </si>
  <si>
    <t xml:space="preserve">Test psychotechnique 30 min, 15 %</t>
  </si>
  <si>
    <t xml:space="preserve">Anglais 15 min, 20 %</t>
  </si>
  <si>
    <t xml:space="preserve">Entretien 35min, 40 %</t>
  </si>
  <si>
    <t xml:space="preserve">Entretien 30 à 40 min, coeff 10</t>
  </si>
  <si>
    <t xml:space="preserve">Epreuve coeff 15 qui évalue : expression écrite et orale, culture scientifique et technique, dynamisme, initiative, motivation</t>
  </si>
  <si>
    <r>
      <rPr>
        <sz val="11"/>
        <color rgb="FF000000"/>
        <rFont val="Calibri"/>
        <family val="2"/>
        <charset val="1"/>
      </rPr>
      <t xml:space="preserve">Mines-Telecom G4 </t>
    </r>
    <r>
      <rPr>
        <sz val="8"/>
        <color rgb="FF000000"/>
        <rFont val="Calibri"/>
        <family val="2"/>
        <charset val="1"/>
      </rPr>
      <t xml:space="preserve">(ENSG, ESNSAT, Télécom Nancy, Télécom Saint Etienne)</t>
    </r>
  </si>
  <si>
    <t xml:space="preserve">Oral maths 40 min coeff 8</t>
  </si>
  <si>
    <t xml:space="preserve">QCM physique info 50 min coeff 8</t>
  </si>
  <si>
    <t xml:space="preserve">QCM anglais 30 min coeff 7</t>
  </si>
  <si>
    <t xml:space="preserve">Entretien nouvelles technolo. 15 min coeff 7</t>
  </si>
  <si>
    <t xml:space="preserve">Coefficients écrits pour estimation admissibilité</t>
  </si>
  <si>
    <t xml:space="preserve">Modél. :</t>
  </si>
  <si>
    <t xml:space="preserve">Valeur estimée (report 2017)</t>
  </si>
  <si>
    <t xml:space="preserve">SII :</t>
  </si>
  <si>
    <t xml:space="preserve">Ecoles Centrales + Supélec</t>
  </si>
  <si>
    <t xml:space="preserve">Places 2018</t>
  </si>
  <si>
    <t xml:space="preserve">CONCOURS EPITA 2018</t>
  </si>
  <si>
    <t xml:space="preserve">EPITA</t>
  </si>
  <si>
    <t xml:space="preserve">Informatique (intelligence artificielle, cybersécurité, réalité virtuelle, …)</t>
  </si>
  <si>
    <t xml:space="preserve">IPSA</t>
  </si>
  <si>
    <t xml:space="preserve">Aéronautique et spatial</t>
  </si>
  <si>
    <t xml:space="preserve">ESME SUDRIA</t>
  </si>
  <si>
    <t xml:space="preserve">Informatique, réseaux, électronique, télécommunication (sur dossier)</t>
  </si>
  <si>
    <t xml:space="preserve">Option*
(SI)</t>
  </si>
  <si>
    <t xml:space="preserve">Créativité et Innovation</t>
  </si>
  <si>
    <t xml:space="preserve">Entretien individuel</t>
  </si>
  <si>
    <t xml:space="preserve">EPITA / IPSA / ESME</t>
  </si>
  <si>
    <t xml:space="preserve">*L'option est à choisir entre Maths II, Physique, SI ou SN (Sciences du Numérique) lors de l'inscription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</si>
</sst>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&quot; €&quot;;[RED]\-#,##0&quot; €&quot;"/>
    <numFmt numFmtId="168" formatCode="0\ 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39" xfId="0" applyFont="true" applyBorder="true" applyAlignment="true" applyProtection="false">
      <alignment horizontal="center" vertical="center" textRotation="1" wrapText="true" indent="0" shrinkToFit="false"/>
      <protection locked="true" hidden="false"/>
    </xf>
    <xf numFmtId="164" fontId="0" fillId="3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5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5.66"/>
    <col collapsed="false" customWidth="true" hidden="false" outlineLevel="0" max="12" min="3" style="0" width="6.66"/>
    <col collapsed="false" customWidth="true" hidden="false" outlineLevel="0" max="53" min="13" style="0" width="4.66"/>
    <col collapsed="false" customWidth="true" hidden="false" outlineLevel="0" max="54" min="54" style="0" width="5.66"/>
    <col collapsed="false" customWidth="true" hidden="false" outlineLevel="0" max="80" min="55" style="0" width="6.66"/>
    <col collapsed="false" customWidth="true" hidden="false" outlineLevel="0" max="81" min="81" style="0" width="8.67"/>
    <col collapsed="false" customWidth="true" hidden="false" outlineLevel="0" max="83" min="82" style="0" width="2.65"/>
    <col collapsed="false" customWidth="true" hidden="false" outlineLevel="0" max="84" min="84" style="0" width="6.66"/>
    <col collapsed="false" customWidth="true" hidden="false" outlineLevel="0" max="85" min="85" style="0" width="2.65"/>
    <col collapsed="false" customWidth="true" hidden="false" outlineLevel="0" max="86" min="86" style="0" width="6.66"/>
    <col collapsed="false" customWidth="true" hidden="false" outlineLevel="0" max="87" min="87" style="0" width="2.65"/>
    <col collapsed="false" customWidth="true" hidden="false" outlineLevel="0" max="88" min="88" style="0" width="6.66"/>
    <col collapsed="false" customWidth="true" hidden="false" outlineLevel="0" max="89" min="89" style="0" width="2.65"/>
    <col collapsed="false" customWidth="true" hidden="false" outlineLevel="0" max="90" min="90" style="0" width="6.66"/>
    <col collapsed="false" customWidth="true" hidden="false" outlineLevel="0" max="91" min="91" style="0" width="2.65"/>
    <col collapsed="false" customWidth="true" hidden="false" outlineLevel="0" max="92" min="92" style="0" width="6.66"/>
    <col collapsed="false" customWidth="true" hidden="false" outlineLevel="0" max="93" min="93" style="0" width="2.65"/>
    <col collapsed="false" customWidth="true" hidden="false" outlineLevel="0" max="94" min="94" style="0" width="6.66"/>
    <col collapsed="false" customWidth="true" hidden="false" outlineLevel="0" max="95" min="95" style="0" width="2.65"/>
    <col collapsed="false" customWidth="true" hidden="false" outlineLevel="0" max="96" min="96" style="0" width="6.66"/>
    <col collapsed="false" customWidth="true" hidden="false" outlineLevel="0" max="97" min="97" style="0" width="2.65"/>
    <col collapsed="false" customWidth="true" hidden="false" outlineLevel="0" max="98" min="98" style="0" width="6.66"/>
    <col collapsed="false" customWidth="true" hidden="false" outlineLevel="0" max="99" min="99" style="0" width="2.65"/>
    <col collapsed="false" customWidth="true" hidden="false" outlineLevel="0" max="100" min="100" style="0" width="6.66"/>
    <col collapsed="false" customWidth="true" hidden="false" outlineLevel="0" max="101" min="101" style="0" width="8.67"/>
    <col collapsed="false" customWidth="true" hidden="false" outlineLevel="0" max="102" min="102" style="0" width="2.65"/>
    <col collapsed="false" customWidth="true" hidden="false" outlineLevel="0" max="103" min="103" style="0" width="6.66"/>
    <col collapsed="false" customWidth="true" hidden="false" outlineLevel="0" max="108" min="104" style="0" width="8.67"/>
    <col collapsed="false" customWidth="true" hidden="false" outlineLevel="0" max="1025" min="109" style="0" width="10.65"/>
  </cols>
  <sheetData>
    <row r="1" customFormat="false" ht="16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 t="s">
        <v>3</v>
      </c>
      <c r="AL1" s="5" t="s">
        <v>4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7" t="s">
        <v>5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8" t="s">
        <v>6</v>
      </c>
      <c r="CB1" s="9" t="s">
        <v>7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2" customFormat="false" ht="145" hidden="false" customHeight="true" outlineLevel="0" collapsed="false">
      <c r="A2" s="1"/>
      <c r="B2" s="1"/>
      <c r="C2" s="1"/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2" t="s">
        <v>14</v>
      </c>
      <c r="K2" s="11" t="s">
        <v>15</v>
      </c>
      <c r="L2" s="13" t="s">
        <v>16</v>
      </c>
      <c r="M2" s="14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6" t="s">
        <v>39</v>
      </c>
      <c r="AJ2" s="17" t="s">
        <v>40</v>
      </c>
      <c r="AK2" s="4"/>
      <c r="AL2" s="18" t="s">
        <v>41</v>
      </c>
      <c r="AM2" s="15" t="s">
        <v>42</v>
      </c>
      <c r="AN2" s="15" t="s">
        <v>43</v>
      </c>
      <c r="AO2" s="15" t="s">
        <v>44</v>
      </c>
      <c r="AP2" s="15" t="s">
        <v>45</v>
      </c>
      <c r="AQ2" s="15" t="s">
        <v>46</v>
      </c>
      <c r="AR2" s="15" t="s">
        <v>47</v>
      </c>
      <c r="AS2" s="15" t="s">
        <v>48</v>
      </c>
      <c r="AT2" s="15" t="s">
        <v>49</v>
      </c>
      <c r="AU2" s="15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  <c r="BA2" s="17" t="s">
        <v>56</v>
      </c>
      <c r="BB2" s="19"/>
      <c r="BC2" s="20" t="s">
        <v>17</v>
      </c>
      <c r="BD2" s="19" t="s">
        <v>57</v>
      </c>
      <c r="BE2" s="19" t="s">
        <v>19</v>
      </c>
      <c r="BF2" s="19" t="s">
        <v>20</v>
      </c>
      <c r="BG2" s="19" t="s">
        <v>21</v>
      </c>
      <c r="BH2" s="19" t="s">
        <v>22</v>
      </c>
      <c r="BI2" s="19" t="s">
        <v>23</v>
      </c>
      <c r="BJ2" s="19" t="s">
        <v>24</v>
      </c>
      <c r="BK2" s="19" t="s">
        <v>25</v>
      </c>
      <c r="BL2" s="19" t="s">
        <v>58</v>
      </c>
      <c r="BM2" s="19" t="s">
        <v>27</v>
      </c>
      <c r="BN2" s="19" t="s">
        <v>28</v>
      </c>
      <c r="BO2" s="19" t="s">
        <v>29</v>
      </c>
      <c r="BP2" s="19" t="s">
        <v>30</v>
      </c>
      <c r="BQ2" s="19" t="s">
        <v>31</v>
      </c>
      <c r="BR2" s="19" t="s">
        <v>32</v>
      </c>
      <c r="BS2" s="19" t="s">
        <v>33</v>
      </c>
      <c r="BT2" s="19" t="s">
        <v>59</v>
      </c>
      <c r="BU2" s="19" t="s">
        <v>35</v>
      </c>
      <c r="BV2" s="19" t="s">
        <v>36</v>
      </c>
      <c r="BW2" s="19" t="s">
        <v>37</v>
      </c>
      <c r="BX2" s="19" t="s">
        <v>38</v>
      </c>
      <c r="BY2" s="19" t="s">
        <v>39</v>
      </c>
      <c r="BZ2" s="19" t="s">
        <v>40</v>
      </c>
      <c r="CA2" s="8"/>
      <c r="CB2" s="20" t="s">
        <v>60</v>
      </c>
      <c r="CC2" s="21" t="s">
        <v>61</v>
      </c>
      <c r="CD2" s="21"/>
      <c r="CE2" s="21" t="s">
        <v>41</v>
      </c>
      <c r="CF2" s="21"/>
      <c r="CG2" s="21" t="s">
        <v>42</v>
      </c>
      <c r="CH2" s="21"/>
      <c r="CI2" s="21" t="s">
        <v>43</v>
      </c>
      <c r="CJ2" s="21"/>
      <c r="CK2" s="21" t="s">
        <v>62</v>
      </c>
      <c r="CL2" s="21"/>
      <c r="CM2" s="21" t="s">
        <v>45</v>
      </c>
      <c r="CN2" s="21"/>
      <c r="CO2" s="21" t="s">
        <v>46</v>
      </c>
      <c r="CP2" s="21"/>
      <c r="CQ2" s="21" t="s">
        <v>47</v>
      </c>
      <c r="CR2" s="21"/>
      <c r="CS2" s="21" t="s">
        <v>48</v>
      </c>
      <c r="CT2" s="21"/>
      <c r="CU2" s="21" t="s">
        <v>49</v>
      </c>
      <c r="CV2" s="21"/>
      <c r="CW2" s="22" t="s">
        <v>50</v>
      </c>
      <c r="CX2" s="22"/>
      <c r="CY2" s="22"/>
      <c r="CZ2" s="23" t="s">
        <v>51</v>
      </c>
      <c r="DA2" s="23" t="s">
        <v>52</v>
      </c>
      <c r="DB2" s="23" t="s">
        <v>53</v>
      </c>
      <c r="DC2" s="23" t="s">
        <v>54</v>
      </c>
      <c r="DD2" s="24" t="s">
        <v>55</v>
      </c>
    </row>
    <row r="3" customFormat="false" ht="15" hidden="false" customHeight="false" outlineLevel="0" collapsed="false">
      <c r="A3" s="25" t="s">
        <v>63</v>
      </c>
      <c r="B3" s="26" t="s">
        <v>64</v>
      </c>
      <c r="C3" s="27" t="s">
        <v>65</v>
      </c>
      <c r="D3" s="28"/>
      <c r="E3" s="29"/>
      <c r="F3" s="29"/>
      <c r="G3" s="29"/>
      <c r="H3" s="29"/>
      <c r="I3" s="29"/>
      <c r="J3" s="29"/>
      <c r="K3" s="30"/>
      <c r="L3" s="31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4"/>
      <c r="AJ3" s="35"/>
      <c r="AK3" s="36"/>
      <c r="AL3" s="37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9"/>
      <c r="BC3" s="40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41"/>
      <c r="CB3" s="40"/>
      <c r="DD3" s="42"/>
    </row>
    <row r="4" customFormat="false" ht="15" hidden="false" customHeight="false" outlineLevel="0" collapsed="false">
      <c r="A4" s="0" t="s">
        <v>66</v>
      </c>
      <c r="B4" s="43"/>
      <c r="C4" s="44"/>
      <c r="D4" s="45" t="n">
        <v>4</v>
      </c>
      <c r="E4" s="45" t="n">
        <v>4</v>
      </c>
      <c r="F4" s="45" t="n">
        <v>4</v>
      </c>
      <c r="G4" s="45" t="n">
        <v>4</v>
      </c>
      <c r="H4" s="45" t="n">
        <v>4</v>
      </c>
      <c r="I4" s="45" t="n">
        <v>4</v>
      </c>
      <c r="J4" s="45" t="n">
        <v>4</v>
      </c>
      <c r="K4" s="46" t="n">
        <f aca="false">IF(ISBLANK(D4),"",AVERAGE(D4:J4))</f>
        <v>4</v>
      </c>
      <c r="L4" s="47" t="n">
        <f aca="false">IF(ISBLANK(D4),"",RANK($K$4:$K$33,$K$4:$K$33,0))</f>
        <v>4</v>
      </c>
      <c r="M4" s="48" t="str">
        <f aca="false">IF('Coeff CCINP'!$O$4=0,"",IF(BC4&gt;'Coeff CCINP'!$O$4,"A","NA"))</f>
        <v>NA</v>
      </c>
      <c r="N4" s="49" t="str">
        <f aca="false">IF('Coeff CCINP'!$O$5=0,"",IF(BD4&gt;'Coeff CCINP'!$O$5,"A","NA"))</f>
        <v/>
      </c>
      <c r="O4" s="49" t="str">
        <f aca="false">IF('Coeff CCINP'!$O$6=0,"",IF(BE4&gt;'Coeff CCINP'!$O$6,"A","NA"))</f>
        <v>NA</v>
      </c>
      <c r="P4" s="49" t="str">
        <f aca="false">IF('Coeff CCINP'!$O$7=0,"",IF(BF4&gt;'Coeff CCINP'!$O$7,"A","NA"))</f>
        <v>NA</v>
      </c>
      <c r="Q4" s="49" t="str">
        <f aca="false">IF('Coeff CCINP'!$O$8=0,"",IF(BG4&gt;'Coeff CCINP'!$O$8,"A","NA"))</f>
        <v>NA</v>
      </c>
      <c r="R4" s="49" t="str">
        <f aca="false">IF('Coeff CCINP'!$O$9=0,"",IF(BH4&gt;'Coeff CCINP'!$O$9,"A","NA"))</f>
        <v>NA</v>
      </c>
      <c r="S4" s="49" t="str">
        <f aca="false">IF('Coeff CCINP'!$O$10=0,"",IF(BI4&gt;'Coeff CCINP'!$O$10,"A","NA"))</f>
        <v>NA</v>
      </c>
      <c r="T4" s="49" t="str">
        <f aca="false">IF('Coeff CCINP'!$O$11=0,"",IF(BJ4&gt;'Coeff CCINP'!$O$11,"A","NA"))</f>
        <v/>
      </c>
      <c r="U4" s="49" t="str">
        <f aca="false">IF('Coeff CCINP'!$O$12=0,"",IF(BK4&gt;'Coeff CCINP'!$O$12,"A","NA"))</f>
        <v>NA</v>
      </c>
      <c r="V4" s="49" t="str">
        <f aca="false">IF('Coeff CCINP'!$O$13=0,"",IF(BL4&gt;'Coeff CCINP'!$O$13,"A","NA"))</f>
        <v/>
      </c>
      <c r="W4" s="49" t="str">
        <f aca="false">IF('Coeff CCINP'!$O$14=0,"",IF(BM4&gt;'Coeff CCINP'!$O$14,"A","NA"))</f>
        <v>NA</v>
      </c>
      <c r="X4" s="49" t="str">
        <f aca="false">IF('Coeff CCINP'!$O$15=0,"",IF(BN4&gt;'Coeff CCINP'!$O$15,"A","NA"))</f>
        <v>NA</v>
      </c>
      <c r="Y4" s="49" t="str">
        <f aca="false">IF('Coeff CCINP'!$O$16=0,"",IF(BO4&gt;'Coeff CCINP'!$O$16,"A","NA"))</f>
        <v>NA</v>
      </c>
      <c r="Z4" s="49" t="str">
        <f aca="false">IF('Coeff CCINP'!$O$17=0,"",IF(BP4&gt;'Coeff CCINP'!$O$17,"A","NA"))</f>
        <v>NA</v>
      </c>
      <c r="AA4" s="49" t="str">
        <f aca="false">IF('Coeff CCINP'!$O$18=0,"",IF(BQ4&gt;'Coeff CCINP'!$O$18,"A","NA"))</f>
        <v/>
      </c>
      <c r="AB4" s="49" t="str">
        <f aca="false">IF('Coeff CCINP'!$O$19=0,"",IF(BR4&gt;'Coeff CCINP'!$O$19,"A","NA"))</f>
        <v>NA</v>
      </c>
      <c r="AC4" s="49" t="str">
        <f aca="false">IF('Coeff CCINP'!$O$20=0,"",IF(BS4&gt;'Coeff CCINP'!$O$20,"A","NA"))</f>
        <v>NA</v>
      </c>
      <c r="AD4" s="49" t="str">
        <f aca="false">IF('Coeff CCINP'!$O$21=0,"",IF(BT4&gt;'Coeff CCINP'!$O$21,"A","NA"))</f>
        <v/>
      </c>
      <c r="AE4" s="49" t="str">
        <f aca="false">IF('Coeff CCINP'!$O$22=0,"",IF(BU4&gt;'Coeff CCINP'!$O$22,"A","NA"))</f>
        <v>NA</v>
      </c>
      <c r="AF4" s="49" t="str">
        <f aca="false">IF('Coeff CCINP'!$O$23=0,"",IF(BV4&gt;'Coeff CCINP'!$O$23,"A","NA"))</f>
        <v>NA</v>
      </c>
      <c r="AG4" s="49" t="str">
        <f aca="false">IF('Coeff CCINP'!$O$24=0,"",IF(BW4&gt;'Coeff CCINP'!$O$24,"A","NA"))</f>
        <v>NA</v>
      </c>
      <c r="AH4" s="49" t="str">
        <f aca="false">IF('Coeff CCINP'!$O$25=0,"",IF(BX4&gt;'Coeff CCINP'!$O$25,"A","NA"))</f>
        <v>NA</v>
      </c>
      <c r="AI4" s="49" t="str">
        <f aca="false">IF('Coeff CCINP'!$O$26=0,"",IF(BY4&gt;'Coeff CCINP'!$O$26,"A","NA"))</f>
        <v/>
      </c>
      <c r="AJ4" s="47" t="str">
        <f aca="false">IF('Coeff CCINP'!$O$27=0,"",IF(BZ4&gt;'Coeff CCINP'!$O$27,"A","NA"))</f>
        <v>NA</v>
      </c>
      <c r="AK4" s="50" t="str">
        <f aca="false">IF('Coeff EPITA'!$K$4=0,"",IF(CA4&gt;'Coeff EPITA'!$K$4,"A","NA"))</f>
        <v/>
      </c>
      <c r="AL4" s="51" t="str">
        <f aca="false">IF(coeffccs!$P$4=0,"",IF(CF4=1,"A","NA"))</f>
        <v/>
      </c>
      <c r="AM4" s="49" t="str">
        <f aca="false">IF(coeffccs!$P$5=0,"",IF(CH4=1,"A","NA"))</f>
        <v>NA</v>
      </c>
      <c r="AN4" s="49" t="str">
        <f aca="false">IF(coeffccs!$P$6=0,"",IF(CJ4=1,"A","NA"))</f>
        <v>NA</v>
      </c>
      <c r="AO4" s="49" t="str">
        <f aca="false">IF(coeffccs!$P$7=0,"",IF(CL4=1,"A","NA"))</f>
        <v>NA</v>
      </c>
      <c r="AP4" s="49" t="str">
        <f aca="false">IF(coeffccs!$P$8=0,"",IF(CN4=1,"A","NA"))</f>
        <v>NA</v>
      </c>
      <c r="AQ4" s="49" t="str">
        <f aca="false">IF(coeffccs!$P$9=0,"",IF(CP4=1,"A","NA"))</f>
        <v>NA</v>
      </c>
      <c r="AR4" s="49" t="str">
        <f aca="false">IF(coeffccs!$P$10=0,"",IF(CR4=1,"A","NA"))</f>
        <v>NA</v>
      </c>
      <c r="AS4" s="49" t="str">
        <f aca="false">IF(coeffccs!$P$11=0,"",IF(CT4=1,"A","NA"))</f>
        <v>NA</v>
      </c>
      <c r="AT4" s="49" t="str">
        <f aca="false">IF(coeffccs!$P$12=0,"",IF(CV4=1,"A","NA"))</f>
        <v>NA</v>
      </c>
      <c r="AU4" s="49" t="str">
        <f aca="false">IF(coeffccs!$P$13=0,"",IF(CY4=1,"A","NA"))</f>
        <v>NA</v>
      </c>
      <c r="AV4" s="49" t="str">
        <f aca="false">IF(coeffccs!$P$15=0,"",IF(CZ4&gt;coeffccs!$P$15,"A","NA"))</f>
        <v>NA</v>
      </c>
      <c r="AW4" s="49" t="str">
        <f aca="false">IF(coeffccs!$P$16=0,"",IF(DA4&gt;coeffccs!$P$16,"A","NA"))</f>
        <v>NA</v>
      </c>
      <c r="AX4" s="49" t="str">
        <f aca="false">IF(coeffccs!$P$17=0,"",IF(DB4&gt;coeffccs!$P$17,"A","NA"))</f>
        <v>A</v>
      </c>
      <c r="AY4" s="49" t="str">
        <f aca="false">IF(coeffccs!$P$18=0,"",IF(DC4&gt;coeffccs!$P$18,"A","NA"))</f>
        <v>NA</v>
      </c>
      <c r="AZ4" s="49" t="str">
        <f aca="false">IF(coeffccs!$P$19=0,"",IF(DD4&gt;coeffccs!$P$19,"A","NA"))</f>
        <v>NA</v>
      </c>
      <c r="BA4" s="47" t="str">
        <f aca="false">IF(coeffccs!$P$20=0,"",IF(DD4&gt;coeffccs!$P$20,"A","NA"))</f>
        <v>NA</v>
      </c>
      <c r="BB4" s="52"/>
      <c r="BC4" s="53" t="n">
        <f aca="false">IF(C4="O",SUMPRODUCT('Coeff CCINP'!$B$4:$H$4,D4:J4)+'Coeff CCINP'!$I$4+$C$37,SUMPRODUCT('Coeff CCINP'!$B$4:$H$4,D4:J4)+$C$37)</f>
        <v>232</v>
      </c>
      <c r="BD4" s="54" t="n">
        <f aca="false">IF(C4="O",SUMPRODUCT('Coeff CCINP'!$B$5:$H$5,D4:J4)+'Coeff CCINP'!$I$5+$C$37,SUMPRODUCT('Coeff CCINP'!$B$5:$H$5,D4:J4)+$C$37)</f>
        <v>232</v>
      </c>
      <c r="BE4" s="54" t="n">
        <f aca="false">IF(C4="O",SUMPRODUCT('Coeff CCINP'!$B$6:$H$6,D4:J4)+'Coeff CCINP'!$I$6+$C$37,SUMPRODUCT('Coeff CCINP'!$B$6:$H$6,D4:J4)+$C$37)</f>
        <v>232</v>
      </c>
      <c r="BF4" s="54" t="n">
        <f aca="false">IF(C4="O",SUMPRODUCT('Coeff CCINP'!$B$7:$H$7,D4:J4)+'Coeff CCINP'!$I$7+$C$37,SUMPRODUCT('Coeff CCINP'!$B$7:$H$7,D4:J4)+$C$37)</f>
        <v>232</v>
      </c>
      <c r="BG4" s="54" t="n">
        <f aca="false">IF(C4="O",SUMPRODUCT('Coeff CCINP'!$B$8:$H$8,D4:J4)+'Coeff CCINP'!$I$8+$C$37,SUMPRODUCT('Coeff CCINP'!$B$8:$H$8,D4:J4)+$C$37)</f>
        <v>172</v>
      </c>
      <c r="BH4" s="54" t="n">
        <f aca="false">IF(C4="O",SUMPRODUCT('Coeff CCINP'!$B$9:$H$9,D4:J4)+'Coeff CCINP'!$I$9+$C$37,SUMPRODUCT('Coeff CCINP'!$B$9:$H$9,D4:J4)+$C$37)</f>
        <v>96</v>
      </c>
      <c r="BI4" s="54" t="n">
        <f aca="false">IF(C4="O",SUMPRODUCT('Coeff CCINP'!$B$9:$H$9,D4:J4)+'Coeff CCINP'!$I$9+$C$37,SUMPRODUCT('Coeff CCINP'!$B$9:$H$9,D4:J4)+$C$37)</f>
        <v>96</v>
      </c>
      <c r="BJ4" s="54" t="n">
        <f aca="false">IF(C4="O",SUMPRODUCT('Coeff CCINP'!$B$11:$H$11,D4:J4)+'Coeff CCINP'!$I$11+$C$37,SUMPRODUCT('Coeff CCINP'!$B$11:$H$11,D4:J4)+$C$37)</f>
        <v>160</v>
      </c>
      <c r="BK4" s="54" t="n">
        <f aca="false">IF(C4="O",SUMPRODUCT('Coeff CCINP'!$B$12:$H$12,D4:J4)+'Coeff CCINP'!$I$12+$C$37,SUMPRODUCT('Coeff CCINP'!$B$12:$H$12,D4:J4)+$C$37)</f>
        <v>232</v>
      </c>
      <c r="BL4" s="54" t="n">
        <f aca="false">IF(C4="O",SUMPRODUCT('Coeff CCINP'!$B$13:$H$13,D4:J4)+'Coeff CCINP'!$I$13+$C$37,SUMPRODUCT('Coeff CCINP'!$B$13:$H$13,D4:J4)+$C$37)</f>
        <v>56</v>
      </c>
      <c r="BM4" s="54" t="n">
        <f aca="false">IF(C4="O",SUMPRODUCT('Coeff CCINP'!$B$14:$H$14,D4:J4)+'Coeff CCINP'!$I$14+$C$37,SUMPRODUCT('Coeff CCINP'!$B$14:$H$14,D4:J4)+$C$37)</f>
        <v>156</v>
      </c>
      <c r="BN4" s="54" t="n">
        <f aca="false">IF(C4="O",SUMPRODUCT('Coeff CCINP'!$B$15:$H$15,D4:J4)+'Coeff CCINP'!$I$15+$C$37,SUMPRODUCT('Coeff CCINP'!$B$15:$H$15,D4:J4)+$C$37)</f>
        <v>100</v>
      </c>
      <c r="BO4" s="54" t="n">
        <f aca="false">IF(C4="O",SUMPRODUCT('Coeff CCINP'!$B$16:$H$16,D4:J4)+'Coeff CCINP'!$I$16+$C$37,SUMPRODUCT('Coeff CCINP'!$B$16:$H$16,D4:J4)+$C$37)</f>
        <v>100</v>
      </c>
      <c r="BP4" s="54" t="n">
        <f aca="false">IF(C4="O",SUMPRODUCT('Coeff CCINP'!$B$17:$H$17,D4:J4)+'Coeff CCINP'!$I$17+$C$37,SUMPRODUCT('Coeff CCINP'!$B$17:$H$17,D4:J4)+$C$37)</f>
        <v>228</v>
      </c>
      <c r="BQ4" s="54" t="n">
        <f aca="false">IF(C4="O",SUMPRODUCT('Coeff CCINP'!$B$18:$H$18,D4:J4)+'Coeff CCINP'!$I$18+$C$37,SUMPRODUCT('Coeff CCINP'!$B$18:$H$18,D4:J4)+$C$37)</f>
        <v>128</v>
      </c>
      <c r="BR4" s="54" t="n">
        <f aca="false">IF(C4="O",SUMPRODUCT('Coeff CCINP'!$B$19:$H$19,D4:J4)+'Coeff CCINP'!$I$19+$C$37,SUMPRODUCT('Coeff CCINP'!$B$19:$H$19,D4:J4)+$C$37)</f>
        <v>112</v>
      </c>
      <c r="BS4" s="54" t="n">
        <f aca="false">IF(C4="O",SUMPRODUCT('Coeff CCINP'!$B$20:$H$20,D4:J4)+'Coeff CCINP'!$I$20+$C$37,SUMPRODUCT('Coeff CCINP'!$B$20:$H$20,D4:J4)+$C$37)</f>
        <v>232</v>
      </c>
      <c r="BT4" s="54" t="n">
        <f aca="false">IF(C4="O",SUMPRODUCT('Coeff CCINP'!$B$21:$H$21,D4:J4)+'Coeff CCINP'!$I$21+$C$37,SUMPRODUCT('Coeff CCINP'!$B$21:$H$21,D4:J4)+$C$37)</f>
        <v>84</v>
      </c>
      <c r="BU4" s="54" t="n">
        <f aca="false">IF(C4="O",SUMPRODUCT('Coeff CCINP'!$B$22:$H$22,D4:J4)+'Coeff CCINP'!$I$22+$C$37,SUMPRODUCT('Coeff CCINP'!$B$22:$H$22,D4:J4)+$C$37)</f>
        <v>184</v>
      </c>
      <c r="BV4" s="54" t="n">
        <f aca="false">IF(C4="O",SUMPRODUCT('Coeff CCINP'!$B$23:$H$23,D4:J4)+'Coeff CCINP'!$I$23+$C$37,SUMPRODUCT('Coeff CCINP'!$B$23:$H$23,D4:J4)+$C$37)</f>
        <v>80</v>
      </c>
      <c r="BW4" s="54" t="n">
        <f aca="false">IF(C4="O",SUMPRODUCT('Coeff CCINP'!$B$24:$H$24,D4:J4)+'Coeff CCINP'!$I$24+$C$37,SUMPRODUCT('Coeff CCINP'!$B$24:$H$24,D4:J4)+$C$37)</f>
        <v>232</v>
      </c>
      <c r="BX4" s="54" t="n">
        <f aca="false">IF(C4="O",SUMPRODUCT('Coeff CCINP'!$B$25:$H$25,D4:J4)+'Coeff CCINP'!$I$25+$C$37,SUMPRODUCT('Coeff CCINP'!$B$25:$H$25,D4:J4)+$C$37)</f>
        <v>124</v>
      </c>
      <c r="BY4" s="54" t="n">
        <f aca="false">IF(C4="O",SUMPRODUCT('Coeff CCINP'!$B$26:$H$26,D4:J4)+'Coeff CCINP'!$I$26+$C$37,SUMPRODUCT('Coeff CCINP'!$B$26:$H$26,D4:J4)+$C$37)</f>
        <v>232</v>
      </c>
      <c r="BZ4" s="54" t="n">
        <f aca="false">IF(C4="O",SUMPRODUCT('Coeff CCINP'!$B$27:$H$27,D4:J4)+'Coeff CCINP'!$I$27+$C$37,SUMPRODUCT('Coeff CCINP'!$B$27:$H$27,D4:J4)+$C$37)</f>
        <v>64</v>
      </c>
      <c r="CA4" s="55" t="n">
        <f aca="false">IF(C4="O",E4*'Coeff EPITA'!$B$4+I4*'Coeff EPITA'!$C$4+D4*'Coeff EPITA'!$D$4+'Coeff EPITA'!$E$4+$C$37,E4*'Coeff EPITA'!$B$4+I4*'Coeff EPITA'!$C$4+D4*'Coeff EPITA'!$D$4+$C$37)</f>
        <v>60</v>
      </c>
      <c r="CB4" s="53" t="n">
        <f aca="false">D4+$C$37/SUM(coeffccs!$B$4:$I$12)</f>
        <v>4</v>
      </c>
      <c r="CC4" s="54" t="n">
        <f aca="false">IF(C4="O",SUMPRODUCT(coeffccs!$B$23:$H$23,D4:J4)+coeffccs!$J$4+$C$37,SUMPRODUCT(coeffccs!$B$23:$H$23,D4:J4)+$C$37)</f>
        <v>400</v>
      </c>
      <c r="CD4" s="56" t="n">
        <f aca="false">IF(CB4&gt;coeffccs!$Q$14,1,0)</f>
        <v>0</v>
      </c>
      <c r="CE4" s="56" t="n">
        <f aca="false">IF(CW4&gt;coeffccs!$P$4,1,0)</f>
        <v>1</v>
      </c>
      <c r="CF4" s="56" t="n">
        <f aca="false">AND(CD4=1,CE4=1)</f>
        <v>0</v>
      </c>
      <c r="CG4" s="56" t="n">
        <f aca="false">IF(CC4&gt;coeffccs!$P$5,1,0)</f>
        <v>0</v>
      </c>
      <c r="CH4" s="56" t="n">
        <f aca="false">AND(CD4=1,CG4=1)</f>
        <v>0</v>
      </c>
      <c r="CI4" s="56" t="n">
        <f aca="false">IF(CC4&gt;coeffccs!$P$6,1,0)</f>
        <v>0</v>
      </c>
      <c r="CJ4" s="56" t="n">
        <f aca="false">AND(CD4=1,CI4=1)</f>
        <v>0</v>
      </c>
      <c r="CK4" s="56" t="n">
        <f aca="false">IF(CC4&gt;coeffccs!$P$7,1,0)</f>
        <v>0</v>
      </c>
      <c r="CL4" s="56" t="n">
        <f aca="false">AND(CD4=1,CK4=1)</f>
        <v>0</v>
      </c>
      <c r="CM4" s="56" t="n">
        <f aca="false">IF(CC4&gt;coeffccs!$P$8,1,0)</f>
        <v>0</v>
      </c>
      <c r="CN4" s="56" t="n">
        <f aca="false">AND(CD4=1,CM4=1)</f>
        <v>0</v>
      </c>
      <c r="CO4" s="56" t="n">
        <f aca="false">IF(CC4&gt;coeffccs!$P$9,1,0)</f>
        <v>0</v>
      </c>
      <c r="CP4" s="56" t="n">
        <f aca="false">AND(CD4=1,CO4=1)</f>
        <v>0</v>
      </c>
      <c r="CQ4" s="56" t="n">
        <f aca="false">IF(CC4&gt;coeffccs!$P$10,1,0)</f>
        <v>0</v>
      </c>
      <c r="CR4" s="56" t="n">
        <f aca="false">AND(CD4=1,CQ4=1)</f>
        <v>0</v>
      </c>
      <c r="CS4" s="56" t="n">
        <f aca="false">IF(CC4&gt;coeffccs!$P$11,1,0)</f>
        <v>0</v>
      </c>
      <c r="CT4" s="56" t="n">
        <f aca="false">AND(CD4=1,CS4=1)</f>
        <v>0</v>
      </c>
      <c r="CU4" s="56" t="n">
        <f aca="false">IF(CC4&gt;coeffccs!$P$12,1,0)</f>
        <v>0</v>
      </c>
      <c r="CV4" s="56" t="n">
        <f aca="false">AND(CD4=1,CU4=1)</f>
        <v>0</v>
      </c>
      <c r="CW4" s="54" t="n">
        <f aca="false">IF(C4="O",SUMPRODUCT(coeffccs!$B$24:$H$24,D4:J4)+coeffccs!$J$13+$C$37,SUMPRODUCT(coeffccs!$B$24:$H$24,D4:J4)+$C$37)</f>
        <v>120</v>
      </c>
      <c r="CX4" s="56" t="n">
        <f aca="false">IF(CW4&gt;coeffccs!$P$13,1,0)</f>
        <v>0</v>
      </c>
      <c r="CY4" s="56" t="n">
        <f aca="false">AND(CD4=1,CX4=1)</f>
        <v>0</v>
      </c>
      <c r="CZ4" s="54" t="n">
        <f aca="false">IF(C4="O",SUMPRODUCT(coeffccs!$B$25:$H$25,D4:J4)+coeffccs!$J$15+$C$37,SUMPRODUCT(coeffccs!$B$25:$H$25,D4:J4)+$C$37)</f>
        <v>400</v>
      </c>
      <c r="DA4" s="54" t="n">
        <f aca="false">IF(C4="O",SUMPRODUCT(coeffccs!$B$26:$H$26,D4:J4)+coeffccs!$J$16+$C$37,SUMPRODUCT(coeffccs!$B$26:$H$26,D4:J4)+$C$37)</f>
        <v>160</v>
      </c>
      <c r="DB4" s="54" t="n">
        <f aca="false">IF(C4="O",SUMPRODUCT(coeffccs!$B$27:$H$27,D4:J4)+coeffccs!$J$17+$C$37,SUMPRODUCT(coeffccs!$B$27:$H$27,D4:J4)+$C$37)</f>
        <v>400</v>
      </c>
      <c r="DC4" s="54" t="n">
        <f aca="false">IF(C4="O",SUMPRODUCT(coeffccs!$B$28:$H$28,D4:J4)+coeffccs!$J$18+$C$37,SUMPRODUCT(coeffccs!$B$28:$H$28,D4:J4)+$C$37)</f>
        <v>180</v>
      </c>
      <c r="DD4" s="57" t="n">
        <f aca="false">IF(C4="O",SUMPRODUCT(coeffccs!$B$29:$H$29,D4:J4)+coeffccs!$J$19+$C$37,SUMPRODUCT(coeffccs!$B$29:$H$29,D4:J4)+$C$37)</f>
        <v>120</v>
      </c>
    </row>
    <row r="5" customFormat="false" ht="15" hidden="false" customHeight="false" outlineLevel="0" collapsed="false">
      <c r="A5" s="58"/>
      <c r="B5" s="43"/>
      <c r="C5" s="44"/>
      <c r="D5" s="45"/>
      <c r="E5" s="59"/>
      <c r="F5" s="59"/>
      <c r="G5" s="59"/>
      <c r="H5" s="59"/>
      <c r="I5" s="59"/>
      <c r="J5" s="59"/>
      <c r="K5" s="46" t="str">
        <f aca="false">IF(ISBLANK(D5),"",AVERAGE(D5:J5))</f>
        <v/>
      </c>
      <c r="L5" s="47" t="str">
        <f aca="false">IF(ISBLANK(D5),"",RANK($K$4:$K$33,$K$4:$K$33,0))</f>
        <v/>
      </c>
      <c r="M5" s="48" t="str">
        <f aca="false">IF('Coeff CCINP'!$O$4=0,"",IF(BC5&gt;'Coeff CCINP'!$O$4,"A","NA"))</f>
        <v>NA</v>
      </c>
      <c r="N5" s="49" t="str">
        <f aca="false">IF('Coeff CCINP'!$O$5=0,"",IF(BD5&gt;'Coeff CCINP'!$O$5,"A","NA"))</f>
        <v/>
      </c>
      <c r="O5" s="49" t="str">
        <f aca="false">IF('Coeff CCINP'!$O$6=0,"",IF(BE5&gt;'Coeff CCINP'!$O$6,"A","NA"))</f>
        <v>NA</v>
      </c>
      <c r="P5" s="49" t="str">
        <f aca="false">IF('Coeff CCINP'!$O$7=0,"",IF(BF5&gt;'Coeff CCINP'!$O$7,"A","NA"))</f>
        <v>NA</v>
      </c>
      <c r="Q5" s="49" t="str">
        <f aca="false">IF('Coeff CCINP'!$O$8=0,"",IF(BG5&gt;'Coeff CCINP'!$O$8,"A","NA"))</f>
        <v>NA</v>
      </c>
      <c r="R5" s="49" t="str">
        <f aca="false">IF('Coeff CCINP'!$O$8=0,"",IF(BH5&gt;'Coeff CCINP'!$O$9,"A","NA"))</f>
        <v>NA</v>
      </c>
      <c r="S5" s="49" t="str">
        <f aca="false">IF('Coeff CCINP'!$O$10=0,"",IF(BI5&gt;'Coeff CCINP'!$O$10,"A","NA"))</f>
        <v>NA</v>
      </c>
      <c r="T5" s="49" t="str">
        <f aca="false">IF('Coeff CCINP'!$O$11=0,"",IF(BJ5&gt;'Coeff CCINP'!$O$11,"A","NA"))</f>
        <v/>
      </c>
      <c r="U5" s="49" t="str">
        <f aca="false">IF('Coeff CCINP'!$O$12=0,"",IF(BK5&gt;'Coeff CCINP'!$O$12,"A","NA"))</f>
        <v>NA</v>
      </c>
      <c r="V5" s="49" t="str">
        <f aca="false">IF('Coeff CCINP'!$O$13=0,"",IF(BL5&gt;'Coeff CCINP'!$O$13,"A","NA"))</f>
        <v/>
      </c>
      <c r="W5" s="49" t="str">
        <f aca="false">IF('Coeff CCINP'!$O$14=0,"",IF(BM5&gt;'Coeff CCINP'!$O$14,"A","NA"))</f>
        <v>NA</v>
      </c>
      <c r="X5" s="49" t="str">
        <f aca="false">IF('Coeff CCINP'!$O$15=0,"",IF(BN5&gt;'Coeff CCINP'!$O$15,"A","NA"))</f>
        <v>NA</v>
      </c>
      <c r="Y5" s="49" t="str">
        <f aca="false">IF('Coeff CCINP'!$O$16=0,"",IF(BO5&gt;'Coeff CCINP'!$O$16,"A","NA"))</f>
        <v>NA</v>
      </c>
      <c r="Z5" s="49" t="str">
        <f aca="false">IF('Coeff CCINP'!$O$17=0,"",IF(BP5&gt;'Coeff CCINP'!$O$17,"A","NA"))</f>
        <v>NA</v>
      </c>
      <c r="AA5" s="49" t="str">
        <f aca="false">IF('Coeff CCINP'!$O$18=0,"",IF(BQ5&gt;'Coeff CCINP'!$O$18,"A","NA"))</f>
        <v/>
      </c>
      <c r="AB5" s="49" t="str">
        <f aca="false">IF('Coeff CCINP'!$O$19=0,"",IF(BR5&gt;'Coeff CCINP'!$O$19,"A","NA"))</f>
        <v>NA</v>
      </c>
      <c r="AC5" s="49" t="str">
        <f aca="false">IF('Coeff CCINP'!$O$20=0,"",IF(BS5&gt;'Coeff CCINP'!$O$20,"A","NA"))</f>
        <v>NA</v>
      </c>
      <c r="AD5" s="49" t="str">
        <f aca="false">IF('Coeff CCINP'!$O$21=0,"",IF(BT5&gt;'Coeff CCINP'!$O$21,"A","NA"))</f>
        <v/>
      </c>
      <c r="AE5" s="49" t="str">
        <f aca="false">IF('Coeff CCINP'!$O$22=0,"",IF(BU5&gt;'Coeff CCINP'!$O$22,"A","NA"))</f>
        <v>NA</v>
      </c>
      <c r="AF5" s="49" t="str">
        <f aca="false">IF('Coeff CCINP'!$O$23=0,"",IF(BV5&gt;'Coeff CCINP'!$O$23,"A","NA"))</f>
        <v>NA</v>
      </c>
      <c r="AG5" s="49" t="str">
        <f aca="false">IF('Coeff CCINP'!$O$24=0,"",IF(BW5&gt;'Coeff CCINP'!$O$24,"A","NA"))</f>
        <v>NA</v>
      </c>
      <c r="AH5" s="49" t="str">
        <f aca="false">IF('Coeff CCINP'!$O$25=0,"",IF(BX5&gt;'Coeff CCINP'!$O$25,"A","NA"))</f>
        <v>NA</v>
      </c>
      <c r="AI5" s="49" t="str">
        <f aca="false">IF('Coeff CCINP'!$O$26=0,"",IF(BY5&gt;'Coeff CCINP'!$O$26,"A","NA"))</f>
        <v/>
      </c>
      <c r="AJ5" s="47" t="str">
        <f aca="false">IF('Coeff CCINP'!$O$27=0,"",IF(BZ5&gt;'Coeff CCINP'!$O$27,"A","NA"))</f>
        <v>NA</v>
      </c>
      <c r="AK5" s="50" t="str">
        <f aca="false">IF('Coeff EPITA'!$K$4=0,"",IF(CA5&gt;'Coeff EPITA'!$K$4,"A","NA"))</f>
        <v/>
      </c>
      <c r="AL5" s="51" t="str">
        <f aca="false">IF(coeffccs!$P$4=0,"",IF(CF5=1,"A","NA"))</f>
        <v/>
      </c>
      <c r="AM5" s="49" t="str">
        <f aca="false">IF(coeffccs!$P$5=0,"",IF(CH5=1,"A","NA"))</f>
        <v>NA</v>
      </c>
      <c r="AN5" s="49" t="str">
        <f aca="false">IF(coeffccs!$P$6=0,"",IF(CJ5=1,"A","NA"))</f>
        <v>NA</v>
      </c>
      <c r="AO5" s="49" t="str">
        <f aca="false">IF(coeffccs!$P$7=0,"",IF(CL5=1,"A","NA"))</f>
        <v>NA</v>
      </c>
      <c r="AP5" s="49" t="str">
        <f aca="false">IF(coeffccs!$P$8=0,"",IF(CN5=1,"A","NA"))</f>
        <v>NA</v>
      </c>
      <c r="AQ5" s="49" t="str">
        <f aca="false">IF(coeffccs!$P$9=0,"",IF(CP5=1,"A","NA"))</f>
        <v>NA</v>
      </c>
      <c r="AR5" s="49" t="str">
        <f aca="false">IF(coeffccs!$P$10=0,"",IF(CR5=1,"A","NA"))</f>
        <v>NA</v>
      </c>
      <c r="AS5" s="49" t="str">
        <f aca="false">IF(coeffccs!$P$11=0,"",IF(CT5=1,"A","NA"))</f>
        <v>NA</v>
      </c>
      <c r="AT5" s="49" t="str">
        <f aca="false">IF(coeffccs!$P$12=0,"",IF(CV5=1,"A","NA"))</f>
        <v>NA</v>
      </c>
      <c r="AU5" s="49" t="str">
        <f aca="false">IF(coeffccs!$P$13=0,"",IF(CY5=1,"A","NA"))</f>
        <v>NA</v>
      </c>
      <c r="AV5" s="49" t="str">
        <f aca="false">IF(coeffccs!$P$15=0,"",IF(CZ5&gt;coeffccs!$P$15,"A","NA"))</f>
        <v>NA</v>
      </c>
      <c r="AW5" s="49" t="str">
        <f aca="false">IF(coeffccs!$P$16=0,"",IF(DA5&gt;coeffccs!$P$16,"A","NA"))</f>
        <v>NA</v>
      </c>
      <c r="AX5" s="49" t="str">
        <f aca="false">IF(coeffccs!$P$17=0,"",IF(DB5&gt;coeffccs!$P$17,"A","NA"))</f>
        <v>NA</v>
      </c>
      <c r="AY5" s="49" t="str">
        <f aca="false">IF(coeffccs!$P$18=0,"",IF(DC5&gt;coeffccs!$P$18,"A","NA"))</f>
        <v>NA</v>
      </c>
      <c r="AZ5" s="49" t="str">
        <f aca="false">IF(coeffccs!$P$19=0,"",IF(DD5&gt;coeffccs!$P$19,"A","NA"))</f>
        <v>NA</v>
      </c>
      <c r="BA5" s="47" t="str">
        <f aca="false">IF(coeffccs!$P$20=0,"",IF(DD5&gt;coeffccs!$P$20,"A","NA"))</f>
        <v>NA</v>
      </c>
      <c r="BB5" s="52"/>
      <c r="BC5" s="53" t="n">
        <f aca="false">IF(C5="O",SUMPRODUCT('Coeff CCINP'!$B$4:$H$4,D5:J5)+'Coeff CCINP'!$I$4+$C$37,SUMPRODUCT('Coeff CCINP'!$B$4:$H$4,D5:J5)+$C$37)</f>
        <v>0</v>
      </c>
      <c r="BD5" s="54" t="n">
        <f aca="false">IF(C5="O",SUMPRODUCT('Coeff CCINP'!$B$5:$H$5,D5:J5)+'Coeff CCINP'!$I$5+$C$37,SUMPRODUCT('Coeff CCINP'!$B$5:$H$5,D5:J5)+$C$37)</f>
        <v>0</v>
      </c>
      <c r="BE5" s="54" t="n">
        <f aca="false">IF(C5="O",SUMPRODUCT('Coeff CCINP'!$B$6:$H$6,D5:J5)+'Coeff CCINP'!$I$6+$C$37,SUMPRODUCT('Coeff CCINP'!$B$6:$H$6,D5:J5)+$C$37)</f>
        <v>0</v>
      </c>
      <c r="BF5" s="54" t="n">
        <f aca="false">IF(C5="O",SUMPRODUCT('Coeff CCINP'!$B$7:$H$7,D5:J5)+'Coeff CCINP'!$I$7+$C$37,SUMPRODUCT('Coeff CCINP'!$B$7:$H$7,D5:J5)+$C$37)</f>
        <v>0</v>
      </c>
      <c r="BG5" s="54" t="n">
        <f aca="false">IF(C5="O",SUMPRODUCT('Coeff CCINP'!$B$8:$H$8,D5:J5)+'Coeff CCINP'!$I$8+$C$37,SUMPRODUCT('Coeff CCINP'!$B$8:$H$8,D5:J5)+$C$37)</f>
        <v>0</v>
      </c>
      <c r="BH5" s="54" t="n">
        <f aca="false">IF(C5="O",SUMPRODUCT('Coeff CCINP'!$B$9:$H$9,D5:J5)+'Coeff CCINP'!$I$9+$C$37,SUMPRODUCT('Coeff CCINP'!$B$9:$H$9,D5:J5)+$C$37)</f>
        <v>0</v>
      </c>
      <c r="BI5" s="54" t="n">
        <f aca="false">IF(C5="O",SUMPRODUCT('Coeff CCINP'!$B$9:$H$9,D5:J5)+'Coeff CCINP'!$I$9+$C$37,SUMPRODUCT('Coeff CCINP'!$B$9:$H$9,D5:J5)+$C$37)</f>
        <v>0</v>
      </c>
      <c r="BJ5" s="54" t="n">
        <f aca="false">IF(C5="O",SUMPRODUCT('Coeff CCINP'!$B$11:$H$11,D5:J5)+'Coeff CCINP'!$I$11+$C$37,SUMPRODUCT('Coeff CCINP'!$B$11:$H$11,D5:J5)+$C$37)</f>
        <v>0</v>
      </c>
      <c r="BK5" s="54" t="n">
        <f aca="false">IF(C5="O",SUMPRODUCT('Coeff CCINP'!$B$12:$H$12,D5:J5)+'Coeff CCINP'!$I$12+$C$37,SUMPRODUCT('Coeff CCINP'!$B$12:$H$12,D5:J5)+$C$37)</f>
        <v>0</v>
      </c>
      <c r="BL5" s="54" t="n">
        <f aca="false">IF(C5="O",SUMPRODUCT('Coeff CCINP'!$B$13:$H$13,D5:J5)+'Coeff CCINP'!$I$13+$C$37,SUMPRODUCT('Coeff CCINP'!$B$13:$H$13,D5:J5)+$C$37)</f>
        <v>0</v>
      </c>
      <c r="BM5" s="54" t="n">
        <f aca="false">IF(C5="O",SUMPRODUCT('Coeff CCINP'!$B$14:$H$14,D5:J5)+'Coeff CCINP'!$I$14+$C$37,SUMPRODUCT('Coeff CCINP'!$B$14:$H$14,D5:J5)+$C$37)</f>
        <v>0</v>
      </c>
      <c r="BN5" s="54" t="n">
        <f aca="false">IF(C5="O",SUMPRODUCT('Coeff CCINP'!$B$15:$H$15,D5:J5)+'Coeff CCINP'!$I$15+$C$37,SUMPRODUCT('Coeff CCINP'!$B$15:$H$15,D5:J5)+$C$37)</f>
        <v>0</v>
      </c>
      <c r="BO5" s="54" t="n">
        <f aca="false">IF(C5="O",SUMPRODUCT('Coeff CCINP'!$B$16:$H$16,D5:J5)+'Coeff CCINP'!$I$16+$C$37,SUMPRODUCT('Coeff CCINP'!$B$16:$H$16,D5:J5)+$C$37)</f>
        <v>0</v>
      </c>
      <c r="BP5" s="54" t="n">
        <f aca="false">IF(C5="O",SUMPRODUCT('Coeff CCINP'!$B$17:$H$17,D5:J5)+'Coeff CCINP'!$I$17+$C$37,SUMPRODUCT('Coeff CCINP'!$B$17:$H$17,D5:J5)+$C$37)</f>
        <v>0</v>
      </c>
      <c r="BQ5" s="54" t="n">
        <f aca="false">IF(C5="O",SUMPRODUCT('Coeff CCINP'!$B$18:$H$18,D5:J5)+'Coeff CCINP'!$I$18+$C$37,SUMPRODUCT('Coeff CCINP'!$B$18:$H$18,D5:J5)+$C$37)</f>
        <v>0</v>
      </c>
      <c r="BR5" s="54" t="n">
        <f aca="false">IF(C5="O",SUMPRODUCT('Coeff CCINP'!$B$19:$H$19,D5:J5)+'Coeff CCINP'!$I$19+$C$37,SUMPRODUCT('Coeff CCINP'!$B$19:$H$19,D5:J5)+$C$37)</f>
        <v>0</v>
      </c>
      <c r="BS5" s="54" t="n">
        <f aca="false">IF(C5="O",SUMPRODUCT('Coeff CCINP'!$B$20:$H$20,D5:J5)+'Coeff CCINP'!$I$20+$C$37,SUMPRODUCT('Coeff CCINP'!$B$20:$H$20,D5:J5)+$C$37)</f>
        <v>0</v>
      </c>
      <c r="BT5" s="54" t="n">
        <f aca="false">IF(C5="O",SUMPRODUCT('Coeff CCINP'!$B$21:$H$21,D5:J5)+'Coeff CCINP'!$I$21+$C$37,SUMPRODUCT('Coeff CCINP'!$B$21:$H$21,D5:J5)+$C$37)</f>
        <v>0</v>
      </c>
      <c r="BU5" s="54" t="n">
        <f aca="false">IF(C5="O",SUMPRODUCT('Coeff CCINP'!$B$22:$H$22,D5:J5)+'Coeff CCINP'!$I$22+$C$37,SUMPRODUCT('Coeff CCINP'!$B$22:$H$22,D5:J5)+$C$37)</f>
        <v>0</v>
      </c>
      <c r="BV5" s="54" t="n">
        <f aca="false">IF(C5="O",SUMPRODUCT('Coeff CCINP'!$B$23:$H$23,D5:J5)+'Coeff CCINP'!$I$23+$C$37,SUMPRODUCT('Coeff CCINP'!$B$23:$H$23,D5:J5)+$C$37)</f>
        <v>0</v>
      </c>
      <c r="BW5" s="54" t="n">
        <f aca="false">IF(C5="O",SUMPRODUCT('Coeff CCINP'!$B$24:$H$24,D5:J5)+'Coeff CCINP'!$I$24+$C$37,SUMPRODUCT('Coeff CCINP'!$B$24:$H$24,D5:J5)+$C$37)</f>
        <v>0</v>
      </c>
      <c r="BX5" s="54" t="n">
        <f aca="false">IF(C5="O",SUMPRODUCT('Coeff CCINP'!$B$25:$H$25,D5:J5)+'Coeff CCINP'!$I$25+$C$37,SUMPRODUCT('Coeff CCINP'!$B$25:$H$25,D5:J5)+$C$37)</f>
        <v>0</v>
      </c>
      <c r="BY5" s="54" t="n">
        <f aca="false">IF(C5="O",SUMPRODUCT('Coeff CCINP'!$B$26:$H$26,D5:J5)+'Coeff CCINP'!$I$26+$C$37,SUMPRODUCT('Coeff CCINP'!$B$26:$H$26,D5:J5)+$C$37)</f>
        <v>0</v>
      </c>
      <c r="BZ5" s="54" t="n">
        <f aca="false">IF(C5="O",SUMPRODUCT('Coeff CCINP'!$B$27:$H$27,D5:J5)+'Coeff CCINP'!$I$27+$C$37,SUMPRODUCT('Coeff CCINP'!$B$27:$H$27,D5:J5)+$C$37)</f>
        <v>0</v>
      </c>
      <c r="CA5" s="55" t="n">
        <f aca="false">IF(C5="O",E5*'Coeff EPITA'!$B$4+I5*'Coeff EPITA'!$C$4+D5*'Coeff EPITA'!$D$4+'Coeff EPITA'!$E$4+$C$37,E5*'Coeff EPITA'!$B$4+I5*'Coeff EPITA'!$C$4+D5*'Coeff EPITA'!$D$4+$C$37)</f>
        <v>0</v>
      </c>
      <c r="CB5" s="53" t="n">
        <f aca="false">D5+$C$37/SUM(coeffccs!$B$4:$I$12)</f>
        <v>0</v>
      </c>
      <c r="CC5" s="54" t="n">
        <f aca="false">IF(C5="O",SUMPRODUCT(coeffccs!$B$23:$H$23,D5:J5)+coeffccs!$J$4+$C$37,SUMPRODUCT(coeffccs!$B$23:$H$23,D5:J5)+$C$37)</f>
        <v>0</v>
      </c>
      <c r="CD5" s="56" t="n">
        <f aca="false">IF(CB5&gt;coeffccs!$Q$14,1,0)</f>
        <v>0</v>
      </c>
      <c r="CE5" s="56" t="n">
        <f aca="false">IF(CC5&gt;coeffccs!$P$4,1,0)</f>
        <v>0</v>
      </c>
      <c r="CF5" s="56" t="n">
        <f aca="false">AND(CD5=1,CE5=1)</f>
        <v>0</v>
      </c>
      <c r="CG5" s="56" t="n">
        <f aca="false">IF(CC5&gt;coeffccs!$P$5,1,0)</f>
        <v>0</v>
      </c>
      <c r="CH5" s="56" t="n">
        <f aca="false">AND(CD5=1,CG5=1)</f>
        <v>0</v>
      </c>
      <c r="CI5" s="56" t="n">
        <f aca="false">IF(CC5&gt;coeffccs!$P$6,1,0)</f>
        <v>0</v>
      </c>
      <c r="CJ5" s="56" t="n">
        <f aca="false">AND(CD5=1,CI5=1)</f>
        <v>0</v>
      </c>
      <c r="CK5" s="56" t="n">
        <f aca="false">IF(CC5&gt;coeffccs!$P$7,1,0)</f>
        <v>0</v>
      </c>
      <c r="CL5" s="56" t="n">
        <f aca="false">AND(CD5=1,CK5=1)</f>
        <v>0</v>
      </c>
      <c r="CM5" s="56" t="n">
        <f aca="false">IF(CC5&gt;coeffccs!$P$8,1,0)</f>
        <v>0</v>
      </c>
      <c r="CN5" s="56" t="n">
        <f aca="false">AND(CD5=1,CM5=1)</f>
        <v>0</v>
      </c>
      <c r="CO5" s="56" t="n">
        <f aca="false">IF(CC5&gt;coeffccs!$P$9,1,0)</f>
        <v>0</v>
      </c>
      <c r="CP5" s="56" t="n">
        <f aca="false">AND(CD5=1,CO5=1)</f>
        <v>0</v>
      </c>
      <c r="CQ5" s="56" t="n">
        <f aca="false">IF(CC5&gt;coeffccs!$P$10,1,0)</f>
        <v>0</v>
      </c>
      <c r="CR5" s="56" t="n">
        <f aca="false">AND(CD5=1,CQ5=1)</f>
        <v>0</v>
      </c>
      <c r="CS5" s="56" t="n">
        <f aca="false">IF(CC5&gt;coeffccs!$P$11,1,0)</f>
        <v>0</v>
      </c>
      <c r="CT5" s="56" t="n">
        <f aca="false">AND(CD5=1,CS5=1)</f>
        <v>0</v>
      </c>
      <c r="CU5" s="56" t="n">
        <f aca="false">IF(CC5&gt;coeffccs!$P$12,1,0)</f>
        <v>0</v>
      </c>
      <c r="CV5" s="56" t="n">
        <f aca="false">AND(CD5=1,CU5=1)</f>
        <v>0</v>
      </c>
      <c r="CW5" s="54" t="n">
        <f aca="false">IF(C5="O",SUMPRODUCT(coeffccs!$B$24:$H$24,D5:J5)+coeffccs!$J$13+$C$37,SUMPRODUCT(coeffccs!$B$24:$H$24,D5:J5)+$C$37)</f>
        <v>0</v>
      </c>
      <c r="CX5" s="56" t="n">
        <f aca="false">IF(CW5&gt;coeffccs!$P$13,1,0)</f>
        <v>0</v>
      </c>
      <c r="CY5" s="56" t="n">
        <f aca="false">AND(CD5=1,CX5=1)</f>
        <v>0</v>
      </c>
      <c r="CZ5" s="54" t="n">
        <f aca="false">IF(C5="O",SUMPRODUCT(coeffccs!$B$25:$H$25,D5:J5)+coeffccs!$J$15+$C$37,SUMPRODUCT(coeffccs!$B$25:$H$25,D5:J5)+$C$37)</f>
        <v>0</v>
      </c>
      <c r="DA5" s="54" t="n">
        <f aca="false">IF(C5="O",SUMPRODUCT(coeffccs!$B$26:$H$26,D5:J5)+coeffccs!$J$16+$C$37,SUMPRODUCT(coeffccs!$B$26:$H$26,D5:J5)+$C$37)</f>
        <v>0</v>
      </c>
      <c r="DB5" s="54" t="n">
        <f aca="false">IF(C5="O",SUMPRODUCT(coeffccs!$B$27:$H$27,D5:J5)+coeffccs!$J$17+$C$37,SUMPRODUCT(coeffccs!$B$27:$H$27,D5:J5)+$C$37)</f>
        <v>0</v>
      </c>
      <c r="DC5" s="54" t="n">
        <f aca="false">IF(C5="O",SUMPRODUCT(coeffccs!$B$28:$H$28,D5:J5)+coeffccs!$J$18+$C$37,SUMPRODUCT(coeffccs!$B$28:$H$28,D5:J5)+$C$37)</f>
        <v>0</v>
      </c>
      <c r="DD5" s="57" t="n">
        <f aca="false">IF(C5="O",SUMPRODUCT(coeffccs!$B$29:$H$29,D5:J5)+coeffccs!$J$19+$C$37,SUMPRODUCT(coeffccs!$B$29:$H$29,D5:J5)+$C$37)</f>
        <v>0</v>
      </c>
    </row>
    <row r="6" customFormat="false" ht="15" hidden="false" customHeight="false" outlineLevel="0" collapsed="false">
      <c r="A6" s="58"/>
      <c r="B6" s="43"/>
      <c r="C6" s="44"/>
      <c r="D6" s="45"/>
      <c r="E6" s="59"/>
      <c r="F6" s="59"/>
      <c r="G6" s="59"/>
      <c r="H6" s="59"/>
      <c r="I6" s="59"/>
      <c r="J6" s="59"/>
      <c r="K6" s="46" t="str">
        <f aca="false">IF(ISBLANK(D6),"",AVERAGE(D6:J6))</f>
        <v/>
      </c>
      <c r="L6" s="47" t="str">
        <f aca="false">IF(ISBLANK(D6),"",RANK($K$4:$K$33,$K$4:$K$33,0))</f>
        <v/>
      </c>
      <c r="M6" s="48" t="str">
        <f aca="false">IF('Coeff CCINP'!$O$4=0,"",IF(BC6&gt;'Coeff CCINP'!$O$4,"A","NA"))</f>
        <v>NA</v>
      </c>
      <c r="N6" s="49" t="str">
        <f aca="false">IF('Coeff CCINP'!$O$5=0,"",IF(BD6&gt;'Coeff CCINP'!$O$5,"A","NA"))</f>
        <v/>
      </c>
      <c r="O6" s="49" t="str">
        <f aca="false">IF('Coeff CCINP'!$O$6=0,"",IF(BE6&gt;'Coeff CCINP'!$O$6,"A","NA"))</f>
        <v>NA</v>
      </c>
      <c r="P6" s="49" t="str">
        <f aca="false">IF('Coeff CCINP'!$O$7=0,"",IF(BF6&gt;'Coeff CCINP'!$O$7,"A","NA"))</f>
        <v>NA</v>
      </c>
      <c r="Q6" s="49" t="str">
        <f aca="false">IF('Coeff CCINP'!$O$8=0,"",IF(BG6&gt;'Coeff CCINP'!$O$8,"A","NA"))</f>
        <v>NA</v>
      </c>
      <c r="R6" s="49" t="str">
        <f aca="false">IF('Coeff CCINP'!$O$8=0,"",IF(BH6&gt;'Coeff CCINP'!$O$9,"A","NA"))</f>
        <v>NA</v>
      </c>
      <c r="S6" s="49" t="str">
        <f aca="false">IF('Coeff CCINP'!$O$10=0,"",IF(BI6&gt;'Coeff CCINP'!$O$10,"A","NA"))</f>
        <v>NA</v>
      </c>
      <c r="T6" s="49" t="str">
        <f aca="false">IF('Coeff CCINP'!$O$11=0,"",IF(BJ6&gt;'Coeff CCINP'!$O$11,"A","NA"))</f>
        <v/>
      </c>
      <c r="U6" s="49" t="str">
        <f aca="false">IF('Coeff CCINP'!$O$12=0,"",IF(BK6&gt;'Coeff CCINP'!$O$12,"A","NA"))</f>
        <v>NA</v>
      </c>
      <c r="V6" s="49" t="str">
        <f aca="false">IF('Coeff CCINP'!$O$13=0,"",IF(BL6&gt;'Coeff CCINP'!$O$13,"A","NA"))</f>
        <v/>
      </c>
      <c r="W6" s="49" t="str">
        <f aca="false">IF('Coeff CCINP'!$O$14=0,"",IF(BM6&gt;'Coeff CCINP'!$O$14,"A","NA"))</f>
        <v>NA</v>
      </c>
      <c r="X6" s="49" t="str">
        <f aca="false">IF('Coeff CCINP'!$O$15=0,"",IF(BN6&gt;'Coeff CCINP'!$O$15,"A","NA"))</f>
        <v>NA</v>
      </c>
      <c r="Y6" s="49" t="str">
        <f aca="false">IF('Coeff CCINP'!$O$16=0,"",IF(BO6&gt;'Coeff CCINP'!$O$16,"A","NA"))</f>
        <v>NA</v>
      </c>
      <c r="Z6" s="49" t="str">
        <f aca="false">IF('Coeff CCINP'!$O$17=0,"",IF(BP6&gt;'Coeff CCINP'!$O$17,"A","NA"))</f>
        <v>NA</v>
      </c>
      <c r="AA6" s="49" t="str">
        <f aca="false">IF('Coeff CCINP'!$O$18=0,"",IF(BQ6&gt;'Coeff CCINP'!$O$18,"A","NA"))</f>
        <v/>
      </c>
      <c r="AB6" s="49" t="str">
        <f aca="false">IF('Coeff CCINP'!$O$19=0,"",IF(BR6&gt;'Coeff CCINP'!$O$19,"A","NA"))</f>
        <v>NA</v>
      </c>
      <c r="AC6" s="49" t="str">
        <f aca="false">IF('Coeff CCINP'!$O$20=0,"",IF(BS6&gt;'Coeff CCINP'!$O$20,"A","NA"))</f>
        <v>NA</v>
      </c>
      <c r="AD6" s="49" t="str">
        <f aca="false">IF('Coeff CCINP'!$O$21=0,"",IF(BT6&gt;'Coeff CCINP'!$O$21,"A","NA"))</f>
        <v/>
      </c>
      <c r="AE6" s="49" t="str">
        <f aca="false">IF('Coeff CCINP'!$O$22=0,"",IF(BU6&gt;'Coeff CCINP'!$O$22,"A","NA"))</f>
        <v>NA</v>
      </c>
      <c r="AF6" s="49" t="str">
        <f aca="false">IF('Coeff CCINP'!$O$23=0,"",IF(BV6&gt;'Coeff CCINP'!$O$23,"A","NA"))</f>
        <v>NA</v>
      </c>
      <c r="AG6" s="49" t="str">
        <f aca="false">IF('Coeff CCINP'!$O$24=0,"",IF(BW6&gt;'Coeff CCINP'!$O$24,"A","NA"))</f>
        <v>NA</v>
      </c>
      <c r="AH6" s="49" t="str">
        <f aca="false">IF('Coeff CCINP'!$O$25=0,"",IF(BX6&gt;'Coeff CCINP'!$O$25,"A","NA"))</f>
        <v>NA</v>
      </c>
      <c r="AI6" s="49" t="str">
        <f aca="false">IF('Coeff CCINP'!$O$26=0,"",IF(BY6&gt;'Coeff CCINP'!$O$26,"A","NA"))</f>
        <v/>
      </c>
      <c r="AJ6" s="47" t="str">
        <f aca="false">IF('Coeff CCINP'!$O$27=0,"",IF(BZ6&gt;'Coeff CCINP'!$O$27,"A","NA"))</f>
        <v>NA</v>
      </c>
      <c r="AK6" s="50" t="str">
        <f aca="false">IF('Coeff EPITA'!$K$4=0,"",IF(CA6&gt;'Coeff EPITA'!$K$4,"A","NA"))</f>
        <v/>
      </c>
      <c r="AL6" s="51" t="str">
        <f aca="false">IF(coeffccs!$P$4=0,"",IF(CF6=1,"A","NA"))</f>
        <v/>
      </c>
      <c r="AM6" s="49" t="str">
        <f aca="false">IF(coeffccs!$P$5=0,"",IF(CH6=1,"A","NA"))</f>
        <v>NA</v>
      </c>
      <c r="AN6" s="49" t="str">
        <f aca="false">IF(coeffccs!$P$6=0,"",IF(CJ6=1,"A","NA"))</f>
        <v>NA</v>
      </c>
      <c r="AO6" s="49" t="str">
        <f aca="false">IF(coeffccs!$P$7=0,"",IF(CL6=1,"A","NA"))</f>
        <v>NA</v>
      </c>
      <c r="AP6" s="49" t="str">
        <f aca="false">IF(coeffccs!$P$8=0,"",IF(CN6=1,"A","NA"))</f>
        <v>NA</v>
      </c>
      <c r="AQ6" s="49" t="str">
        <f aca="false">IF(coeffccs!$P$9=0,"",IF(CP6=1,"A","NA"))</f>
        <v>NA</v>
      </c>
      <c r="AR6" s="49" t="str">
        <f aca="false">IF(coeffccs!$P$10=0,"",IF(CR6=1,"A","NA"))</f>
        <v>NA</v>
      </c>
      <c r="AS6" s="49" t="str">
        <f aca="false">IF(coeffccs!$P$11=0,"",IF(CT6=1,"A","NA"))</f>
        <v>NA</v>
      </c>
      <c r="AT6" s="49" t="str">
        <f aca="false">IF(coeffccs!$P$12=0,"",IF(CV6=1,"A","NA"))</f>
        <v>NA</v>
      </c>
      <c r="AU6" s="49" t="str">
        <f aca="false">IF(coeffccs!$P$13=0,"",IF(CY6=1,"A","NA"))</f>
        <v>NA</v>
      </c>
      <c r="AV6" s="49" t="str">
        <f aca="false">IF(coeffccs!$P$15=0,"",IF(CZ6&gt;coeffccs!$P$15,"A","NA"))</f>
        <v>NA</v>
      </c>
      <c r="AW6" s="49" t="str">
        <f aca="false">IF(coeffccs!$P$16=0,"",IF(DA6&gt;coeffccs!$P$16,"A","NA"))</f>
        <v>NA</v>
      </c>
      <c r="AX6" s="49" t="str">
        <f aca="false">IF(coeffccs!$P$17=0,"",IF(DB6&gt;coeffccs!$P$17,"A","NA"))</f>
        <v>NA</v>
      </c>
      <c r="AY6" s="49" t="str">
        <f aca="false">IF(coeffccs!$P$18=0,"",IF(DC6&gt;coeffccs!$P$18,"A","NA"))</f>
        <v>NA</v>
      </c>
      <c r="AZ6" s="49" t="str">
        <f aca="false">IF(coeffccs!$P$19=0,"",IF(DD6&gt;coeffccs!$P$19,"A","NA"))</f>
        <v>NA</v>
      </c>
      <c r="BA6" s="47" t="str">
        <f aca="false">IF(coeffccs!$P$20=0,"",IF(DD6&gt;coeffccs!$P$20,"A","NA"))</f>
        <v>NA</v>
      </c>
      <c r="BB6" s="52"/>
      <c r="BC6" s="53" t="n">
        <f aca="false">IF(C6="O",SUMPRODUCT('Coeff CCINP'!$B$4:$H$4,D6:J6)+'Coeff CCINP'!$I$4+$C$37,SUMPRODUCT('Coeff CCINP'!$B$4:$H$4,D6:J6)+$C$37)</f>
        <v>0</v>
      </c>
      <c r="BD6" s="54" t="n">
        <f aca="false">IF(C6="O",SUMPRODUCT('Coeff CCINP'!$B$5:$H$5,D6:J6)+'Coeff CCINP'!$I$5+$C$37,SUMPRODUCT('Coeff CCINP'!$B$5:$H$5,D6:J6)+$C$37)</f>
        <v>0</v>
      </c>
      <c r="BE6" s="54" t="n">
        <f aca="false">IF(C6="O",SUMPRODUCT('Coeff CCINP'!$B$6:$H$6,D6:J6)+'Coeff CCINP'!$I$6+$C$37,SUMPRODUCT('Coeff CCINP'!$B$6:$H$6,D6:J6)+$C$37)</f>
        <v>0</v>
      </c>
      <c r="BF6" s="54" t="n">
        <f aca="false">IF(C6="O",SUMPRODUCT('Coeff CCINP'!$B$7:$H$7,D6:J6)+'Coeff CCINP'!$I$7+$C$37,SUMPRODUCT('Coeff CCINP'!$B$7:$H$7,D6:J6)+$C$37)</f>
        <v>0</v>
      </c>
      <c r="BG6" s="54" t="n">
        <f aca="false">IF(C6="O",SUMPRODUCT('Coeff CCINP'!$B$8:$H$8,D6:J6)+'Coeff CCINP'!$I$8+$C$37,SUMPRODUCT('Coeff CCINP'!$B$8:$H$8,D6:J6)+$C$37)</f>
        <v>0</v>
      </c>
      <c r="BH6" s="54" t="n">
        <f aca="false">IF(C6="O",SUMPRODUCT('Coeff CCINP'!$B$9:$H$9,D6:J6)+'Coeff CCINP'!$I$9+$C$37,SUMPRODUCT('Coeff CCINP'!$B$9:$H$9,D6:J6)+$C$37)</f>
        <v>0</v>
      </c>
      <c r="BI6" s="54" t="n">
        <f aca="false">IF(C6="O",SUMPRODUCT('Coeff CCINP'!$B$9:$H$9,D6:J6)+'Coeff CCINP'!$I$9+$C$37,SUMPRODUCT('Coeff CCINP'!$B$9:$H$9,D6:J6)+$C$37)</f>
        <v>0</v>
      </c>
      <c r="BJ6" s="54" t="n">
        <f aca="false">IF(C6="O",SUMPRODUCT('Coeff CCINP'!$B$11:$H$11,D6:J6)+'Coeff CCINP'!$I$11+$C$37,SUMPRODUCT('Coeff CCINP'!$B$11:$H$11,D6:J6)+$C$37)</f>
        <v>0</v>
      </c>
      <c r="BK6" s="54" t="n">
        <f aca="false">IF(C6="O",SUMPRODUCT('Coeff CCINP'!$B$12:$H$12,D6:J6)+'Coeff CCINP'!$I$12+$C$37,SUMPRODUCT('Coeff CCINP'!$B$12:$H$12,D6:J6)+$C$37)</f>
        <v>0</v>
      </c>
      <c r="BL6" s="54" t="n">
        <f aca="false">IF(C6="O",SUMPRODUCT('Coeff CCINP'!$B$13:$H$13,D6:J6)+'Coeff CCINP'!$I$13+$C$37,SUMPRODUCT('Coeff CCINP'!$B$13:$H$13,D6:J6)+$C$37)</f>
        <v>0</v>
      </c>
      <c r="BM6" s="54" t="n">
        <f aca="false">IF(C6="O",SUMPRODUCT('Coeff CCINP'!$B$14:$H$14,D6:J6)+'Coeff CCINP'!$I$14+$C$37,SUMPRODUCT('Coeff CCINP'!$B$14:$H$14,D6:J6)+$C$37)</f>
        <v>0</v>
      </c>
      <c r="BN6" s="54" t="n">
        <f aca="false">IF(C6="O",SUMPRODUCT('Coeff CCINP'!$B$15:$H$15,D6:J6)+'Coeff CCINP'!$I$15+$C$37,SUMPRODUCT('Coeff CCINP'!$B$15:$H$15,D6:J6)+$C$37)</f>
        <v>0</v>
      </c>
      <c r="BO6" s="54" t="n">
        <f aca="false">IF(C6="O",SUMPRODUCT('Coeff CCINP'!$B$16:$H$16,D6:J6)+'Coeff CCINP'!$I$16+$C$37,SUMPRODUCT('Coeff CCINP'!$B$16:$H$16,D6:J6)+$C$37)</f>
        <v>0</v>
      </c>
      <c r="BP6" s="54" t="n">
        <f aca="false">IF(C6="O",SUMPRODUCT('Coeff CCINP'!$B$17:$H$17,D6:J6)+'Coeff CCINP'!$I$17+$C$37,SUMPRODUCT('Coeff CCINP'!$B$17:$H$17,D6:J6)+$C$37)</f>
        <v>0</v>
      </c>
      <c r="BQ6" s="54" t="n">
        <f aca="false">IF(C6="O",SUMPRODUCT('Coeff CCINP'!$B$18:$H$18,D6:J6)+'Coeff CCINP'!$I$18+$C$37,SUMPRODUCT('Coeff CCINP'!$B$18:$H$18,D6:J6)+$C$37)</f>
        <v>0</v>
      </c>
      <c r="BR6" s="54" t="n">
        <f aca="false">IF(C6="O",SUMPRODUCT('Coeff CCINP'!$B$19:$H$19,D6:J6)+'Coeff CCINP'!$I$19+$C$37,SUMPRODUCT('Coeff CCINP'!$B$19:$H$19,D6:J6)+$C$37)</f>
        <v>0</v>
      </c>
      <c r="BS6" s="54" t="n">
        <f aca="false">IF(C6="O",SUMPRODUCT('Coeff CCINP'!$B$20:$H$20,D6:J6)+'Coeff CCINP'!$I$20+$C$37,SUMPRODUCT('Coeff CCINP'!$B$20:$H$20,D6:J6)+$C$37)</f>
        <v>0</v>
      </c>
      <c r="BT6" s="54" t="n">
        <f aca="false">IF(C6="O",SUMPRODUCT('Coeff CCINP'!$B$21:$H$21,D6:J6)+'Coeff CCINP'!$I$21+$C$37,SUMPRODUCT('Coeff CCINP'!$B$21:$H$21,D6:J6)+$C$37)</f>
        <v>0</v>
      </c>
      <c r="BU6" s="54" t="n">
        <f aca="false">IF(C6="O",SUMPRODUCT('Coeff CCINP'!$B$22:$H$22,D6:J6)+'Coeff CCINP'!$I$22+$C$37,SUMPRODUCT('Coeff CCINP'!$B$22:$H$22,D6:J6)+$C$37)</f>
        <v>0</v>
      </c>
      <c r="BV6" s="54" t="n">
        <f aca="false">IF(C6="O",SUMPRODUCT('Coeff CCINP'!$B$23:$H$23,D6:J6)+'Coeff CCINP'!$I$23+$C$37,SUMPRODUCT('Coeff CCINP'!$B$23:$H$23,D6:J6)+$C$37)</f>
        <v>0</v>
      </c>
      <c r="BW6" s="54" t="n">
        <f aca="false">IF(C6="O",SUMPRODUCT('Coeff CCINP'!$B$24:$H$24,D6:J6)+'Coeff CCINP'!$I$24+$C$37,SUMPRODUCT('Coeff CCINP'!$B$24:$H$24,D6:J6)+$C$37)</f>
        <v>0</v>
      </c>
      <c r="BX6" s="54" t="n">
        <f aca="false">IF(C6="O",SUMPRODUCT('Coeff CCINP'!$B$25:$H$25,D6:J6)+'Coeff CCINP'!$I$25+$C$37,SUMPRODUCT('Coeff CCINP'!$B$25:$H$25,D6:J6)+$C$37)</f>
        <v>0</v>
      </c>
      <c r="BY6" s="54" t="n">
        <f aca="false">IF(C6="O",SUMPRODUCT('Coeff CCINP'!$B$26:$H$26,D6:J6)+'Coeff CCINP'!$I$26+$C$37,SUMPRODUCT('Coeff CCINP'!$B$26:$H$26,D6:J6)+$C$37)</f>
        <v>0</v>
      </c>
      <c r="BZ6" s="54" t="n">
        <f aca="false">IF(C6="O",SUMPRODUCT('Coeff CCINP'!$B$27:$H$27,D6:J6)+'Coeff CCINP'!$I$27+$C$37,SUMPRODUCT('Coeff CCINP'!$B$27:$H$27,D6:J6)+$C$37)</f>
        <v>0</v>
      </c>
      <c r="CA6" s="55" t="n">
        <f aca="false">IF(C6="O",E6*'Coeff EPITA'!$B$4+I6*'Coeff EPITA'!$C$4+D6*'Coeff EPITA'!$D$4+'Coeff EPITA'!$E$4+$C$37,E6*'Coeff EPITA'!$B$4+I6*'Coeff EPITA'!$C$4+D6*'Coeff EPITA'!$D$4+$C$37)</f>
        <v>0</v>
      </c>
      <c r="CB6" s="53" t="n">
        <f aca="false">D6+$C$37/SUM(coeffccs!$B$4:$I$12)</f>
        <v>0</v>
      </c>
      <c r="CC6" s="54" t="n">
        <f aca="false">IF(C6="O",SUMPRODUCT(coeffccs!$B$23:$H$23,D6:J6)+coeffccs!$J$4+$C$37,SUMPRODUCT(coeffccs!$B$23:$H$23,D6:J6)+$C$37)</f>
        <v>0</v>
      </c>
      <c r="CD6" s="56" t="n">
        <f aca="false">IF(CB6&gt;coeffccs!$Q$14,1,0)</f>
        <v>0</v>
      </c>
      <c r="CE6" s="56" t="n">
        <f aca="false">IF(CC6&gt;coeffccs!$P$4,1,0)</f>
        <v>0</v>
      </c>
      <c r="CF6" s="56" t="n">
        <f aca="false">AND(CD6=1,CE6=1)</f>
        <v>0</v>
      </c>
      <c r="CG6" s="56" t="n">
        <f aca="false">IF(CC6&gt;coeffccs!$P$5,1,0)</f>
        <v>0</v>
      </c>
      <c r="CH6" s="56" t="n">
        <f aca="false">AND(CD6=1,CG6=1)</f>
        <v>0</v>
      </c>
      <c r="CI6" s="56" t="n">
        <f aca="false">IF(CC6&gt;coeffccs!$P$6,1,0)</f>
        <v>0</v>
      </c>
      <c r="CJ6" s="56" t="n">
        <f aca="false">AND(CD6=1,CI6=1)</f>
        <v>0</v>
      </c>
      <c r="CK6" s="56" t="n">
        <f aca="false">IF(CC6&gt;coeffccs!$P$7,1,0)</f>
        <v>0</v>
      </c>
      <c r="CL6" s="56" t="n">
        <f aca="false">AND(CD6=1,CK6=1)</f>
        <v>0</v>
      </c>
      <c r="CM6" s="56" t="n">
        <f aca="false">IF(CC6&gt;coeffccs!$P$8,1,0)</f>
        <v>0</v>
      </c>
      <c r="CN6" s="56" t="n">
        <f aca="false">AND(CD6=1,CM6=1)</f>
        <v>0</v>
      </c>
      <c r="CO6" s="56" t="n">
        <f aca="false">IF(CC6&gt;coeffccs!$P$9,1,0)</f>
        <v>0</v>
      </c>
      <c r="CP6" s="56" t="n">
        <f aca="false">AND(CD6=1,CO6=1)</f>
        <v>0</v>
      </c>
      <c r="CQ6" s="56" t="n">
        <f aca="false">IF(CC6&gt;coeffccs!$P$10,1,0)</f>
        <v>0</v>
      </c>
      <c r="CR6" s="56" t="n">
        <f aca="false">AND(CD6=1,CQ6=1)</f>
        <v>0</v>
      </c>
      <c r="CS6" s="56" t="n">
        <f aca="false">IF(CC6&gt;coeffccs!$P$11,1,0)</f>
        <v>0</v>
      </c>
      <c r="CT6" s="56" t="n">
        <f aca="false">AND(CD6=1,CS6=1)</f>
        <v>0</v>
      </c>
      <c r="CU6" s="56" t="n">
        <f aca="false">IF(CC6&gt;coeffccs!$P$12,1,0)</f>
        <v>0</v>
      </c>
      <c r="CV6" s="56" t="n">
        <f aca="false">AND(CD6=1,CU6=1)</f>
        <v>0</v>
      </c>
      <c r="CW6" s="54" t="n">
        <f aca="false">IF(C6="O",SUMPRODUCT(coeffccs!$B$24:$H$24,D6:J6)+coeffccs!$J$13+$C$37,SUMPRODUCT(coeffccs!$B$24:$H$24,D6:J6)+$C$37)</f>
        <v>0</v>
      </c>
      <c r="CX6" s="56" t="n">
        <f aca="false">IF(CW6&gt;coeffccs!$P$13,1,0)</f>
        <v>0</v>
      </c>
      <c r="CY6" s="56" t="n">
        <f aca="false">AND(CD6=1,CX6=1)</f>
        <v>0</v>
      </c>
      <c r="CZ6" s="54" t="n">
        <f aca="false">IF(C6="O",SUMPRODUCT(coeffccs!$B$25:$H$25,D6:J6)+coeffccs!$J$15+$C$37,SUMPRODUCT(coeffccs!$B$25:$H$25,D6:J6)+$C$37)</f>
        <v>0</v>
      </c>
      <c r="DA6" s="54" t="n">
        <f aca="false">IF(C6="O",SUMPRODUCT(coeffccs!$B$26:$H$26,D6:J6)+coeffccs!$J$16+$C$37,SUMPRODUCT(coeffccs!$B$26:$H$26,D6:J6)+$C$37)</f>
        <v>0</v>
      </c>
      <c r="DB6" s="54" t="n">
        <f aca="false">IF(C6="O",SUMPRODUCT(coeffccs!$B$27:$H$27,D6:J6)+coeffccs!$J$17+$C$37,SUMPRODUCT(coeffccs!$B$27:$H$27,D6:J6)+$C$37)</f>
        <v>0</v>
      </c>
      <c r="DC6" s="54" t="n">
        <f aca="false">IF(C6="O",SUMPRODUCT(coeffccs!$B$28:$H$28,D6:J6)+coeffccs!$J$18+$C$37,SUMPRODUCT(coeffccs!$B$28:$H$28,D6:J6)+$C$37)</f>
        <v>0</v>
      </c>
      <c r="DD6" s="57" t="n">
        <f aca="false">IF(C6="O",SUMPRODUCT(coeffccs!$B$29:$H$29,D6:J6)+coeffccs!$J$19+$C$37,SUMPRODUCT(coeffccs!$B$29:$H$29,D6:J6)+$C$37)</f>
        <v>0</v>
      </c>
    </row>
    <row r="7" customFormat="false" ht="15" hidden="false" customHeight="false" outlineLevel="0" collapsed="false">
      <c r="A7" s="58"/>
      <c r="B7" s="43"/>
      <c r="C7" s="44"/>
      <c r="D7" s="45"/>
      <c r="E7" s="59"/>
      <c r="F7" s="59"/>
      <c r="G7" s="59"/>
      <c r="H7" s="59"/>
      <c r="I7" s="59"/>
      <c r="J7" s="59"/>
      <c r="K7" s="46" t="str">
        <f aca="false">IF(ISBLANK(D7),"",AVERAGE(D7:J7))</f>
        <v/>
      </c>
      <c r="L7" s="47" t="str">
        <f aca="false">IF(ISBLANK(D7),"",RANK($K$4:$K$33,$K$4:$K$33,0))</f>
        <v/>
      </c>
      <c r="M7" s="48" t="str">
        <f aca="false">IF('Coeff CCINP'!$O$4=0,"",IF(BC7&gt;'Coeff CCINP'!$O$4,"A","NA"))</f>
        <v>NA</v>
      </c>
      <c r="N7" s="49" t="str">
        <f aca="false">IF('Coeff CCINP'!$O$5=0,"",IF(BD7&gt;'Coeff CCINP'!$O$5,"A","NA"))</f>
        <v/>
      </c>
      <c r="O7" s="49" t="str">
        <f aca="false">IF('Coeff CCINP'!$O$6=0,"",IF(BE7&gt;'Coeff CCINP'!$O$6,"A","NA"))</f>
        <v>NA</v>
      </c>
      <c r="P7" s="49" t="str">
        <f aca="false">IF('Coeff CCINP'!$O$7=0,"",IF(BF7&gt;'Coeff CCINP'!$O$7,"A","NA"))</f>
        <v>NA</v>
      </c>
      <c r="Q7" s="49" t="str">
        <f aca="false">IF('Coeff CCINP'!$O$8=0,"",IF(BG7&gt;'Coeff CCINP'!$O$8,"A","NA"))</f>
        <v>NA</v>
      </c>
      <c r="R7" s="49" t="str">
        <f aca="false">IF('Coeff CCINP'!$O$8=0,"",IF(BH7&gt;'Coeff CCINP'!$O$9,"A","NA"))</f>
        <v>NA</v>
      </c>
      <c r="S7" s="49" t="str">
        <f aca="false">IF('Coeff CCINP'!$O$10=0,"",IF(BI7&gt;'Coeff CCINP'!$O$10,"A","NA"))</f>
        <v>NA</v>
      </c>
      <c r="T7" s="49" t="str">
        <f aca="false">IF('Coeff CCINP'!$O$11=0,"",IF(BJ7&gt;'Coeff CCINP'!$O$11,"A","NA"))</f>
        <v/>
      </c>
      <c r="U7" s="49" t="str">
        <f aca="false">IF('Coeff CCINP'!$O$12=0,"",IF(BK7&gt;'Coeff CCINP'!$O$12,"A","NA"))</f>
        <v>NA</v>
      </c>
      <c r="V7" s="49" t="str">
        <f aca="false">IF('Coeff CCINP'!$O$13=0,"",IF(BL7&gt;'Coeff CCINP'!$O$13,"A","NA"))</f>
        <v/>
      </c>
      <c r="W7" s="49" t="str">
        <f aca="false">IF('Coeff CCINP'!$O$14=0,"",IF(BM7&gt;'Coeff CCINP'!$O$14,"A","NA"))</f>
        <v>NA</v>
      </c>
      <c r="X7" s="49" t="str">
        <f aca="false">IF('Coeff CCINP'!$O$15=0,"",IF(BN7&gt;'Coeff CCINP'!$O$15,"A","NA"))</f>
        <v>NA</v>
      </c>
      <c r="Y7" s="49" t="str">
        <f aca="false">IF('Coeff CCINP'!$O$16=0,"",IF(BO7&gt;'Coeff CCINP'!$O$16,"A","NA"))</f>
        <v>NA</v>
      </c>
      <c r="Z7" s="49" t="str">
        <f aca="false">IF('Coeff CCINP'!$O$17=0,"",IF(BP7&gt;'Coeff CCINP'!$O$17,"A","NA"))</f>
        <v>NA</v>
      </c>
      <c r="AA7" s="49" t="str">
        <f aca="false">IF('Coeff CCINP'!$O$18=0,"",IF(BQ7&gt;'Coeff CCINP'!$O$18,"A","NA"))</f>
        <v/>
      </c>
      <c r="AB7" s="49" t="str">
        <f aca="false">IF('Coeff CCINP'!$O$19=0,"",IF(BR7&gt;'Coeff CCINP'!$O$19,"A","NA"))</f>
        <v>NA</v>
      </c>
      <c r="AC7" s="49" t="str">
        <f aca="false">IF('Coeff CCINP'!$O$20=0,"",IF(BS7&gt;'Coeff CCINP'!$O$20,"A","NA"))</f>
        <v>NA</v>
      </c>
      <c r="AD7" s="49" t="str">
        <f aca="false">IF('Coeff CCINP'!$O$21=0,"",IF(BT7&gt;'Coeff CCINP'!$O$21,"A","NA"))</f>
        <v/>
      </c>
      <c r="AE7" s="49" t="str">
        <f aca="false">IF('Coeff CCINP'!$O$22=0,"",IF(BU7&gt;'Coeff CCINP'!$O$22,"A","NA"))</f>
        <v>NA</v>
      </c>
      <c r="AF7" s="49" t="str">
        <f aca="false">IF('Coeff CCINP'!$O$23=0,"",IF(BV7&gt;'Coeff CCINP'!$O$23,"A","NA"))</f>
        <v>NA</v>
      </c>
      <c r="AG7" s="49" t="str">
        <f aca="false">IF('Coeff CCINP'!$O$24=0,"",IF(BW7&gt;'Coeff CCINP'!$O$24,"A","NA"))</f>
        <v>NA</v>
      </c>
      <c r="AH7" s="49" t="str">
        <f aca="false">IF('Coeff CCINP'!$O$25=0,"",IF(BX7&gt;'Coeff CCINP'!$O$25,"A","NA"))</f>
        <v>NA</v>
      </c>
      <c r="AI7" s="49" t="str">
        <f aca="false">IF('Coeff CCINP'!$O$26=0,"",IF(BY7&gt;'Coeff CCINP'!$O$26,"A","NA"))</f>
        <v/>
      </c>
      <c r="AJ7" s="47" t="str">
        <f aca="false">IF('Coeff CCINP'!$O$27=0,"",IF(BZ7&gt;'Coeff CCINP'!$O$27,"A","NA"))</f>
        <v>NA</v>
      </c>
      <c r="AK7" s="50" t="str">
        <f aca="false">IF('Coeff EPITA'!$K$4=0,"",IF(CA7&gt;'Coeff EPITA'!$K$4,"A","NA"))</f>
        <v/>
      </c>
      <c r="AL7" s="51" t="str">
        <f aca="false">IF(coeffccs!$P$4=0,"",IF(CF7=1,"A","NA"))</f>
        <v/>
      </c>
      <c r="AM7" s="49" t="str">
        <f aca="false">IF(coeffccs!$P$5=0,"",IF(CH7=1,"A","NA"))</f>
        <v>NA</v>
      </c>
      <c r="AN7" s="49" t="str">
        <f aca="false">IF(coeffccs!$P$6=0,"",IF(CJ7=1,"A","NA"))</f>
        <v>NA</v>
      </c>
      <c r="AO7" s="49" t="str">
        <f aca="false">IF(coeffccs!$P$7=0,"",IF(CL7=1,"A","NA"))</f>
        <v>NA</v>
      </c>
      <c r="AP7" s="49" t="str">
        <f aca="false">IF(coeffccs!$P$8=0,"",IF(CN7=1,"A","NA"))</f>
        <v>NA</v>
      </c>
      <c r="AQ7" s="49" t="str">
        <f aca="false">IF(coeffccs!$P$9=0,"",IF(CP7=1,"A","NA"))</f>
        <v>NA</v>
      </c>
      <c r="AR7" s="49" t="str">
        <f aca="false">IF(coeffccs!$P$10=0,"",IF(CR7=1,"A","NA"))</f>
        <v>NA</v>
      </c>
      <c r="AS7" s="49" t="str">
        <f aca="false">IF(coeffccs!$P$11=0,"",IF(CT7=1,"A","NA"))</f>
        <v>NA</v>
      </c>
      <c r="AT7" s="49" t="str">
        <f aca="false">IF(coeffccs!$P$12=0,"",IF(CV7=1,"A","NA"))</f>
        <v>NA</v>
      </c>
      <c r="AU7" s="49" t="str">
        <f aca="false">IF(coeffccs!$P$13=0,"",IF(CY7=1,"A","NA"))</f>
        <v>NA</v>
      </c>
      <c r="AV7" s="49" t="str">
        <f aca="false">IF(coeffccs!$P$15=0,"",IF(CZ7&gt;coeffccs!$P$15,"A","NA"))</f>
        <v>NA</v>
      </c>
      <c r="AW7" s="49" t="str">
        <f aca="false">IF(coeffccs!$P$16=0,"",IF(DA7&gt;coeffccs!$P$16,"A","NA"))</f>
        <v>NA</v>
      </c>
      <c r="AX7" s="49" t="str">
        <f aca="false">IF(coeffccs!$P$17=0,"",IF(DB7&gt;coeffccs!$P$17,"A","NA"))</f>
        <v>NA</v>
      </c>
      <c r="AY7" s="49" t="str">
        <f aca="false">IF(coeffccs!$P$18=0,"",IF(DC7&gt;coeffccs!$P$18,"A","NA"))</f>
        <v>NA</v>
      </c>
      <c r="AZ7" s="49" t="str">
        <f aca="false">IF(coeffccs!$P$19=0,"",IF(DD7&gt;coeffccs!$P$19,"A","NA"))</f>
        <v>NA</v>
      </c>
      <c r="BA7" s="47" t="str">
        <f aca="false">IF(coeffccs!$P$20=0,"",IF(DD7&gt;coeffccs!$P$20,"A","NA"))</f>
        <v>NA</v>
      </c>
      <c r="BB7" s="52"/>
      <c r="BC7" s="53" t="n">
        <f aca="false">IF(C7="O",SUMPRODUCT('Coeff CCINP'!$B$4:$H$4,D7:J7)+'Coeff CCINP'!$I$4+$C$37,SUMPRODUCT('Coeff CCINP'!$B$4:$H$4,D7:J7)+$C$37)</f>
        <v>0</v>
      </c>
      <c r="BD7" s="54" t="n">
        <f aca="false">IF(C7="O",SUMPRODUCT('Coeff CCINP'!$B$5:$H$5,D7:J7)+'Coeff CCINP'!$I$5+$C$37,SUMPRODUCT('Coeff CCINP'!$B$5:$H$5,D7:J7)+$C$37)</f>
        <v>0</v>
      </c>
      <c r="BE7" s="54" t="n">
        <f aca="false">IF(C7="O",SUMPRODUCT('Coeff CCINP'!$B$6:$H$6,D7:J7)+'Coeff CCINP'!$I$6+$C$37,SUMPRODUCT('Coeff CCINP'!$B$6:$H$6,D7:J7)+$C$37)</f>
        <v>0</v>
      </c>
      <c r="BF7" s="54" t="n">
        <f aca="false">IF(C7="O",SUMPRODUCT('Coeff CCINP'!$B$7:$H$7,D7:J7)+'Coeff CCINP'!$I$7+$C$37,SUMPRODUCT('Coeff CCINP'!$B$7:$H$7,D7:J7)+$C$37)</f>
        <v>0</v>
      </c>
      <c r="BG7" s="54" t="n">
        <f aca="false">IF(C7="O",SUMPRODUCT('Coeff CCINP'!$B$8:$H$8,D7:J7)+'Coeff CCINP'!$I$8+$C$37,SUMPRODUCT('Coeff CCINP'!$B$8:$H$8,D7:J7)+$C$37)</f>
        <v>0</v>
      </c>
      <c r="BH7" s="54" t="n">
        <f aca="false">IF(C7="O",SUMPRODUCT('Coeff CCINP'!$B$9:$H$9,D7:J7)+'Coeff CCINP'!$I$9+$C$37,SUMPRODUCT('Coeff CCINP'!$B$9:$H$9,D7:J7)+$C$37)</f>
        <v>0</v>
      </c>
      <c r="BI7" s="54" t="n">
        <f aca="false">IF(C7="O",SUMPRODUCT('Coeff CCINP'!$B$9:$H$9,D7:J7)+'Coeff CCINP'!$I$9+$C$37,SUMPRODUCT('Coeff CCINP'!$B$9:$H$9,D7:J7)+$C$37)</f>
        <v>0</v>
      </c>
      <c r="BJ7" s="54" t="n">
        <f aca="false">IF(C7="O",SUMPRODUCT('Coeff CCINP'!$B$11:$H$11,D7:J7)+'Coeff CCINP'!$I$11+$C$37,SUMPRODUCT('Coeff CCINP'!$B$11:$H$11,D7:J7)+$C$37)</f>
        <v>0</v>
      </c>
      <c r="BK7" s="54" t="n">
        <f aca="false">IF(C7="O",SUMPRODUCT('Coeff CCINP'!$B$12:$H$12,D7:J7)+'Coeff CCINP'!$I$12+$C$37,SUMPRODUCT('Coeff CCINP'!$B$12:$H$12,D7:J7)+$C$37)</f>
        <v>0</v>
      </c>
      <c r="BL7" s="54" t="n">
        <f aca="false">IF(C7="O",SUMPRODUCT('Coeff CCINP'!$B$13:$H$13,D7:J7)+'Coeff CCINP'!$I$13+$C$37,SUMPRODUCT('Coeff CCINP'!$B$13:$H$13,D7:J7)+$C$37)</f>
        <v>0</v>
      </c>
      <c r="BM7" s="54" t="n">
        <f aca="false">IF(C7="O",SUMPRODUCT('Coeff CCINP'!$B$14:$H$14,D7:J7)+'Coeff CCINP'!$I$14+$C$37,SUMPRODUCT('Coeff CCINP'!$B$14:$H$14,D7:J7)+$C$37)</f>
        <v>0</v>
      </c>
      <c r="BN7" s="54" t="n">
        <f aca="false">IF(C7="O",SUMPRODUCT('Coeff CCINP'!$B$15:$H$15,D7:J7)+'Coeff CCINP'!$I$15+$C$37,SUMPRODUCT('Coeff CCINP'!$B$15:$H$15,D7:J7)+$C$37)</f>
        <v>0</v>
      </c>
      <c r="BO7" s="54" t="n">
        <f aca="false">IF(C7="O",SUMPRODUCT('Coeff CCINP'!$B$16:$H$16,D7:J7)+'Coeff CCINP'!$I$16+$C$37,SUMPRODUCT('Coeff CCINP'!$B$16:$H$16,D7:J7)+$C$37)</f>
        <v>0</v>
      </c>
      <c r="BP7" s="54" t="n">
        <f aca="false">IF(C7="O",SUMPRODUCT('Coeff CCINP'!$B$17:$H$17,D7:J7)+'Coeff CCINP'!$I$17+$C$37,SUMPRODUCT('Coeff CCINP'!$B$17:$H$17,D7:J7)+$C$37)</f>
        <v>0</v>
      </c>
      <c r="BQ7" s="54" t="n">
        <f aca="false">IF(C7="O",SUMPRODUCT('Coeff CCINP'!$B$18:$H$18,D7:J7)+'Coeff CCINP'!$I$18+$C$37,SUMPRODUCT('Coeff CCINP'!$B$18:$H$18,D7:J7)+$C$37)</f>
        <v>0</v>
      </c>
      <c r="BR7" s="54" t="n">
        <f aca="false">IF(C7="O",SUMPRODUCT('Coeff CCINP'!$B$19:$H$19,D7:J7)+'Coeff CCINP'!$I$19+$C$37,SUMPRODUCT('Coeff CCINP'!$B$19:$H$19,D7:J7)+$C$37)</f>
        <v>0</v>
      </c>
      <c r="BS7" s="54" t="n">
        <f aca="false">IF(C7="O",SUMPRODUCT('Coeff CCINP'!$B$20:$H$20,D7:J7)+'Coeff CCINP'!$I$20+$C$37,SUMPRODUCT('Coeff CCINP'!$B$20:$H$20,D7:J7)+$C$37)</f>
        <v>0</v>
      </c>
      <c r="BT7" s="54" t="n">
        <f aca="false">IF(C7="O",SUMPRODUCT('Coeff CCINP'!$B$21:$H$21,D7:J7)+'Coeff CCINP'!$I$21+$C$37,SUMPRODUCT('Coeff CCINP'!$B$21:$H$21,D7:J7)+$C$37)</f>
        <v>0</v>
      </c>
      <c r="BU7" s="54" t="n">
        <f aca="false">IF(C7="O",SUMPRODUCT('Coeff CCINP'!$B$22:$H$22,D7:J7)+'Coeff CCINP'!$I$22+$C$37,SUMPRODUCT('Coeff CCINP'!$B$22:$H$22,D7:J7)+$C$37)</f>
        <v>0</v>
      </c>
      <c r="BV7" s="54" t="n">
        <f aca="false">IF(C7="O",SUMPRODUCT('Coeff CCINP'!$B$23:$H$23,D7:J7)+'Coeff CCINP'!$I$23+$C$37,SUMPRODUCT('Coeff CCINP'!$B$23:$H$23,D7:J7)+$C$37)</f>
        <v>0</v>
      </c>
      <c r="BW7" s="54" t="n">
        <f aca="false">IF(C7="O",SUMPRODUCT('Coeff CCINP'!$B$24:$H$24,D7:J7)+'Coeff CCINP'!$I$24+$C$37,SUMPRODUCT('Coeff CCINP'!$B$24:$H$24,D7:J7)+$C$37)</f>
        <v>0</v>
      </c>
      <c r="BX7" s="54" t="n">
        <f aca="false">IF(C7="O",SUMPRODUCT('Coeff CCINP'!$B$25:$H$25,D7:J7)+'Coeff CCINP'!$I$25+$C$37,SUMPRODUCT('Coeff CCINP'!$B$25:$H$25,D7:J7)+$C$37)</f>
        <v>0</v>
      </c>
      <c r="BY7" s="54" t="n">
        <f aca="false">IF(C7="O",SUMPRODUCT('Coeff CCINP'!$B$26:$H$26,D7:J7)+'Coeff CCINP'!$I$26+$C$37,SUMPRODUCT('Coeff CCINP'!$B$26:$H$26,D7:J7)+$C$37)</f>
        <v>0</v>
      </c>
      <c r="BZ7" s="54" t="n">
        <f aca="false">IF(C7="O",SUMPRODUCT('Coeff CCINP'!$B$27:$H$27,D7:J7)+'Coeff CCINP'!$I$27+$C$37,SUMPRODUCT('Coeff CCINP'!$B$27:$H$27,D7:J7)+$C$37)</f>
        <v>0</v>
      </c>
      <c r="CA7" s="55" t="n">
        <f aca="false">IF(C7="O",E7*'Coeff EPITA'!$B$4+I7*'Coeff EPITA'!$C$4+D7*'Coeff EPITA'!$D$4+'Coeff EPITA'!$E$4+$C$37,E7*'Coeff EPITA'!$B$4+I7*'Coeff EPITA'!$C$4+D7*'Coeff EPITA'!$D$4+$C$37)</f>
        <v>0</v>
      </c>
      <c r="CB7" s="53" t="n">
        <f aca="false">D7+$C$37/SUM(coeffccs!$B$4:$I$12)</f>
        <v>0</v>
      </c>
      <c r="CC7" s="54" t="n">
        <f aca="false">IF(C7="O",SUMPRODUCT(coeffccs!$B$23:$H$23,D7:J7)+coeffccs!$J$4+$C$37,SUMPRODUCT(coeffccs!$B$23:$H$23,D7:J7)+$C$37)</f>
        <v>0</v>
      </c>
      <c r="CD7" s="56" t="n">
        <f aca="false">IF(CB7&gt;coeffccs!$Q$14,1,0)</f>
        <v>0</v>
      </c>
      <c r="CE7" s="56" t="n">
        <f aca="false">IF(CC7&gt;coeffccs!$P$4,1,0)</f>
        <v>0</v>
      </c>
      <c r="CF7" s="56" t="n">
        <f aca="false">AND(CD7=1,CE7=1)</f>
        <v>0</v>
      </c>
      <c r="CG7" s="56" t="n">
        <f aca="false">IF(CC7&gt;coeffccs!$P$5,1,0)</f>
        <v>0</v>
      </c>
      <c r="CH7" s="56" t="n">
        <f aca="false">AND(CD7=1,CG7=1)</f>
        <v>0</v>
      </c>
      <c r="CI7" s="56" t="n">
        <f aca="false">IF(CC7&gt;coeffccs!$P$6,1,0)</f>
        <v>0</v>
      </c>
      <c r="CJ7" s="56" t="n">
        <f aca="false">AND(CD7=1,CI7=1)</f>
        <v>0</v>
      </c>
      <c r="CK7" s="56" t="n">
        <f aca="false">IF(CC7&gt;coeffccs!$P$7,1,0)</f>
        <v>0</v>
      </c>
      <c r="CL7" s="56" t="n">
        <f aca="false">AND(CD7=1,CK7=1)</f>
        <v>0</v>
      </c>
      <c r="CM7" s="56" t="n">
        <f aca="false">IF(CC7&gt;coeffccs!$P$8,1,0)</f>
        <v>0</v>
      </c>
      <c r="CN7" s="56" t="n">
        <f aca="false">AND(CD7=1,CM7=1)</f>
        <v>0</v>
      </c>
      <c r="CO7" s="56" t="n">
        <f aca="false">IF(CC7&gt;coeffccs!$P$9,1,0)</f>
        <v>0</v>
      </c>
      <c r="CP7" s="56" t="n">
        <f aca="false">AND(CD7=1,CO7=1)</f>
        <v>0</v>
      </c>
      <c r="CQ7" s="56" t="n">
        <f aca="false">IF(CC7&gt;coeffccs!$P$10,1,0)</f>
        <v>0</v>
      </c>
      <c r="CR7" s="56" t="n">
        <f aca="false">AND(CD7=1,CQ7=1)</f>
        <v>0</v>
      </c>
      <c r="CS7" s="56" t="n">
        <f aca="false">IF(CC7&gt;coeffccs!$P$11,1,0)</f>
        <v>0</v>
      </c>
      <c r="CT7" s="56" t="n">
        <f aca="false">AND(CD7=1,CS7=1)</f>
        <v>0</v>
      </c>
      <c r="CU7" s="56" t="n">
        <f aca="false">IF(CC7&gt;coeffccs!$P$12,1,0)</f>
        <v>0</v>
      </c>
      <c r="CV7" s="56" t="n">
        <f aca="false">AND(CD7=1,CU7=1)</f>
        <v>0</v>
      </c>
      <c r="CW7" s="54" t="n">
        <f aca="false">IF(C7="O",SUMPRODUCT(coeffccs!$B$24:$H$24,D7:J7)+coeffccs!$J$13+$C$37,SUMPRODUCT(coeffccs!$B$24:$H$24,D7:J7)+$C$37)</f>
        <v>0</v>
      </c>
      <c r="CX7" s="56" t="n">
        <f aca="false">IF(CW7&gt;coeffccs!$P$13,1,0)</f>
        <v>0</v>
      </c>
      <c r="CY7" s="56" t="n">
        <f aca="false">AND(CD7=1,CX7=1)</f>
        <v>0</v>
      </c>
      <c r="CZ7" s="54" t="n">
        <f aca="false">IF(C7="O",SUMPRODUCT(coeffccs!$B$25:$H$25,D7:J7)+coeffccs!$J$15+$C$37,SUMPRODUCT(coeffccs!$B$25:$H$25,D7:J7)+$C$37)</f>
        <v>0</v>
      </c>
      <c r="DA7" s="54" t="n">
        <f aca="false">IF(C7="O",SUMPRODUCT(coeffccs!$B$26:$H$26,D7:J7)+coeffccs!$J$16+$C$37,SUMPRODUCT(coeffccs!$B$26:$H$26,D7:J7)+$C$37)</f>
        <v>0</v>
      </c>
      <c r="DB7" s="54" t="n">
        <f aca="false">IF(C7="O",SUMPRODUCT(coeffccs!$B$27:$H$27,D7:J7)+coeffccs!$J$17+$C$37,SUMPRODUCT(coeffccs!$B$27:$H$27,D7:J7)+$C$37)</f>
        <v>0</v>
      </c>
      <c r="DC7" s="54" t="n">
        <f aca="false">IF(C7="O",SUMPRODUCT(coeffccs!$B$28:$H$28,D7:J7)+coeffccs!$J$18+$C$37,SUMPRODUCT(coeffccs!$B$28:$H$28,D7:J7)+$C$37)</f>
        <v>0</v>
      </c>
      <c r="DD7" s="57" t="n">
        <f aca="false">IF(C7="O",SUMPRODUCT(coeffccs!$B$29:$H$29,D7:J7)+coeffccs!$J$19+$C$37,SUMPRODUCT(coeffccs!$B$29:$H$29,D7:J7)+$C$37)</f>
        <v>0</v>
      </c>
    </row>
    <row r="8" customFormat="false" ht="15" hidden="false" customHeight="false" outlineLevel="0" collapsed="false">
      <c r="A8" s="58"/>
      <c r="B8" s="43"/>
      <c r="C8" s="44"/>
      <c r="D8" s="45"/>
      <c r="E8" s="59"/>
      <c r="F8" s="59"/>
      <c r="G8" s="59"/>
      <c r="H8" s="59"/>
      <c r="I8" s="59"/>
      <c r="J8" s="59"/>
      <c r="K8" s="46" t="str">
        <f aca="false">IF(ISBLANK(D8),"",AVERAGE(D8:J8))</f>
        <v/>
      </c>
      <c r="L8" s="47" t="str">
        <f aca="false">IF(ISBLANK(D8),"",RANK($K$4:$K$33,$K$4:$K$33,0))</f>
        <v/>
      </c>
      <c r="M8" s="48" t="str">
        <f aca="false">IF('Coeff CCINP'!$O$4=0,"",IF(BC8&gt;'Coeff CCINP'!$O$4,"A","NA"))</f>
        <v>NA</v>
      </c>
      <c r="N8" s="49" t="str">
        <f aca="false">IF('Coeff CCINP'!$O$5=0,"",IF(BD8&gt;'Coeff CCINP'!$O$5,"A","NA"))</f>
        <v/>
      </c>
      <c r="O8" s="49" t="str">
        <f aca="false">IF('Coeff CCINP'!$O$6=0,"",IF(BE8&gt;'Coeff CCINP'!$O$6,"A","NA"))</f>
        <v>NA</v>
      </c>
      <c r="P8" s="49" t="str">
        <f aca="false">IF('Coeff CCINP'!$O$7=0,"",IF(BF8&gt;'Coeff CCINP'!$O$7,"A","NA"))</f>
        <v>NA</v>
      </c>
      <c r="Q8" s="49" t="str">
        <f aca="false">IF('Coeff CCINP'!$O$8=0,"",IF(BG8&gt;'Coeff CCINP'!$O$8,"A","NA"))</f>
        <v>NA</v>
      </c>
      <c r="R8" s="49" t="str">
        <f aca="false">IF('Coeff CCINP'!$O$8=0,"",IF(BH8&gt;'Coeff CCINP'!$O$9,"A","NA"))</f>
        <v>NA</v>
      </c>
      <c r="S8" s="49" t="str">
        <f aca="false">IF('Coeff CCINP'!$O$10=0,"",IF(BI8&gt;'Coeff CCINP'!$O$10,"A","NA"))</f>
        <v>NA</v>
      </c>
      <c r="T8" s="49" t="str">
        <f aca="false">IF('Coeff CCINP'!$O$11=0,"",IF(BJ8&gt;'Coeff CCINP'!$O$11,"A","NA"))</f>
        <v/>
      </c>
      <c r="U8" s="49" t="str">
        <f aca="false">IF('Coeff CCINP'!$O$12=0,"",IF(BK8&gt;'Coeff CCINP'!$O$12,"A","NA"))</f>
        <v>NA</v>
      </c>
      <c r="V8" s="49" t="str">
        <f aca="false">IF('Coeff CCINP'!$O$13=0,"",IF(BL8&gt;'Coeff CCINP'!$O$13,"A","NA"))</f>
        <v/>
      </c>
      <c r="W8" s="49" t="str">
        <f aca="false">IF('Coeff CCINP'!$O$14=0,"",IF(BM8&gt;'Coeff CCINP'!$O$14,"A","NA"))</f>
        <v>NA</v>
      </c>
      <c r="X8" s="49" t="str">
        <f aca="false">IF('Coeff CCINP'!$O$15=0,"",IF(BN8&gt;'Coeff CCINP'!$O$15,"A","NA"))</f>
        <v>NA</v>
      </c>
      <c r="Y8" s="49" t="str">
        <f aca="false">IF('Coeff CCINP'!$O$16=0,"",IF(BO8&gt;'Coeff CCINP'!$O$16,"A","NA"))</f>
        <v>NA</v>
      </c>
      <c r="Z8" s="49" t="str">
        <f aca="false">IF('Coeff CCINP'!$O$17=0,"",IF(BP8&gt;'Coeff CCINP'!$O$17,"A","NA"))</f>
        <v>NA</v>
      </c>
      <c r="AA8" s="49" t="str">
        <f aca="false">IF('Coeff CCINP'!$O$18=0,"",IF(BQ8&gt;'Coeff CCINP'!$O$18,"A","NA"))</f>
        <v/>
      </c>
      <c r="AB8" s="49" t="str">
        <f aca="false">IF('Coeff CCINP'!$O$19=0,"",IF(BR8&gt;'Coeff CCINP'!$O$19,"A","NA"))</f>
        <v>NA</v>
      </c>
      <c r="AC8" s="49" t="str">
        <f aca="false">IF('Coeff CCINP'!$O$20=0,"",IF(BS8&gt;'Coeff CCINP'!$O$20,"A","NA"))</f>
        <v>NA</v>
      </c>
      <c r="AD8" s="49" t="str">
        <f aca="false">IF('Coeff CCINP'!$O$21=0,"",IF(BT8&gt;'Coeff CCINP'!$O$21,"A","NA"))</f>
        <v/>
      </c>
      <c r="AE8" s="49" t="str">
        <f aca="false">IF('Coeff CCINP'!$O$22=0,"",IF(BU8&gt;'Coeff CCINP'!$O$22,"A","NA"))</f>
        <v>NA</v>
      </c>
      <c r="AF8" s="49" t="str">
        <f aca="false">IF('Coeff CCINP'!$O$23=0,"",IF(BV8&gt;'Coeff CCINP'!$O$23,"A","NA"))</f>
        <v>NA</v>
      </c>
      <c r="AG8" s="49" t="str">
        <f aca="false">IF('Coeff CCINP'!$O$24=0,"",IF(BW8&gt;'Coeff CCINP'!$O$24,"A","NA"))</f>
        <v>NA</v>
      </c>
      <c r="AH8" s="49" t="str">
        <f aca="false">IF('Coeff CCINP'!$O$25=0,"",IF(BX8&gt;'Coeff CCINP'!$O$25,"A","NA"))</f>
        <v>NA</v>
      </c>
      <c r="AI8" s="49" t="str">
        <f aca="false">IF('Coeff CCINP'!$O$26=0,"",IF(BY8&gt;'Coeff CCINP'!$O$26,"A","NA"))</f>
        <v/>
      </c>
      <c r="AJ8" s="47" t="str">
        <f aca="false">IF('Coeff CCINP'!$O$27=0,"",IF(BZ8&gt;'Coeff CCINP'!$O$27,"A","NA"))</f>
        <v>NA</v>
      </c>
      <c r="AK8" s="50" t="str">
        <f aca="false">IF('Coeff EPITA'!$K$4=0,"",IF(CA8&gt;'Coeff EPITA'!$K$4,"A","NA"))</f>
        <v/>
      </c>
      <c r="AL8" s="51" t="str">
        <f aca="false">IF(coeffccs!$P$4=0,"",IF(CF8=1,"A","NA"))</f>
        <v/>
      </c>
      <c r="AM8" s="49" t="str">
        <f aca="false">IF(coeffccs!$P$5=0,"",IF(CH8=1,"A","NA"))</f>
        <v>NA</v>
      </c>
      <c r="AN8" s="49" t="str">
        <f aca="false">IF(coeffccs!$P$6=0,"",IF(CJ8=1,"A","NA"))</f>
        <v>NA</v>
      </c>
      <c r="AO8" s="49" t="str">
        <f aca="false">IF(coeffccs!$P$7=0,"",IF(CL8=1,"A","NA"))</f>
        <v>NA</v>
      </c>
      <c r="AP8" s="49" t="str">
        <f aca="false">IF(coeffccs!$P$8=0,"",IF(CN8=1,"A","NA"))</f>
        <v>NA</v>
      </c>
      <c r="AQ8" s="49" t="str">
        <f aca="false">IF(coeffccs!$P$9=0,"",IF(CP8=1,"A","NA"))</f>
        <v>NA</v>
      </c>
      <c r="AR8" s="49" t="str">
        <f aca="false">IF(coeffccs!$P$10=0,"",IF(CR8=1,"A","NA"))</f>
        <v>NA</v>
      </c>
      <c r="AS8" s="49" t="str">
        <f aca="false">IF(coeffccs!$P$11=0,"",IF(CT8=1,"A","NA"))</f>
        <v>NA</v>
      </c>
      <c r="AT8" s="49" t="str">
        <f aca="false">IF(coeffccs!$P$12=0,"",IF(CV8=1,"A","NA"))</f>
        <v>NA</v>
      </c>
      <c r="AU8" s="49" t="str">
        <f aca="false">IF(coeffccs!$P$13=0,"",IF(CY8=1,"A","NA"))</f>
        <v>NA</v>
      </c>
      <c r="AV8" s="49" t="str">
        <f aca="false">IF(coeffccs!$P$15=0,"",IF(CZ8&gt;coeffccs!$P$15,"A","NA"))</f>
        <v>NA</v>
      </c>
      <c r="AW8" s="49" t="str">
        <f aca="false">IF(coeffccs!$P$16=0,"",IF(DA8&gt;coeffccs!$P$16,"A","NA"))</f>
        <v>NA</v>
      </c>
      <c r="AX8" s="49" t="str">
        <f aca="false">IF(coeffccs!$P$17=0,"",IF(DB8&gt;coeffccs!$P$17,"A","NA"))</f>
        <v>NA</v>
      </c>
      <c r="AY8" s="49" t="str">
        <f aca="false">IF(coeffccs!$P$18=0,"",IF(DC8&gt;coeffccs!$P$18,"A","NA"))</f>
        <v>NA</v>
      </c>
      <c r="AZ8" s="49" t="str">
        <f aca="false">IF(coeffccs!$P$19=0,"",IF(DD8&gt;coeffccs!$P$19,"A","NA"))</f>
        <v>NA</v>
      </c>
      <c r="BA8" s="47" t="str">
        <f aca="false">IF(coeffccs!$P$20=0,"",IF(DD8&gt;coeffccs!$P$20,"A","NA"))</f>
        <v>NA</v>
      </c>
      <c r="BB8" s="52"/>
      <c r="BC8" s="53" t="n">
        <f aca="false">IF(C8="O",SUMPRODUCT('Coeff CCINP'!$B$4:$H$4,D8:J8)+'Coeff CCINP'!$I$4+$C$37,SUMPRODUCT('Coeff CCINP'!$B$4:$H$4,D8:J8)+$C$37)</f>
        <v>0</v>
      </c>
      <c r="BD8" s="54" t="n">
        <f aca="false">IF(C8="O",SUMPRODUCT('Coeff CCINP'!$B$5:$H$5,D8:J8)+'Coeff CCINP'!$I$5+$C$37,SUMPRODUCT('Coeff CCINP'!$B$5:$H$5,D8:J8)+$C$37)</f>
        <v>0</v>
      </c>
      <c r="BE8" s="54" t="n">
        <f aca="false">IF(C8="O",SUMPRODUCT('Coeff CCINP'!$B$6:$H$6,D8:J8)+'Coeff CCINP'!$I$6+$C$37,SUMPRODUCT('Coeff CCINP'!$B$6:$H$6,D8:J8)+$C$37)</f>
        <v>0</v>
      </c>
      <c r="BF8" s="54" t="n">
        <f aca="false">IF(C8="O",SUMPRODUCT('Coeff CCINP'!$B$7:$H$7,D8:J8)+'Coeff CCINP'!$I$7+$C$37,SUMPRODUCT('Coeff CCINP'!$B$7:$H$7,D8:J8)+$C$37)</f>
        <v>0</v>
      </c>
      <c r="BG8" s="54" t="n">
        <f aca="false">IF(C8="O",SUMPRODUCT('Coeff CCINP'!$B$8:$H$8,D8:J8)+'Coeff CCINP'!$I$8+$C$37,SUMPRODUCT('Coeff CCINP'!$B$8:$H$8,D8:J8)+$C$37)</f>
        <v>0</v>
      </c>
      <c r="BH8" s="54" t="n">
        <f aca="false">IF(C8="O",SUMPRODUCT('Coeff CCINP'!$B$9:$H$9,D8:J8)+'Coeff CCINP'!$I$9+$C$37,SUMPRODUCT('Coeff CCINP'!$B$9:$H$9,D8:J8)+$C$37)</f>
        <v>0</v>
      </c>
      <c r="BI8" s="54" t="n">
        <f aca="false">IF(C8="O",SUMPRODUCT('Coeff CCINP'!$B$9:$H$9,D8:J8)+'Coeff CCINP'!$I$9+$C$37,SUMPRODUCT('Coeff CCINP'!$B$9:$H$9,D8:J8)+$C$37)</f>
        <v>0</v>
      </c>
      <c r="BJ8" s="54" t="n">
        <f aca="false">IF(C8="O",SUMPRODUCT('Coeff CCINP'!$B$11:$H$11,D8:J8)+'Coeff CCINP'!$I$11+$C$37,SUMPRODUCT('Coeff CCINP'!$B$11:$H$11,D8:J8)+$C$37)</f>
        <v>0</v>
      </c>
      <c r="BK8" s="54" t="n">
        <f aca="false">IF(C8="O",SUMPRODUCT('Coeff CCINP'!$B$12:$H$12,D8:J8)+'Coeff CCINP'!$I$12+$C$37,SUMPRODUCT('Coeff CCINP'!$B$12:$H$12,D8:J8)+$C$37)</f>
        <v>0</v>
      </c>
      <c r="BL8" s="54" t="n">
        <f aca="false">IF(C8="O",SUMPRODUCT('Coeff CCINP'!$B$13:$H$13,D8:J8)+'Coeff CCINP'!$I$13+$C$37,SUMPRODUCT('Coeff CCINP'!$B$13:$H$13,D8:J8)+$C$37)</f>
        <v>0</v>
      </c>
      <c r="BM8" s="54" t="n">
        <f aca="false">IF(C8="O",SUMPRODUCT('Coeff CCINP'!$B$14:$H$14,D8:J8)+'Coeff CCINP'!$I$14+$C$37,SUMPRODUCT('Coeff CCINP'!$B$14:$H$14,D8:J8)+$C$37)</f>
        <v>0</v>
      </c>
      <c r="BN8" s="54" t="n">
        <f aca="false">IF(C8="O",SUMPRODUCT('Coeff CCINP'!$B$15:$H$15,D8:J8)+'Coeff CCINP'!$I$15+$C$37,SUMPRODUCT('Coeff CCINP'!$B$15:$H$15,D8:J8)+$C$37)</f>
        <v>0</v>
      </c>
      <c r="BO8" s="54" t="n">
        <f aca="false">IF(C8="O",SUMPRODUCT('Coeff CCINP'!$B$16:$H$16,D8:J8)+'Coeff CCINP'!$I$16+$C$37,SUMPRODUCT('Coeff CCINP'!$B$16:$H$16,D8:J8)+$C$37)</f>
        <v>0</v>
      </c>
      <c r="BP8" s="54" t="n">
        <f aca="false">IF(C8="O",SUMPRODUCT('Coeff CCINP'!$B$17:$H$17,D8:J8)+'Coeff CCINP'!$I$17+$C$37,SUMPRODUCT('Coeff CCINP'!$B$17:$H$17,D8:J8)+$C$37)</f>
        <v>0</v>
      </c>
      <c r="BQ8" s="54" t="n">
        <f aca="false">IF(C8="O",SUMPRODUCT('Coeff CCINP'!$B$18:$H$18,D8:J8)+'Coeff CCINP'!$I$18+$C$37,SUMPRODUCT('Coeff CCINP'!$B$18:$H$18,D8:J8)+$C$37)</f>
        <v>0</v>
      </c>
      <c r="BR8" s="54" t="n">
        <f aca="false">IF(C8="O",SUMPRODUCT('Coeff CCINP'!$B$19:$H$19,D8:J8)+'Coeff CCINP'!$I$19+$C$37,SUMPRODUCT('Coeff CCINP'!$B$19:$H$19,D8:J8)+$C$37)</f>
        <v>0</v>
      </c>
      <c r="BS8" s="54" t="n">
        <f aca="false">IF(C8="O",SUMPRODUCT('Coeff CCINP'!$B$20:$H$20,D8:J8)+'Coeff CCINP'!$I$20+$C$37,SUMPRODUCT('Coeff CCINP'!$B$20:$H$20,D8:J8)+$C$37)</f>
        <v>0</v>
      </c>
      <c r="BT8" s="54" t="n">
        <f aca="false">IF(C8="O",SUMPRODUCT('Coeff CCINP'!$B$21:$H$21,D8:J8)+'Coeff CCINP'!$I$21+$C$37,SUMPRODUCT('Coeff CCINP'!$B$21:$H$21,D8:J8)+$C$37)</f>
        <v>0</v>
      </c>
      <c r="BU8" s="54" t="n">
        <f aca="false">IF(C8="O",SUMPRODUCT('Coeff CCINP'!$B$22:$H$22,D8:J8)+'Coeff CCINP'!$I$22+$C$37,SUMPRODUCT('Coeff CCINP'!$B$22:$H$22,D8:J8)+$C$37)</f>
        <v>0</v>
      </c>
      <c r="BV8" s="54" t="n">
        <f aca="false">IF(C8="O",SUMPRODUCT('Coeff CCINP'!$B$23:$H$23,D8:J8)+'Coeff CCINP'!$I$23+$C$37,SUMPRODUCT('Coeff CCINP'!$B$23:$H$23,D8:J8)+$C$37)</f>
        <v>0</v>
      </c>
      <c r="BW8" s="54" t="n">
        <f aca="false">IF(C8="O",SUMPRODUCT('Coeff CCINP'!$B$24:$H$24,D8:J8)+'Coeff CCINP'!$I$24+$C$37,SUMPRODUCT('Coeff CCINP'!$B$24:$H$24,D8:J8)+$C$37)</f>
        <v>0</v>
      </c>
      <c r="BX8" s="54" t="n">
        <f aca="false">IF(C8="O",SUMPRODUCT('Coeff CCINP'!$B$25:$H$25,D8:J8)+'Coeff CCINP'!$I$25+$C$37,SUMPRODUCT('Coeff CCINP'!$B$25:$H$25,D8:J8)+$C$37)</f>
        <v>0</v>
      </c>
      <c r="BY8" s="54" t="n">
        <f aca="false">IF(C8="O",SUMPRODUCT('Coeff CCINP'!$B$26:$H$26,D8:J8)+'Coeff CCINP'!$I$26+$C$37,SUMPRODUCT('Coeff CCINP'!$B$26:$H$26,D8:J8)+$C$37)</f>
        <v>0</v>
      </c>
      <c r="BZ8" s="54" t="n">
        <f aca="false">IF(C8="O",SUMPRODUCT('Coeff CCINP'!$B$27:$H$27,D8:J8)+'Coeff CCINP'!$I$27+$C$37,SUMPRODUCT('Coeff CCINP'!$B$27:$H$27,D8:J8)+$C$37)</f>
        <v>0</v>
      </c>
      <c r="CA8" s="55" t="n">
        <f aca="false">IF(C8="O",E8*'Coeff EPITA'!$B$4+I8*'Coeff EPITA'!$C$4+D8*'Coeff EPITA'!$D$4+'Coeff EPITA'!$E$4+$C$37,E8*'Coeff EPITA'!$B$4+I8*'Coeff EPITA'!$C$4+D8*'Coeff EPITA'!$D$4+$C$37)</f>
        <v>0</v>
      </c>
      <c r="CB8" s="53" t="n">
        <f aca="false">D8+$C$37/SUM(coeffccs!$B$4:$I$12)</f>
        <v>0</v>
      </c>
      <c r="CC8" s="54" t="n">
        <f aca="false">IF(C8="O",SUMPRODUCT(coeffccs!$B$23:$H$23,D8:J8)+coeffccs!$J$4+$C$37,SUMPRODUCT(coeffccs!$B$23:$H$23,D8:J8)+$C$37)</f>
        <v>0</v>
      </c>
      <c r="CD8" s="56" t="n">
        <f aca="false">IF(CB8&gt;coeffccs!$Q$14,1,0)</f>
        <v>0</v>
      </c>
      <c r="CE8" s="56" t="n">
        <f aca="false">IF(CC8&gt;coeffccs!$P$4,1,0)</f>
        <v>0</v>
      </c>
      <c r="CF8" s="56" t="n">
        <f aca="false">AND(CD8=1,CE8=1)</f>
        <v>0</v>
      </c>
      <c r="CG8" s="56" t="n">
        <f aca="false">IF(CC8&gt;coeffccs!$P$5,1,0)</f>
        <v>0</v>
      </c>
      <c r="CH8" s="56" t="n">
        <f aca="false">AND(CD8=1,CG8=1)</f>
        <v>0</v>
      </c>
      <c r="CI8" s="56" t="n">
        <f aca="false">IF(CC8&gt;coeffccs!$P$6,1,0)</f>
        <v>0</v>
      </c>
      <c r="CJ8" s="56" t="n">
        <f aca="false">AND(CD8=1,CI8=1)</f>
        <v>0</v>
      </c>
      <c r="CK8" s="56" t="n">
        <f aca="false">IF(CC8&gt;coeffccs!$P$7,1,0)</f>
        <v>0</v>
      </c>
      <c r="CL8" s="56" t="n">
        <f aca="false">AND(CD8=1,CK8=1)</f>
        <v>0</v>
      </c>
      <c r="CM8" s="56" t="n">
        <f aca="false">IF(CC8&gt;coeffccs!$P$8,1,0)</f>
        <v>0</v>
      </c>
      <c r="CN8" s="56" t="n">
        <f aca="false">AND(CD8=1,CM8=1)</f>
        <v>0</v>
      </c>
      <c r="CO8" s="56" t="n">
        <f aca="false">IF(CC8&gt;coeffccs!$P$9,1,0)</f>
        <v>0</v>
      </c>
      <c r="CP8" s="56" t="n">
        <f aca="false">AND(CD8=1,CO8=1)</f>
        <v>0</v>
      </c>
      <c r="CQ8" s="56" t="n">
        <f aca="false">IF(CC8&gt;coeffccs!$P$10,1,0)</f>
        <v>0</v>
      </c>
      <c r="CR8" s="56" t="n">
        <f aca="false">AND(CD8=1,CQ8=1)</f>
        <v>0</v>
      </c>
      <c r="CS8" s="56" t="n">
        <f aca="false">IF(CC8&gt;coeffccs!$P$11,1,0)</f>
        <v>0</v>
      </c>
      <c r="CT8" s="56" t="n">
        <f aca="false">AND(CD8=1,CS8=1)</f>
        <v>0</v>
      </c>
      <c r="CU8" s="56" t="n">
        <f aca="false">IF(CC8&gt;coeffccs!$P$12,1,0)</f>
        <v>0</v>
      </c>
      <c r="CV8" s="56" t="n">
        <f aca="false">AND(CD8=1,CU8=1)</f>
        <v>0</v>
      </c>
      <c r="CW8" s="54" t="n">
        <f aca="false">IF(C8="O",SUMPRODUCT(coeffccs!$B$24:$H$24,D8:J8)+coeffccs!$J$13+$C$37,SUMPRODUCT(coeffccs!$B$24:$H$24,D8:J8)+$C$37)</f>
        <v>0</v>
      </c>
      <c r="CX8" s="56" t="n">
        <f aca="false">IF(CW8&gt;coeffccs!$P$13,1,0)</f>
        <v>0</v>
      </c>
      <c r="CY8" s="56" t="n">
        <f aca="false">AND(CD8=1,CX8=1)</f>
        <v>0</v>
      </c>
      <c r="CZ8" s="54" t="n">
        <f aca="false">IF(C8="O",SUMPRODUCT(coeffccs!$B$25:$H$25,D8:J8)+coeffccs!$J$15+$C$37,SUMPRODUCT(coeffccs!$B$25:$H$25,D8:J8)+$C$37)</f>
        <v>0</v>
      </c>
      <c r="DA8" s="54" t="n">
        <f aca="false">IF(C8="O",SUMPRODUCT(coeffccs!$B$26:$H$26,D8:J8)+coeffccs!$J$16+$C$37,SUMPRODUCT(coeffccs!$B$26:$H$26,D8:J8)+$C$37)</f>
        <v>0</v>
      </c>
      <c r="DB8" s="54" t="n">
        <f aca="false">IF(C8="O",SUMPRODUCT(coeffccs!$B$27:$H$27,D8:J8)+coeffccs!$J$17+$C$37,SUMPRODUCT(coeffccs!$B$27:$H$27,D8:J8)+$C$37)</f>
        <v>0</v>
      </c>
      <c r="DC8" s="54" t="n">
        <f aca="false">IF(C8="O",SUMPRODUCT(coeffccs!$B$28:$H$28,D8:J8)+coeffccs!$J$18+$C$37,SUMPRODUCT(coeffccs!$B$28:$H$28,D8:J8)+$C$37)</f>
        <v>0</v>
      </c>
      <c r="DD8" s="57" t="n">
        <f aca="false">IF(C8="O",SUMPRODUCT(coeffccs!$B$29:$H$29,D8:J8)+coeffccs!$J$19+$C$37,SUMPRODUCT(coeffccs!$B$29:$H$29,D8:J8)+$C$37)</f>
        <v>0</v>
      </c>
    </row>
    <row r="9" customFormat="false" ht="15" hidden="false" customHeight="false" outlineLevel="0" collapsed="false">
      <c r="A9" s="58"/>
      <c r="B9" s="43"/>
      <c r="C9" s="44"/>
      <c r="D9" s="45"/>
      <c r="E9" s="59"/>
      <c r="F9" s="59"/>
      <c r="G9" s="59"/>
      <c r="H9" s="59"/>
      <c r="I9" s="59"/>
      <c r="J9" s="59"/>
      <c r="K9" s="46" t="str">
        <f aca="false">IF(ISBLANK(D9),"",AVERAGE(D9:J9))</f>
        <v/>
      </c>
      <c r="L9" s="47" t="str">
        <f aca="false">IF(ISBLANK(D9),"",RANK($K$4:$K$33,$K$4:$K$33,0))</f>
        <v/>
      </c>
      <c r="M9" s="48" t="str">
        <f aca="false">IF('Coeff CCINP'!$O$4=0,"",IF(BC9&gt;'Coeff CCINP'!$O$4,"A","NA"))</f>
        <v>NA</v>
      </c>
      <c r="N9" s="49" t="str">
        <f aca="false">IF('Coeff CCINP'!$O$5=0,"",IF(BD9&gt;'Coeff CCINP'!$O$5,"A","NA"))</f>
        <v/>
      </c>
      <c r="O9" s="49" t="str">
        <f aca="false">IF('Coeff CCINP'!$O$6=0,"",IF(BE9&gt;'Coeff CCINP'!$O$6,"A","NA"))</f>
        <v>NA</v>
      </c>
      <c r="P9" s="49" t="str">
        <f aca="false">IF('Coeff CCINP'!$O$7=0,"",IF(BF9&gt;'Coeff CCINP'!$O$7,"A","NA"))</f>
        <v>NA</v>
      </c>
      <c r="Q9" s="49" t="str">
        <f aca="false">IF('Coeff CCINP'!$O$8=0,"",IF(BG9&gt;'Coeff CCINP'!$O$8,"A","NA"))</f>
        <v>NA</v>
      </c>
      <c r="R9" s="49" t="str">
        <f aca="false">IF('Coeff CCINP'!$O$8=0,"",IF(BH9&gt;'Coeff CCINP'!$O$9,"A","NA"))</f>
        <v>NA</v>
      </c>
      <c r="S9" s="49" t="str">
        <f aca="false">IF('Coeff CCINP'!$O$10=0,"",IF(BI9&gt;'Coeff CCINP'!$O$10,"A","NA"))</f>
        <v>NA</v>
      </c>
      <c r="T9" s="49" t="str">
        <f aca="false">IF('Coeff CCINP'!$O$11=0,"",IF(BJ9&gt;'Coeff CCINP'!$O$11,"A","NA"))</f>
        <v/>
      </c>
      <c r="U9" s="49" t="str">
        <f aca="false">IF('Coeff CCINP'!$O$12=0,"",IF(BK9&gt;'Coeff CCINP'!$O$12,"A","NA"))</f>
        <v>NA</v>
      </c>
      <c r="V9" s="49" t="str">
        <f aca="false">IF('Coeff CCINP'!$O$13=0,"",IF(BL9&gt;'Coeff CCINP'!$O$13,"A","NA"))</f>
        <v/>
      </c>
      <c r="W9" s="49" t="str">
        <f aca="false">IF('Coeff CCINP'!$O$14=0,"",IF(BM9&gt;'Coeff CCINP'!$O$14,"A","NA"))</f>
        <v>NA</v>
      </c>
      <c r="X9" s="49" t="str">
        <f aca="false">IF('Coeff CCINP'!$O$15=0,"",IF(BN9&gt;'Coeff CCINP'!$O$15,"A","NA"))</f>
        <v>NA</v>
      </c>
      <c r="Y9" s="49" t="str">
        <f aca="false">IF('Coeff CCINP'!$O$16=0,"",IF(BO9&gt;'Coeff CCINP'!$O$16,"A","NA"))</f>
        <v>NA</v>
      </c>
      <c r="Z9" s="49" t="str">
        <f aca="false">IF('Coeff CCINP'!$O$17=0,"",IF(BP9&gt;'Coeff CCINP'!$O$17,"A","NA"))</f>
        <v>NA</v>
      </c>
      <c r="AA9" s="49" t="str">
        <f aca="false">IF('Coeff CCINP'!$O$18=0,"",IF(BQ9&gt;'Coeff CCINP'!$O$18,"A","NA"))</f>
        <v/>
      </c>
      <c r="AB9" s="49" t="str">
        <f aca="false">IF('Coeff CCINP'!$O$19=0,"",IF(BR9&gt;'Coeff CCINP'!$O$19,"A","NA"))</f>
        <v>NA</v>
      </c>
      <c r="AC9" s="49" t="str">
        <f aca="false">IF('Coeff CCINP'!$O$20=0,"",IF(BS9&gt;'Coeff CCINP'!$O$20,"A","NA"))</f>
        <v>NA</v>
      </c>
      <c r="AD9" s="49" t="str">
        <f aca="false">IF('Coeff CCINP'!$O$21=0,"",IF(BT9&gt;'Coeff CCINP'!$O$21,"A","NA"))</f>
        <v/>
      </c>
      <c r="AE9" s="49" t="str">
        <f aca="false">IF('Coeff CCINP'!$O$22=0,"",IF(BU9&gt;'Coeff CCINP'!$O$22,"A","NA"))</f>
        <v>NA</v>
      </c>
      <c r="AF9" s="49" t="str">
        <f aca="false">IF('Coeff CCINP'!$O$23=0,"",IF(BV9&gt;'Coeff CCINP'!$O$23,"A","NA"))</f>
        <v>NA</v>
      </c>
      <c r="AG9" s="49" t="str">
        <f aca="false">IF('Coeff CCINP'!$O$24=0,"",IF(BW9&gt;'Coeff CCINP'!$O$24,"A","NA"))</f>
        <v>NA</v>
      </c>
      <c r="AH9" s="49" t="str">
        <f aca="false">IF('Coeff CCINP'!$O$25=0,"",IF(BX9&gt;'Coeff CCINP'!$O$25,"A","NA"))</f>
        <v>NA</v>
      </c>
      <c r="AI9" s="49" t="str">
        <f aca="false">IF('Coeff CCINP'!$O$26=0,"",IF(BY9&gt;'Coeff CCINP'!$O$26,"A","NA"))</f>
        <v/>
      </c>
      <c r="AJ9" s="47" t="str">
        <f aca="false">IF('Coeff CCINP'!$O$27=0,"",IF(BZ9&gt;'Coeff CCINP'!$O$27,"A","NA"))</f>
        <v>NA</v>
      </c>
      <c r="AK9" s="50" t="str">
        <f aca="false">IF('Coeff EPITA'!$K$4=0,"",IF(CA9&gt;'Coeff EPITA'!$K$4,"A","NA"))</f>
        <v/>
      </c>
      <c r="AL9" s="51" t="str">
        <f aca="false">IF(coeffccs!$P$4=0,"",IF(CF9=1,"A","NA"))</f>
        <v/>
      </c>
      <c r="AM9" s="49" t="str">
        <f aca="false">IF(coeffccs!$P$5=0,"",IF(CH9=1,"A","NA"))</f>
        <v>NA</v>
      </c>
      <c r="AN9" s="49" t="str">
        <f aca="false">IF(coeffccs!$P$6=0,"",IF(CJ9=1,"A","NA"))</f>
        <v>NA</v>
      </c>
      <c r="AO9" s="49" t="str">
        <f aca="false">IF(coeffccs!$P$7=0,"",IF(CL9=1,"A","NA"))</f>
        <v>NA</v>
      </c>
      <c r="AP9" s="49" t="str">
        <f aca="false">IF(coeffccs!$P$8=0,"",IF(CN9=1,"A","NA"))</f>
        <v>NA</v>
      </c>
      <c r="AQ9" s="49" t="str">
        <f aca="false">IF(coeffccs!$P$9=0,"",IF(CP9=1,"A","NA"))</f>
        <v>NA</v>
      </c>
      <c r="AR9" s="49" t="str">
        <f aca="false">IF(coeffccs!$P$10=0,"",IF(CR9=1,"A","NA"))</f>
        <v>NA</v>
      </c>
      <c r="AS9" s="49" t="str">
        <f aca="false">IF(coeffccs!$P$11=0,"",IF(CT9=1,"A","NA"))</f>
        <v>NA</v>
      </c>
      <c r="AT9" s="49" t="str">
        <f aca="false">IF(coeffccs!$P$12=0,"",IF(CV9=1,"A","NA"))</f>
        <v>NA</v>
      </c>
      <c r="AU9" s="49" t="str">
        <f aca="false">IF(coeffccs!$P$13=0,"",IF(CY9=1,"A","NA"))</f>
        <v>NA</v>
      </c>
      <c r="AV9" s="49" t="str">
        <f aca="false">IF(coeffccs!$P$15=0,"",IF(CZ9&gt;coeffccs!$P$15,"A","NA"))</f>
        <v>NA</v>
      </c>
      <c r="AW9" s="49" t="str">
        <f aca="false">IF(coeffccs!$P$16=0,"",IF(DA9&gt;coeffccs!$P$16,"A","NA"))</f>
        <v>NA</v>
      </c>
      <c r="AX9" s="49" t="str">
        <f aca="false">IF(coeffccs!$P$17=0,"",IF(DB9&gt;coeffccs!$P$17,"A","NA"))</f>
        <v>NA</v>
      </c>
      <c r="AY9" s="49" t="str">
        <f aca="false">IF(coeffccs!$P$18=0,"",IF(DC9&gt;coeffccs!$P$18,"A","NA"))</f>
        <v>NA</v>
      </c>
      <c r="AZ9" s="49" t="str">
        <f aca="false">IF(coeffccs!$P$19=0,"",IF(DD9&gt;coeffccs!$P$19,"A","NA"))</f>
        <v>NA</v>
      </c>
      <c r="BA9" s="47" t="str">
        <f aca="false">IF(coeffccs!$P$20=0,"",IF(DD9&gt;coeffccs!$P$20,"A","NA"))</f>
        <v>NA</v>
      </c>
      <c r="BB9" s="52"/>
      <c r="BC9" s="53" t="n">
        <f aca="false">IF(C9="O",SUMPRODUCT('Coeff CCINP'!$B$4:$H$4,D9:J9)+'Coeff CCINP'!$I$4+$C$37,SUMPRODUCT('Coeff CCINP'!$B$4:$H$4,D9:J9)+$C$37)</f>
        <v>0</v>
      </c>
      <c r="BD9" s="54" t="n">
        <f aca="false">IF(C9="O",SUMPRODUCT('Coeff CCINP'!$B$5:$H$5,D9:J9)+'Coeff CCINP'!$I$5+$C$37,SUMPRODUCT('Coeff CCINP'!$B$5:$H$5,D9:J9)+$C$37)</f>
        <v>0</v>
      </c>
      <c r="BE9" s="54" t="n">
        <f aca="false">IF(C9="O",SUMPRODUCT('Coeff CCINP'!$B$6:$H$6,D9:J9)+'Coeff CCINP'!$I$6+$C$37,SUMPRODUCT('Coeff CCINP'!$B$6:$H$6,D9:J9)+$C$37)</f>
        <v>0</v>
      </c>
      <c r="BF9" s="54" t="n">
        <f aca="false">IF(C9="O",SUMPRODUCT('Coeff CCINP'!$B$7:$H$7,D9:J9)+'Coeff CCINP'!$I$7+$C$37,SUMPRODUCT('Coeff CCINP'!$B$7:$H$7,D9:J9)+$C$37)</f>
        <v>0</v>
      </c>
      <c r="BG9" s="54" t="n">
        <f aca="false">IF(C9="O",SUMPRODUCT('Coeff CCINP'!$B$8:$H$8,D9:J9)+'Coeff CCINP'!$I$8+$C$37,SUMPRODUCT('Coeff CCINP'!$B$8:$H$8,D9:J9)+$C$37)</f>
        <v>0</v>
      </c>
      <c r="BH9" s="54" t="n">
        <f aca="false">IF(C9="O",SUMPRODUCT('Coeff CCINP'!$B$9:$H$9,D9:J9)+'Coeff CCINP'!$I$9+$C$37,SUMPRODUCT('Coeff CCINP'!$B$9:$H$9,D9:J9)+$C$37)</f>
        <v>0</v>
      </c>
      <c r="BI9" s="54" t="n">
        <f aca="false">IF(C9="O",SUMPRODUCT('Coeff CCINP'!$B$9:$H$9,D9:J9)+'Coeff CCINP'!$I$9+$C$37,SUMPRODUCT('Coeff CCINP'!$B$9:$H$9,D9:J9)+$C$37)</f>
        <v>0</v>
      </c>
      <c r="BJ9" s="54" t="n">
        <f aca="false">IF(C9="O",SUMPRODUCT('Coeff CCINP'!$B$11:$H$11,D9:J9)+'Coeff CCINP'!$I$11+$C$37,SUMPRODUCT('Coeff CCINP'!$B$11:$H$11,D9:J9)+$C$37)</f>
        <v>0</v>
      </c>
      <c r="BK9" s="54" t="n">
        <f aca="false">IF(C9="O",SUMPRODUCT('Coeff CCINP'!$B$12:$H$12,D9:J9)+'Coeff CCINP'!$I$12+$C$37,SUMPRODUCT('Coeff CCINP'!$B$12:$H$12,D9:J9)+$C$37)</f>
        <v>0</v>
      </c>
      <c r="BL9" s="54" t="n">
        <f aca="false">IF(C9="O",SUMPRODUCT('Coeff CCINP'!$B$13:$H$13,D9:J9)+'Coeff CCINP'!$I$13+$C$37,SUMPRODUCT('Coeff CCINP'!$B$13:$H$13,D9:J9)+$C$37)</f>
        <v>0</v>
      </c>
      <c r="BM9" s="54" t="n">
        <f aca="false">IF(C9="O",SUMPRODUCT('Coeff CCINP'!$B$14:$H$14,D9:J9)+'Coeff CCINP'!$I$14+$C$37,SUMPRODUCT('Coeff CCINP'!$B$14:$H$14,D9:J9)+$C$37)</f>
        <v>0</v>
      </c>
      <c r="BN9" s="54" t="n">
        <f aca="false">IF(C9="O",SUMPRODUCT('Coeff CCINP'!$B$15:$H$15,D9:J9)+'Coeff CCINP'!$I$15+$C$37,SUMPRODUCT('Coeff CCINP'!$B$15:$H$15,D9:J9)+$C$37)</f>
        <v>0</v>
      </c>
      <c r="BO9" s="54" t="n">
        <f aca="false">IF(C9="O",SUMPRODUCT('Coeff CCINP'!$B$16:$H$16,D9:J9)+'Coeff CCINP'!$I$16+$C$37,SUMPRODUCT('Coeff CCINP'!$B$16:$H$16,D9:J9)+$C$37)</f>
        <v>0</v>
      </c>
      <c r="BP9" s="54" t="n">
        <f aca="false">IF(C9="O",SUMPRODUCT('Coeff CCINP'!$B$17:$H$17,D9:J9)+'Coeff CCINP'!$I$17+$C$37,SUMPRODUCT('Coeff CCINP'!$B$17:$H$17,D9:J9)+$C$37)</f>
        <v>0</v>
      </c>
      <c r="BQ9" s="54" t="n">
        <f aca="false">IF(C9="O",SUMPRODUCT('Coeff CCINP'!$B$18:$H$18,D9:J9)+'Coeff CCINP'!$I$18+$C$37,SUMPRODUCT('Coeff CCINP'!$B$18:$H$18,D9:J9)+$C$37)</f>
        <v>0</v>
      </c>
      <c r="BR9" s="54" t="n">
        <f aca="false">IF(C9="O",SUMPRODUCT('Coeff CCINP'!$B$19:$H$19,D9:J9)+'Coeff CCINP'!$I$19+$C$37,SUMPRODUCT('Coeff CCINP'!$B$19:$H$19,D9:J9)+$C$37)</f>
        <v>0</v>
      </c>
      <c r="BS9" s="54" t="n">
        <f aca="false">IF(C9="O",SUMPRODUCT('Coeff CCINP'!$B$20:$H$20,D9:J9)+'Coeff CCINP'!$I$20+$C$37,SUMPRODUCT('Coeff CCINP'!$B$20:$H$20,D9:J9)+$C$37)</f>
        <v>0</v>
      </c>
      <c r="BT9" s="54" t="n">
        <f aca="false">IF(C9="O",SUMPRODUCT('Coeff CCINP'!$B$21:$H$21,D9:J9)+'Coeff CCINP'!$I$21+$C$37,SUMPRODUCT('Coeff CCINP'!$B$21:$H$21,D9:J9)+$C$37)</f>
        <v>0</v>
      </c>
      <c r="BU9" s="54" t="n">
        <f aca="false">IF(C9="O",SUMPRODUCT('Coeff CCINP'!$B$22:$H$22,D9:J9)+'Coeff CCINP'!$I$22+$C$37,SUMPRODUCT('Coeff CCINP'!$B$22:$H$22,D9:J9)+$C$37)</f>
        <v>0</v>
      </c>
      <c r="BV9" s="54" t="n">
        <f aca="false">IF(C9="O",SUMPRODUCT('Coeff CCINP'!$B$23:$H$23,D9:J9)+'Coeff CCINP'!$I$23+$C$37,SUMPRODUCT('Coeff CCINP'!$B$23:$H$23,D9:J9)+$C$37)</f>
        <v>0</v>
      </c>
      <c r="BW9" s="54" t="n">
        <f aca="false">IF(C9="O",SUMPRODUCT('Coeff CCINP'!$B$24:$H$24,D9:J9)+'Coeff CCINP'!$I$24+$C$37,SUMPRODUCT('Coeff CCINP'!$B$24:$H$24,D9:J9)+$C$37)</f>
        <v>0</v>
      </c>
      <c r="BX9" s="54" t="n">
        <f aca="false">IF(C9="O",SUMPRODUCT('Coeff CCINP'!$B$25:$H$25,D9:J9)+'Coeff CCINP'!$I$25+$C$37,SUMPRODUCT('Coeff CCINP'!$B$25:$H$25,D9:J9)+$C$37)</f>
        <v>0</v>
      </c>
      <c r="BY9" s="54" t="n">
        <f aca="false">IF(C9="O",SUMPRODUCT('Coeff CCINP'!$B$26:$H$26,D9:J9)+'Coeff CCINP'!$I$26+$C$37,SUMPRODUCT('Coeff CCINP'!$B$26:$H$26,D9:J9)+$C$37)</f>
        <v>0</v>
      </c>
      <c r="BZ9" s="54" t="n">
        <f aca="false">IF(C9="O",SUMPRODUCT('Coeff CCINP'!$B$27:$H$27,D9:J9)+'Coeff CCINP'!$I$27+$C$37,SUMPRODUCT('Coeff CCINP'!$B$27:$H$27,D9:J9)+$C$37)</f>
        <v>0</v>
      </c>
      <c r="CA9" s="55" t="n">
        <f aca="false">IF(C9="O",E9*'Coeff EPITA'!$B$4+I9*'Coeff EPITA'!$C$4+D9*'Coeff EPITA'!$D$4+'Coeff EPITA'!$E$4+$C$37,E9*'Coeff EPITA'!$B$4+I9*'Coeff EPITA'!$C$4+D9*'Coeff EPITA'!$D$4+$C$37)</f>
        <v>0</v>
      </c>
      <c r="CB9" s="53" t="n">
        <f aca="false">D9+$C$37/SUM(coeffccs!$B$4:$I$12)</f>
        <v>0</v>
      </c>
      <c r="CC9" s="54" t="n">
        <f aca="false">IF(C9="O",SUMPRODUCT(coeffccs!$B$23:$H$23,D9:J9)+coeffccs!$J$4+$C$37,SUMPRODUCT(coeffccs!$B$23:$H$23,D9:J9)+$C$37)</f>
        <v>0</v>
      </c>
      <c r="CD9" s="56" t="n">
        <f aca="false">IF(CB9&gt;coeffccs!$Q$14,1,0)</f>
        <v>0</v>
      </c>
      <c r="CE9" s="56" t="n">
        <f aca="false">IF(CC9&gt;coeffccs!$P$4,1,0)</f>
        <v>0</v>
      </c>
      <c r="CF9" s="56" t="n">
        <f aca="false">AND(CD9=1,CE9=1)</f>
        <v>0</v>
      </c>
      <c r="CG9" s="56" t="n">
        <f aca="false">IF(CC9&gt;coeffccs!$P$5,1,0)</f>
        <v>0</v>
      </c>
      <c r="CH9" s="56" t="n">
        <f aca="false">AND(CD9=1,CG9=1)</f>
        <v>0</v>
      </c>
      <c r="CI9" s="56" t="n">
        <f aca="false">IF(CC9&gt;coeffccs!$P$6,1,0)</f>
        <v>0</v>
      </c>
      <c r="CJ9" s="56" t="n">
        <f aca="false">AND(CD9=1,CI9=1)</f>
        <v>0</v>
      </c>
      <c r="CK9" s="56" t="n">
        <f aca="false">IF(CC9&gt;coeffccs!$P$7,1,0)</f>
        <v>0</v>
      </c>
      <c r="CL9" s="56" t="n">
        <f aca="false">AND(CD9=1,CK9=1)</f>
        <v>0</v>
      </c>
      <c r="CM9" s="56" t="n">
        <f aca="false">IF(CC9&gt;coeffccs!$P$8,1,0)</f>
        <v>0</v>
      </c>
      <c r="CN9" s="56" t="n">
        <f aca="false">AND(CD9=1,CM9=1)</f>
        <v>0</v>
      </c>
      <c r="CO9" s="56" t="n">
        <f aca="false">IF(CC9&gt;coeffccs!$P$9,1,0)</f>
        <v>0</v>
      </c>
      <c r="CP9" s="56" t="n">
        <f aca="false">AND(CD9=1,CO9=1)</f>
        <v>0</v>
      </c>
      <c r="CQ9" s="56" t="n">
        <f aca="false">IF(CC9&gt;coeffccs!$P$10,1,0)</f>
        <v>0</v>
      </c>
      <c r="CR9" s="56" t="n">
        <f aca="false">AND(CD9=1,CQ9=1)</f>
        <v>0</v>
      </c>
      <c r="CS9" s="56" t="n">
        <f aca="false">IF(CC9&gt;coeffccs!$P$11,1,0)</f>
        <v>0</v>
      </c>
      <c r="CT9" s="56" t="n">
        <f aca="false">AND(CD9=1,CS9=1)</f>
        <v>0</v>
      </c>
      <c r="CU9" s="56" t="n">
        <f aca="false">IF(CC9&gt;coeffccs!$P$12,1,0)</f>
        <v>0</v>
      </c>
      <c r="CV9" s="56" t="n">
        <f aca="false">AND(CD9=1,CU9=1)</f>
        <v>0</v>
      </c>
      <c r="CW9" s="54" t="n">
        <f aca="false">IF(C9="O",SUMPRODUCT(coeffccs!$B$24:$H$24,D9:J9)+coeffccs!$J$13+$C$37,SUMPRODUCT(coeffccs!$B$24:$H$24,D9:J9)+$C$37)</f>
        <v>0</v>
      </c>
      <c r="CX9" s="56" t="n">
        <f aca="false">IF(CW9&gt;coeffccs!$P$13,1,0)</f>
        <v>0</v>
      </c>
      <c r="CY9" s="56" t="n">
        <f aca="false">AND(CD9=1,CX9=1)</f>
        <v>0</v>
      </c>
      <c r="CZ9" s="54" t="n">
        <f aca="false">IF(C9="O",SUMPRODUCT(coeffccs!$B$25:$H$25,D9:J9)+coeffccs!$J$15+$C$37,SUMPRODUCT(coeffccs!$B$25:$H$25,D9:J9)+$C$37)</f>
        <v>0</v>
      </c>
      <c r="DA9" s="54" t="n">
        <f aca="false">IF(C9="O",SUMPRODUCT(coeffccs!$B$26:$H$26,D9:J9)+coeffccs!$J$16+$C$37,SUMPRODUCT(coeffccs!$B$26:$H$26,D9:J9)+$C$37)</f>
        <v>0</v>
      </c>
      <c r="DB9" s="54" t="n">
        <f aca="false">IF(C9="O",SUMPRODUCT(coeffccs!$B$27:$H$27,D9:J9)+coeffccs!$J$17+$C$37,SUMPRODUCT(coeffccs!$B$27:$H$27,D9:J9)+$C$37)</f>
        <v>0</v>
      </c>
      <c r="DC9" s="54" t="n">
        <f aca="false">IF(C9="O",SUMPRODUCT(coeffccs!$B$28:$H$28,D9:J9)+coeffccs!$J$18+$C$37,SUMPRODUCT(coeffccs!$B$28:$H$28,D9:J9)+$C$37)</f>
        <v>0</v>
      </c>
      <c r="DD9" s="57" t="n">
        <f aca="false">IF(C9="O",SUMPRODUCT(coeffccs!$B$29:$H$29,D9:J9)+coeffccs!$J$19+$C$37,SUMPRODUCT(coeffccs!$B$29:$H$29,D9:J9)+$C$37)</f>
        <v>0</v>
      </c>
    </row>
    <row r="10" customFormat="false" ht="15" hidden="false" customHeight="false" outlineLevel="0" collapsed="false">
      <c r="A10" s="58"/>
      <c r="B10" s="43"/>
      <c r="C10" s="44"/>
      <c r="D10" s="45"/>
      <c r="E10" s="59"/>
      <c r="F10" s="59"/>
      <c r="G10" s="59"/>
      <c r="H10" s="59"/>
      <c r="I10" s="59"/>
      <c r="J10" s="59"/>
      <c r="K10" s="46" t="str">
        <f aca="false">IF(ISBLANK(D10),"",AVERAGE(D10:J10))</f>
        <v/>
      </c>
      <c r="L10" s="47" t="str">
        <f aca="false">IF(ISBLANK(D10),"",RANK($K$4:$K$33,$K$4:$K$33,0))</f>
        <v/>
      </c>
      <c r="M10" s="48" t="str">
        <f aca="false">IF('Coeff CCINP'!$O$4=0,"",IF(BC10&gt;'Coeff CCINP'!$O$4,"A","NA"))</f>
        <v>NA</v>
      </c>
      <c r="N10" s="49" t="str">
        <f aca="false">IF('Coeff CCINP'!$O$5=0,"",IF(BD10&gt;'Coeff CCINP'!$O$5,"A","NA"))</f>
        <v/>
      </c>
      <c r="O10" s="49" t="str">
        <f aca="false">IF('Coeff CCINP'!$O$6=0,"",IF(BE10&gt;'Coeff CCINP'!$O$6,"A","NA"))</f>
        <v>NA</v>
      </c>
      <c r="P10" s="49" t="str">
        <f aca="false">IF('Coeff CCINP'!$O$7=0,"",IF(BF10&gt;'Coeff CCINP'!$O$7,"A","NA"))</f>
        <v>NA</v>
      </c>
      <c r="Q10" s="49" t="str">
        <f aca="false">IF('Coeff CCINP'!$O$8=0,"",IF(BG10&gt;'Coeff CCINP'!$O$8,"A","NA"))</f>
        <v>NA</v>
      </c>
      <c r="R10" s="49" t="str">
        <f aca="false">IF('Coeff CCINP'!$O$8=0,"",IF(BH10&gt;'Coeff CCINP'!$O$9,"A","NA"))</f>
        <v>NA</v>
      </c>
      <c r="S10" s="49" t="str">
        <f aca="false">IF('Coeff CCINP'!$O$10=0,"",IF(BI10&gt;'Coeff CCINP'!$O$10,"A","NA"))</f>
        <v>NA</v>
      </c>
      <c r="T10" s="49" t="str">
        <f aca="false">IF('Coeff CCINP'!$O$11=0,"",IF(BJ10&gt;'Coeff CCINP'!$O$11,"A","NA"))</f>
        <v/>
      </c>
      <c r="U10" s="49" t="str">
        <f aca="false">IF('Coeff CCINP'!$O$12=0,"",IF(BK10&gt;'Coeff CCINP'!$O$12,"A","NA"))</f>
        <v>NA</v>
      </c>
      <c r="V10" s="49" t="str">
        <f aca="false">IF('Coeff CCINP'!$O$13=0,"",IF(BL10&gt;'Coeff CCINP'!$O$13,"A","NA"))</f>
        <v/>
      </c>
      <c r="W10" s="49" t="str">
        <f aca="false">IF('Coeff CCINP'!$O$14=0,"",IF(BM10&gt;'Coeff CCINP'!$O$14,"A","NA"))</f>
        <v>NA</v>
      </c>
      <c r="X10" s="49" t="str">
        <f aca="false">IF('Coeff CCINP'!$O$15=0,"",IF(BN10&gt;'Coeff CCINP'!$O$15,"A","NA"))</f>
        <v>NA</v>
      </c>
      <c r="Y10" s="49" t="str">
        <f aca="false">IF('Coeff CCINP'!$O$16=0,"",IF(BO10&gt;'Coeff CCINP'!$O$16,"A","NA"))</f>
        <v>NA</v>
      </c>
      <c r="Z10" s="49" t="str">
        <f aca="false">IF('Coeff CCINP'!$O$17=0,"",IF(BP10&gt;'Coeff CCINP'!$O$17,"A","NA"))</f>
        <v>NA</v>
      </c>
      <c r="AA10" s="49" t="str">
        <f aca="false">IF('Coeff CCINP'!$O$18=0,"",IF(BQ10&gt;'Coeff CCINP'!$O$18,"A","NA"))</f>
        <v/>
      </c>
      <c r="AB10" s="49" t="str">
        <f aca="false">IF('Coeff CCINP'!$O$19=0,"",IF(BR10&gt;'Coeff CCINP'!$O$19,"A","NA"))</f>
        <v>NA</v>
      </c>
      <c r="AC10" s="49" t="str">
        <f aca="false">IF('Coeff CCINP'!$O$20=0,"",IF(BS10&gt;'Coeff CCINP'!$O$20,"A","NA"))</f>
        <v>NA</v>
      </c>
      <c r="AD10" s="49" t="str">
        <f aca="false">IF('Coeff CCINP'!$O$21=0,"",IF(BT10&gt;'Coeff CCINP'!$O$21,"A","NA"))</f>
        <v/>
      </c>
      <c r="AE10" s="49" t="str">
        <f aca="false">IF('Coeff CCINP'!$O$22=0,"",IF(BU10&gt;'Coeff CCINP'!$O$22,"A","NA"))</f>
        <v>NA</v>
      </c>
      <c r="AF10" s="49" t="str">
        <f aca="false">IF('Coeff CCINP'!$O$23=0,"",IF(BV10&gt;'Coeff CCINP'!$O$23,"A","NA"))</f>
        <v>NA</v>
      </c>
      <c r="AG10" s="49" t="str">
        <f aca="false">IF('Coeff CCINP'!$O$24=0,"",IF(BW10&gt;'Coeff CCINP'!$O$24,"A","NA"))</f>
        <v>NA</v>
      </c>
      <c r="AH10" s="49" t="str">
        <f aca="false">IF('Coeff CCINP'!$O$25=0,"",IF(BX10&gt;'Coeff CCINP'!$O$25,"A","NA"))</f>
        <v>NA</v>
      </c>
      <c r="AI10" s="49" t="str">
        <f aca="false">IF('Coeff CCINP'!$O$26=0,"",IF(BY10&gt;'Coeff CCINP'!$O$26,"A","NA"))</f>
        <v/>
      </c>
      <c r="AJ10" s="47" t="str">
        <f aca="false">IF('Coeff CCINP'!$O$27=0,"",IF(BZ10&gt;'Coeff CCINP'!$O$27,"A","NA"))</f>
        <v>NA</v>
      </c>
      <c r="AK10" s="50" t="str">
        <f aca="false">IF('Coeff EPITA'!$K$4=0,"",IF(CA10&gt;'Coeff EPITA'!$K$4,"A","NA"))</f>
        <v/>
      </c>
      <c r="AL10" s="51" t="str">
        <f aca="false">IF(coeffccs!$P$4=0,"",IF(CF10=1,"A","NA"))</f>
        <v/>
      </c>
      <c r="AM10" s="49" t="str">
        <f aca="false">IF(coeffccs!$P$5=0,"",IF(CH10=1,"A","NA"))</f>
        <v>NA</v>
      </c>
      <c r="AN10" s="49" t="str">
        <f aca="false">IF(coeffccs!$P$6=0,"",IF(CJ10=1,"A","NA"))</f>
        <v>NA</v>
      </c>
      <c r="AO10" s="49" t="str">
        <f aca="false">IF(coeffccs!$P$7=0,"",IF(CL10=1,"A","NA"))</f>
        <v>NA</v>
      </c>
      <c r="AP10" s="49" t="str">
        <f aca="false">IF(coeffccs!$P$8=0,"",IF(CN10=1,"A","NA"))</f>
        <v>NA</v>
      </c>
      <c r="AQ10" s="49" t="str">
        <f aca="false">IF(coeffccs!$P$9=0,"",IF(CP10=1,"A","NA"))</f>
        <v>NA</v>
      </c>
      <c r="AR10" s="49" t="str">
        <f aca="false">IF(coeffccs!$P$10=0,"",IF(CR10=1,"A","NA"))</f>
        <v>NA</v>
      </c>
      <c r="AS10" s="49" t="str">
        <f aca="false">IF(coeffccs!$P$11=0,"",IF(CT10=1,"A","NA"))</f>
        <v>NA</v>
      </c>
      <c r="AT10" s="49" t="str">
        <f aca="false">IF(coeffccs!$P$12=0,"",IF(CV10=1,"A","NA"))</f>
        <v>NA</v>
      </c>
      <c r="AU10" s="49" t="str">
        <f aca="false">IF(coeffccs!$P$13=0,"",IF(CY10=1,"A","NA"))</f>
        <v>NA</v>
      </c>
      <c r="AV10" s="49" t="str">
        <f aca="false">IF(coeffccs!$P$15=0,"",IF(CZ10&gt;coeffccs!$P$15,"A","NA"))</f>
        <v>NA</v>
      </c>
      <c r="AW10" s="49" t="str">
        <f aca="false">IF(coeffccs!$P$16=0,"",IF(DA10&gt;coeffccs!$P$16,"A","NA"))</f>
        <v>NA</v>
      </c>
      <c r="AX10" s="49" t="str">
        <f aca="false">IF(coeffccs!$P$17=0,"",IF(DB10&gt;coeffccs!$P$17,"A","NA"))</f>
        <v>NA</v>
      </c>
      <c r="AY10" s="49" t="str">
        <f aca="false">IF(coeffccs!$P$18=0,"",IF(DC10&gt;coeffccs!$P$18,"A","NA"))</f>
        <v>NA</v>
      </c>
      <c r="AZ10" s="49" t="str">
        <f aca="false">IF(coeffccs!$P$19=0,"",IF(DD10&gt;coeffccs!$P$19,"A","NA"))</f>
        <v>NA</v>
      </c>
      <c r="BA10" s="47" t="str">
        <f aca="false">IF(coeffccs!$P$20=0,"",IF(DD10&gt;coeffccs!$P$20,"A","NA"))</f>
        <v>NA</v>
      </c>
      <c r="BB10" s="52"/>
      <c r="BC10" s="53" t="n">
        <f aca="false">IF(C10="O",SUMPRODUCT('Coeff CCINP'!$B$4:$H$4,D10:J10)+'Coeff CCINP'!$I$4+$C$37,SUMPRODUCT('Coeff CCINP'!$B$4:$H$4,D10:J10)+$C$37)</f>
        <v>0</v>
      </c>
      <c r="BD10" s="54" t="n">
        <f aca="false">IF(C10="O",SUMPRODUCT('Coeff CCINP'!$B$5:$H$5,D10:J10)+'Coeff CCINP'!$I$5+$C$37,SUMPRODUCT('Coeff CCINP'!$B$5:$H$5,D10:J10)+$C$37)</f>
        <v>0</v>
      </c>
      <c r="BE10" s="54" t="n">
        <f aca="false">IF(C10="O",SUMPRODUCT('Coeff CCINP'!$B$6:$H$6,D10:J10)+'Coeff CCINP'!$I$6+$C$37,SUMPRODUCT('Coeff CCINP'!$B$6:$H$6,D10:J10)+$C$37)</f>
        <v>0</v>
      </c>
      <c r="BF10" s="54" t="n">
        <f aca="false">IF(C10="O",SUMPRODUCT('Coeff CCINP'!$B$7:$H$7,D10:J10)+'Coeff CCINP'!$I$7+$C$37,SUMPRODUCT('Coeff CCINP'!$B$7:$H$7,D10:J10)+$C$37)</f>
        <v>0</v>
      </c>
      <c r="BG10" s="54" t="n">
        <f aca="false">IF(C10="O",SUMPRODUCT('Coeff CCINP'!$B$8:$H$8,D10:J10)+'Coeff CCINP'!$I$8+$C$37,SUMPRODUCT('Coeff CCINP'!$B$8:$H$8,D10:J10)+$C$37)</f>
        <v>0</v>
      </c>
      <c r="BH10" s="54" t="n">
        <f aca="false">IF(C10="O",SUMPRODUCT('Coeff CCINP'!$B$9:$H$9,D10:J10)+'Coeff CCINP'!$I$9+$C$37,SUMPRODUCT('Coeff CCINP'!$B$9:$H$9,D10:J10)+$C$37)</f>
        <v>0</v>
      </c>
      <c r="BI10" s="54" t="n">
        <f aca="false">IF(C10="O",SUMPRODUCT('Coeff CCINP'!$B$9:$H$9,D10:J10)+'Coeff CCINP'!$I$9+$C$37,SUMPRODUCT('Coeff CCINP'!$B$9:$H$9,D10:J10)+$C$37)</f>
        <v>0</v>
      </c>
      <c r="BJ10" s="54" t="n">
        <f aca="false">IF(C10="O",SUMPRODUCT('Coeff CCINP'!$B$11:$H$11,D10:J10)+'Coeff CCINP'!$I$11+$C$37,SUMPRODUCT('Coeff CCINP'!$B$11:$H$11,D10:J10)+$C$37)</f>
        <v>0</v>
      </c>
      <c r="BK10" s="54" t="n">
        <f aca="false">IF(C10="O",SUMPRODUCT('Coeff CCINP'!$B$12:$H$12,D10:J10)+'Coeff CCINP'!$I$12+$C$37,SUMPRODUCT('Coeff CCINP'!$B$12:$H$12,D10:J10)+$C$37)</f>
        <v>0</v>
      </c>
      <c r="BL10" s="54" t="n">
        <f aca="false">IF(C10="O",SUMPRODUCT('Coeff CCINP'!$B$13:$H$13,D10:J10)+'Coeff CCINP'!$I$13+$C$37,SUMPRODUCT('Coeff CCINP'!$B$13:$H$13,D10:J10)+$C$37)</f>
        <v>0</v>
      </c>
      <c r="BM10" s="54" t="n">
        <f aca="false">IF(C10="O",SUMPRODUCT('Coeff CCINP'!$B$14:$H$14,D10:J10)+'Coeff CCINP'!$I$14+$C$37,SUMPRODUCT('Coeff CCINP'!$B$14:$H$14,D10:J10)+$C$37)</f>
        <v>0</v>
      </c>
      <c r="BN10" s="54" t="n">
        <f aca="false">IF(C10="O",SUMPRODUCT('Coeff CCINP'!$B$15:$H$15,D10:J10)+'Coeff CCINP'!$I$15+$C$37,SUMPRODUCT('Coeff CCINP'!$B$15:$H$15,D10:J10)+$C$37)</f>
        <v>0</v>
      </c>
      <c r="BO10" s="54" t="n">
        <f aca="false">IF(C10="O",SUMPRODUCT('Coeff CCINP'!$B$16:$H$16,D10:J10)+'Coeff CCINP'!$I$16+$C$37,SUMPRODUCT('Coeff CCINP'!$B$16:$H$16,D10:J10)+$C$37)</f>
        <v>0</v>
      </c>
      <c r="BP10" s="54" t="n">
        <f aca="false">IF(C10="O",SUMPRODUCT('Coeff CCINP'!$B$17:$H$17,D10:J10)+'Coeff CCINP'!$I$17+$C$37,SUMPRODUCT('Coeff CCINP'!$B$17:$H$17,D10:J10)+$C$37)</f>
        <v>0</v>
      </c>
      <c r="BQ10" s="54" t="n">
        <f aca="false">IF(C10="O",SUMPRODUCT('Coeff CCINP'!$B$18:$H$18,D10:J10)+'Coeff CCINP'!$I$18+$C$37,SUMPRODUCT('Coeff CCINP'!$B$18:$H$18,D10:J10)+$C$37)</f>
        <v>0</v>
      </c>
      <c r="BR10" s="54" t="n">
        <f aca="false">IF(C10="O",SUMPRODUCT('Coeff CCINP'!$B$19:$H$19,D10:J10)+'Coeff CCINP'!$I$19+$C$37,SUMPRODUCT('Coeff CCINP'!$B$19:$H$19,D10:J10)+$C$37)</f>
        <v>0</v>
      </c>
      <c r="BS10" s="54" t="n">
        <f aca="false">IF(C10="O",SUMPRODUCT('Coeff CCINP'!$B$20:$H$20,D10:J10)+'Coeff CCINP'!$I$20+$C$37,SUMPRODUCT('Coeff CCINP'!$B$20:$H$20,D10:J10)+$C$37)</f>
        <v>0</v>
      </c>
      <c r="BT10" s="54" t="n">
        <f aca="false">IF(C10="O",SUMPRODUCT('Coeff CCINP'!$B$21:$H$21,D10:J10)+'Coeff CCINP'!$I$21+$C$37,SUMPRODUCT('Coeff CCINP'!$B$21:$H$21,D10:J10)+$C$37)</f>
        <v>0</v>
      </c>
      <c r="BU10" s="54" t="n">
        <f aca="false">IF(C10="O",SUMPRODUCT('Coeff CCINP'!$B$22:$H$22,D10:J10)+'Coeff CCINP'!$I$22+$C$37,SUMPRODUCT('Coeff CCINP'!$B$22:$H$22,D10:J10)+$C$37)</f>
        <v>0</v>
      </c>
      <c r="BV10" s="54" t="n">
        <f aca="false">IF(C10="O",SUMPRODUCT('Coeff CCINP'!$B$23:$H$23,D10:J10)+'Coeff CCINP'!$I$23+$C$37,SUMPRODUCT('Coeff CCINP'!$B$23:$H$23,D10:J10)+$C$37)</f>
        <v>0</v>
      </c>
      <c r="BW10" s="54" t="n">
        <f aca="false">IF(C10="O",SUMPRODUCT('Coeff CCINP'!$B$24:$H$24,D10:J10)+'Coeff CCINP'!$I$24+$C$37,SUMPRODUCT('Coeff CCINP'!$B$24:$H$24,D10:J10)+$C$37)</f>
        <v>0</v>
      </c>
      <c r="BX10" s="54" t="n">
        <f aca="false">IF(C10="O",SUMPRODUCT('Coeff CCINP'!$B$25:$H$25,D10:J10)+'Coeff CCINP'!$I$25+$C$37,SUMPRODUCT('Coeff CCINP'!$B$25:$H$25,D10:J10)+$C$37)</f>
        <v>0</v>
      </c>
      <c r="BY10" s="54" t="n">
        <f aca="false">IF(C10="O",SUMPRODUCT('Coeff CCINP'!$B$26:$H$26,D10:J10)+'Coeff CCINP'!$I$26+$C$37,SUMPRODUCT('Coeff CCINP'!$B$26:$H$26,D10:J10)+$C$37)</f>
        <v>0</v>
      </c>
      <c r="BZ10" s="54" t="n">
        <f aca="false">IF(C10="O",SUMPRODUCT('Coeff CCINP'!$B$27:$H$27,D10:J10)+'Coeff CCINP'!$I$27+$C$37,SUMPRODUCT('Coeff CCINP'!$B$27:$H$27,D10:J10)+$C$37)</f>
        <v>0</v>
      </c>
      <c r="CA10" s="55" t="n">
        <f aca="false">IF(C10="O",E10*'Coeff EPITA'!$B$4+I10*'Coeff EPITA'!$C$4+D10*'Coeff EPITA'!$D$4+'Coeff EPITA'!$E$4+$C$37,E10*'Coeff EPITA'!$B$4+I10*'Coeff EPITA'!$C$4+D10*'Coeff EPITA'!$D$4+$C$37)</f>
        <v>0</v>
      </c>
      <c r="CB10" s="53" t="n">
        <f aca="false">D10+$C$37/SUM(coeffccs!$B$4:$I$12)</f>
        <v>0</v>
      </c>
      <c r="CC10" s="54" t="n">
        <f aca="false">IF(C10="O",SUMPRODUCT(coeffccs!$B$23:$H$23,D10:J10)+coeffccs!$J$4+$C$37,SUMPRODUCT(coeffccs!$B$23:$H$23,D10:J10)+$C$37)</f>
        <v>0</v>
      </c>
      <c r="CD10" s="56" t="n">
        <f aca="false">IF(CB10&gt;coeffccs!$Q$14,1,0)</f>
        <v>0</v>
      </c>
      <c r="CE10" s="56" t="n">
        <f aca="false">IF(CC10&gt;coeffccs!$P$4,1,0)</f>
        <v>0</v>
      </c>
      <c r="CF10" s="56" t="n">
        <f aca="false">AND(CD10=1,CE10=1)</f>
        <v>0</v>
      </c>
      <c r="CG10" s="56" t="n">
        <f aca="false">IF(CC10&gt;coeffccs!$P$5,1,0)</f>
        <v>0</v>
      </c>
      <c r="CH10" s="56" t="n">
        <f aca="false">AND(CD10=1,CG10=1)</f>
        <v>0</v>
      </c>
      <c r="CI10" s="56" t="n">
        <f aca="false">IF(CC10&gt;coeffccs!$P$6,1,0)</f>
        <v>0</v>
      </c>
      <c r="CJ10" s="56" t="n">
        <f aca="false">AND(CD10=1,CI10=1)</f>
        <v>0</v>
      </c>
      <c r="CK10" s="56" t="n">
        <f aca="false">IF(CC10&gt;coeffccs!$P$7,1,0)</f>
        <v>0</v>
      </c>
      <c r="CL10" s="56" t="n">
        <f aca="false">AND(CD10=1,CK10=1)</f>
        <v>0</v>
      </c>
      <c r="CM10" s="56" t="n">
        <f aca="false">IF(CC10&gt;coeffccs!$P$8,1,0)</f>
        <v>0</v>
      </c>
      <c r="CN10" s="56" t="n">
        <f aca="false">AND(CD10=1,CM10=1)</f>
        <v>0</v>
      </c>
      <c r="CO10" s="56" t="n">
        <f aca="false">IF(CC10&gt;coeffccs!$P$9,1,0)</f>
        <v>0</v>
      </c>
      <c r="CP10" s="56" t="n">
        <f aca="false">AND(CD10=1,CO10=1)</f>
        <v>0</v>
      </c>
      <c r="CQ10" s="56" t="n">
        <f aca="false">IF(CC10&gt;coeffccs!$P$10,1,0)</f>
        <v>0</v>
      </c>
      <c r="CR10" s="56" t="n">
        <f aca="false">AND(CD10=1,CQ10=1)</f>
        <v>0</v>
      </c>
      <c r="CS10" s="56" t="n">
        <f aca="false">IF(CC10&gt;coeffccs!$P$11,1,0)</f>
        <v>0</v>
      </c>
      <c r="CT10" s="56" t="n">
        <f aca="false">AND(CD10=1,CS10=1)</f>
        <v>0</v>
      </c>
      <c r="CU10" s="56" t="n">
        <f aca="false">IF(CC10&gt;coeffccs!$P$12,1,0)</f>
        <v>0</v>
      </c>
      <c r="CV10" s="56" t="n">
        <f aca="false">AND(CD10=1,CU10=1)</f>
        <v>0</v>
      </c>
      <c r="CW10" s="54" t="n">
        <f aca="false">IF(C10="O",SUMPRODUCT(coeffccs!$B$24:$H$24,D10:J10)+coeffccs!$J$13+$C$37,SUMPRODUCT(coeffccs!$B$24:$H$24,D10:J10)+$C$37)</f>
        <v>0</v>
      </c>
      <c r="CX10" s="56" t="n">
        <f aca="false">IF(CW10&gt;coeffccs!$P$13,1,0)</f>
        <v>0</v>
      </c>
      <c r="CY10" s="56" t="n">
        <f aca="false">AND(CD10=1,CX10=1)</f>
        <v>0</v>
      </c>
      <c r="CZ10" s="54" t="n">
        <f aca="false">IF(C10="O",SUMPRODUCT(coeffccs!$B$25:$H$25,D10:J10)+coeffccs!$J$15+$C$37,SUMPRODUCT(coeffccs!$B$25:$H$25,D10:J10)+$C$37)</f>
        <v>0</v>
      </c>
      <c r="DA10" s="54" t="n">
        <f aca="false">IF(C10="O",SUMPRODUCT(coeffccs!$B$26:$H$26,D10:J10)+coeffccs!$J$16+$C$37,SUMPRODUCT(coeffccs!$B$26:$H$26,D10:J10)+$C$37)</f>
        <v>0</v>
      </c>
      <c r="DB10" s="54" t="n">
        <f aca="false">IF(C10="O",SUMPRODUCT(coeffccs!$B$27:$H$27,D10:J10)+coeffccs!$J$17+$C$37,SUMPRODUCT(coeffccs!$B$27:$H$27,D10:J10)+$C$37)</f>
        <v>0</v>
      </c>
      <c r="DC10" s="54" t="n">
        <f aca="false">IF(C10="O",SUMPRODUCT(coeffccs!$B$28:$H$28,D10:J10)+coeffccs!$J$18+$C$37,SUMPRODUCT(coeffccs!$B$28:$H$28,D10:J10)+$C$37)</f>
        <v>0</v>
      </c>
      <c r="DD10" s="57" t="n">
        <f aca="false">IF(C10="O",SUMPRODUCT(coeffccs!$B$29:$H$29,D10:J10)+coeffccs!$J$19+$C$37,SUMPRODUCT(coeffccs!$B$29:$H$29,D10:J10)+$C$37)</f>
        <v>0</v>
      </c>
    </row>
    <row r="11" customFormat="false" ht="15" hidden="false" customHeight="false" outlineLevel="0" collapsed="false">
      <c r="A11" s="58"/>
      <c r="B11" s="43"/>
      <c r="C11" s="44"/>
      <c r="D11" s="45"/>
      <c r="E11" s="59"/>
      <c r="F11" s="59"/>
      <c r="G11" s="59"/>
      <c r="H11" s="59"/>
      <c r="I11" s="59"/>
      <c r="J11" s="59"/>
      <c r="K11" s="46" t="str">
        <f aca="false">IF(ISBLANK(D11),"",AVERAGE(D11:J11))</f>
        <v/>
      </c>
      <c r="L11" s="47" t="str">
        <f aca="false">IF(ISBLANK(D11),"",RANK($K$4:$K$33,$K$4:$K$33,0))</f>
        <v/>
      </c>
      <c r="M11" s="48" t="str">
        <f aca="false">IF('Coeff CCINP'!$O$4=0,"",IF(BC11&gt;'Coeff CCINP'!$O$4,"A","NA"))</f>
        <v>NA</v>
      </c>
      <c r="N11" s="49" t="str">
        <f aca="false">IF('Coeff CCINP'!$O$5=0,"",IF(BD11&gt;'Coeff CCINP'!$O$5,"A","NA"))</f>
        <v/>
      </c>
      <c r="O11" s="49" t="str">
        <f aca="false">IF('Coeff CCINP'!$O$6=0,"",IF(BE11&gt;'Coeff CCINP'!$O$6,"A","NA"))</f>
        <v>NA</v>
      </c>
      <c r="P11" s="49" t="str">
        <f aca="false">IF('Coeff CCINP'!$O$7=0,"",IF(BF11&gt;'Coeff CCINP'!$O$7,"A","NA"))</f>
        <v>NA</v>
      </c>
      <c r="Q11" s="49" t="str">
        <f aca="false">IF('Coeff CCINP'!$O$8=0,"",IF(BG11&gt;'Coeff CCINP'!$O$8,"A","NA"))</f>
        <v>NA</v>
      </c>
      <c r="R11" s="49" t="str">
        <f aca="false">IF('Coeff CCINP'!$O$8=0,"",IF(BH11&gt;'Coeff CCINP'!$O$9,"A","NA"))</f>
        <v>NA</v>
      </c>
      <c r="S11" s="49" t="str">
        <f aca="false">IF('Coeff CCINP'!$O$10=0,"",IF(BI11&gt;'Coeff CCINP'!$O$10,"A","NA"))</f>
        <v>NA</v>
      </c>
      <c r="T11" s="49" t="str">
        <f aca="false">IF('Coeff CCINP'!$O$11=0,"",IF(BJ11&gt;'Coeff CCINP'!$O$11,"A","NA"))</f>
        <v/>
      </c>
      <c r="U11" s="49" t="str">
        <f aca="false">IF('Coeff CCINP'!$O$12=0,"",IF(BK11&gt;'Coeff CCINP'!$O$12,"A","NA"))</f>
        <v>NA</v>
      </c>
      <c r="V11" s="49" t="str">
        <f aca="false">IF('Coeff CCINP'!$O$13=0,"",IF(BL11&gt;'Coeff CCINP'!$O$13,"A","NA"))</f>
        <v/>
      </c>
      <c r="W11" s="49" t="str">
        <f aca="false">IF('Coeff CCINP'!$O$14=0,"",IF(BM11&gt;'Coeff CCINP'!$O$14,"A","NA"))</f>
        <v>NA</v>
      </c>
      <c r="X11" s="49" t="str">
        <f aca="false">IF('Coeff CCINP'!$O$15=0,"",IF(BN11&gt;'Coeff CCINP'!$O$15,"A","NA"))</f>
        <v>NA</v>
      </c>
      <c r="Y11" s="49" t="str">
        <f aca="false">IF('Coeff CCINP'!$O$16=0,"",IF(BO11&gt;'Coeff CCINP'!$O$16,"A","NA"))</f>
        <v>NA</v>
      </c>
      <c r="Z11" s="49" t="str">
        <f aca="false">IF('Coeff CCINP'!$O$17=0,"",IF(BP11&gt;'Coeff CCINP'!$O$17,"A","NA"))</f>
        <v>NA</v>
      </c>
      <c r="AA11" s="49" t="str">
        <f aca="false">IF('Coeff CCINP'!$O$18=0,"",IF(BQ11&gt;'Coeff CCINP'!$O$18,"A","NA"))</f>
        <v/>
      </c>
      <c r="AB11" s="49" t="str">
        <f aca="false">IF('Coeff CCINP'!$O$19=0,"",IF(BR11&gt;'Coeff CCINP'!$O$19,"A","NA"))</f>
        <v>NA</v>
      </c>
      <c r="AC11" s="49" t="str">
        <f aca="false">IF('Coeff CCINP'!$O$20=0,"",IF(BS11&gt;'Coeff CCINP'!$O$20,"A","NA"))</f>
        <v>NA</v>
      </c>
      <c r="AD11" s="49" t="str">
        <f aca="false">IF('Coeff CCINP'!$O$21=0,"",IF(BT11&gt;'Coeff CCINP'!$O$21,"A","NA"))</f>
        <v/>
      </c>
      <c r="AE11" s="49" t="str">
        <f aca="false">IF('Coeff CCINP'!$O$22=0,"",IF(BU11&gt;'Coeff CCINP'!$O$22,"A","NA"))</f>
        <v>NA</v>
      </c>
      <c r="AF11" s="49" t="str">
        <f aca="false">IF('Coeff CCINP'!$O$23=0,"",IF(BV11&gt;'Coeff CCINP'!$O$23,"A","NA"))</f>
        <v>NA</v>
      </c>
      <c r="AG11" s="49" t="str">
        <f aca="false">IF('Coeff CCINP'!$O$24=0,"",IF(BW11&gt;'Coeff CCINP'!$O$24,"A","NA"))</f>
        <v>NA</v>
      </c>
      <c r="AH11" s="49" t="str">
        <f aca="false">IF('Coeff CCINP'!$O$25=0,"",IF(BX11&gt;'Coeff CCINP'!$O$25,"A","NA"))</f>
        <v>NA</v>
      </c>
      <c r="AI11" s="49" t="str">
        <f aca="false">IF('Coeff CCINP'!$O$26=0,"",IF(BY11&gt;'Coeff CCINP'!$O$26,"A","NA"))</f>
        <v/>
      </c>
      <c r="AJ11" s="47" t="str">
        <f aca="false">IF('Coeff CCINP'!$O$27=0,"",IF(BZ11&gt;'Coeff CCINP'!$O$27,"A","NA"))</f>
        <v>NA</v>
      </c>
      <c r="AK11" s="50" t="str">
        <f aca="false">IF('Coeff EPITA'!$K$4=0,"",IF(CA11&gt;'Coeff EPITA'!$K$4,"A","NA"))</f>
        <v/>
      </c>
      <c r="AL11" s="51" t="str">
        <f aca="false">IF(coeffccs!$P$4=0,"",IF(CF11=1,"A","NA"))</f>
        <v/>
      </c>
      <c r="AM11" s="49" t="str">
        <f aca="false">IF(coeffccs!$P$5=0,"",IF(CH11=1,"A","NA"))</f>
        <v>NA</v>
      </c>
      <c r="AN11" s="49" t="str">
        <f aca="false">IF(coeffccs!$P$6=0,"",IF(CJ11=1,"A","NA"))</f>
        <v>NA</v>
      </c>
      <c r="AO11" s="49" t="str">
        <f aca="false">IF(coeffccs!$P$7=0,"",IF(CL11=1,"A","NA"))</f>
        <v>NA</v>
      </c>
      <c r="AP11" s="49" t="str">
        <f aca="false">IF(coeffccs!$P$8=0,"",IF(CN11=1,"A","NA"))</f>
        <v>NA</v>
      </c>
      <c r="AQ11" s="49" t="str">
        <f aca="false">IF(coeffccs!$P$9=0,"",IF(CP11=1,"A","NA"))</f>
        <v>NA</v>
      </c>
      <c r="AR11" s="49" t="str">
        <f aca="false">IF(coeffccs!$P$10=0,"",IF(CR11=1,"A","NA"))</f>
        <v>NA</v>
      </c>
      <c r="AS11" s="49" t="str">
        <f aca="false">IF(coeffccs!$P$11=0,"",IF(CT11=1,"A","NA"))</f>
        <v>NA</v>
      </c>
      <c r="AT11" s="49" t="str">
        <f aca="false">IF(coeffccs!$P$12=0,"",IF(CV11=1,"A","NA"))</f>
        <v>NA</v>
      </c>
      <c r="AU11" s="49" t="str">
        <f aca="false">IF(coeffccs!$P$13=0,"",IF(CY11=1,"A","NA"))</f>
        <v>NA</v>
      </c>
      <c r="AV11" s="49" t="str">
        <f aca="false">IF(coeffccs!$P$15=0,"",IF(CZ11&gt;coeffccs!$P$15,"A","NA"))</f>
        <v>NA</v>
      </c>
      <c r="AW11" s="49" t="str">
        <f aca="false">IF(coeffccs!$P$16=0,"",IF(DA11&gt;coeffccs!$P$16,"A","NA"))</f>
        <v>NA</v>
      </c>
      <c r="AX11" s="49" t="str">
        <f aca="false">IF(coeffccs!$P$17=0,"",IF(DB11&gt;coeffccs!$P$17,"A","NA"))</f>
        <v>NA</v>
      </c>
      <c r="AY11" s="49" t="str">
        <f aca="false">IF(coeffccs!$P$18=0,"",IF(DC11&gt;coeffccs!$P$18,"A","NA"))</f>
        <v>NA</v>
      </c>
      <c r="AZ11" s="49" t="str">
        <f aca="false">IF(coeffccs!$P$19=0,"",IF(DD11&gt;coeffccs!$P$19,"A","NA"))</f>
        <v>NA</v>
      </c>
      <c r="BA11" s="47" t="str">
        <f aca="false">IF(coeffccs!$P$20=0,"",IF(DD11&gt;coeffccs!$P$20,"A","NA"))</f>
        <v>NA</v>
      </c>
      <c r="BB11" s="52"/>
      <c r="BC11" s="53" t="n">
        <f aca="false">IF(C11="O",SUMPRODUCT('Coeff CCINP'!$B$4:$H$4,D11:J11)+'Coeff CCINP'!$I$4+$C$37,SUMPRODUCT('Coeff CCINP'!$B$4:$H$4,D11:J11)+$C$37)</f>
        <v>0</v>
      </c>
      <c r="BD11" s="54" t="n">
        <f aca="false">IF(C11="O",SUMPRODUCT('Coeff CCINP'!$B$5:$H$5,D11:J11)+'Coeff CCINP'!$I$5+$C$37,SUMPRODUCT('Coeff CCINP'!$B$5:$H$5,D11:J11)+$C$37)</f>
        <v>0</v>
      </c>
      <c r="BE11" s="54" t="n">
        <f aca="false">IF(C11="O",SUMPRODUCT('Coeff CCINP'!$B$6:$H$6,D11:J11)+'Coeff CCINP'!$I$6+$C$37,SUMPRODUCT('Coeff CCINP'!$B$6:$H$6,D11:J11)+$C$37)</f>
        <v>0</v>
      </c>
      <c r="BF11" s="54" t="n">
        <f aca="false">IF(C11="O",SUMPRODUCT('Coeff CCINP'!$B$7:$H$7,D11:J11)+'Coeff CCINP'!$I$7+$C$37,SUMPRODUCT('Coeff CCINP'!$B$7:$H$7,D11:J11)+$C$37)</f>
        <v>0</v>
      </c>
      <c r="BG11" s="54" t="n">
        <f aca="false">IF(C11="O",SUMPRODUCT('Coeff CCINP'!$B$8:$H$8,D11:J11)+'Coeff CCINP'!$I$8+$C$37,SUMPRODUCT('Coeff CCINP'!$B$8:$H$8,D11:J11)+$C$37)</f>
        <v>0</v>
      </c>
      <c r="BH11" s="54" t="n">
        <f aca="false">IF(C11="O",SUMPRODUCT('Coeff CCINP'!$B$9:$H$9,D11:J11)+'Coeff CCINP'!$I$9+$C$37,SUMPRODUCT('Coeff CCINP'!$B$9:$H$9,D11:J11)+$C$37)</f>
        <v>0</v>
      </c>
      <c r="BI11" s="54" t="n">
        <f aca="false">IF(C11="O",SUMPRODUCT('Coeff CCINP'!$B$9:$H$9,D11:J11)+'Coeff CCINP'!$I$9+$C$37,SUMPRODUCT('Coeff CCINP'!$B$9:$H$9,D11:J11)+$C$37)</f>
        <v>0</v>
      </c>
      <c r="BJ11" s="54" t="n">
        <f aca="false">IF(C11="O",SUMPRODUCT('Coeff CCINP'!$B$11:$H$11,D11:J11)+'Coeff CCINP'!$I$11+$C$37,SUMPRODUCT('Coeff CCINP'!$B$11:$H$11,D11:J11)+$C$37)</f>
        <v>0</v>
      </c>
      <c r="BK11" s="54" t="n">
        <f aca="false">IF(C11="O",SUMPRODUCT('Coeff CCINP'!$B$12:$H$12,D11:J11)+'Coeff CCINP'!$I$12+$C$37,SUMPRODUCT('Coeff CCINP'!$B$12:$H$12,D11:J11)+$C$37)</f>
        <v>0</v>
      </c>
      <c r="BL11" s="54" t="n">
        <f aca="false">IF(C11="O",SUMPRODUCT('Coeff CCINP'!$B$13:$H$13,D11:J11)+'Coeff CCINP'!$I$13+$C$37,SUMPRODUCT('Coeff CCINP'!$B$13:$H$13,D11:J11)+$C$37)</f>
        <v>0</v>
      </c>
      <c r="BM11" s="54" t="n">
        <f aca="false">IF(C11="O",SUMPRODUCT('Coeff CCINP'!$B$14:$H$14,D11:J11)+'Coeff CCINP'!$I$14+$C$37,SUMPRODUCT('Coeff CCINP'!$B$14:$H$14,D11:J11)+$C$37)</f>
        <v>0</v>
      </c>
      <c r="BN11" s="54" t="n">
        <f aca="false">IF(C11="O",SUMPRODUCT('Coeff CCINP'!$B$15:$H$15,D11:J11)+'Coeff CCINP'!$I$15+$C$37,SUMPRODUCT('Coeff CCINP'!$B$15:$H$15,D11:J11)+$C$37)</f>
        <v>0</v>
      </c>
      <c r="BO11" s="54" t="n">
        <f aca="false">IF(C11="O",SUMPRODUCT('Coeff CCINP'!$B$16:$H$16,D11:J11)+'Coeff CCINP'!$I$16+$C$37,SUMPRODUCT('Coeff CCINP'!$B$16:$H$16,D11:J11)+$C$37)</f>
        <v>0</v>
      </c>
      <c r="BP11" s="54" t="n">
        <f aca="false">IF(C11="O",SUMPRODUCT('Coeff CCINP'!$B$17:$H$17,D11:J11)+'Coeff CCINP'!$I$17+$C$37,SUMPRODUCT('Coeff CCINP'!$B$17:$H$17,D11:J11)+$C$37)</f>
        <v>0</v>
      </c>
      <c r="BQ11" s="54" t="n">
        <f aca="false">IF(C11="O",SUMPRODUCT('Coeff CCINP'!$B$18:$H$18,D11:J11)+'Coeff CCINP'!$I$18+$C$37,SUMPRODUCT('Coeff CCINP'!$B$18:$H$18,D11:J11)+$C$37)</f>
        <v>0</v>
      </c>
      <c r="BR11" s="54" t="n">
        <f aca="false">IF(C11="O",SUMPRODUCT('Coeff CCINP'!$B$19:$H$19,D11:J11)+'Coeff CCINP'!$I$19+$C$37,SUMPRODUCT('Coeff CCINP'!$B$19:$H$19,D11:J11)+$C$37)</f>
        <v>0</v>
      </c>
      <c r="BS11" s="54" t="n">
        <f aca="false">IF(C11="O",SUMPRODUCT('Coeff CCINP'!$B$20:$H$20,D11:J11)+'Coeff CCINP'!$I$20+$C$37,SUMPRODUCT('Coeff CCINP'!$B$20:$H$20,D11:J11)+$C$37)</f>
        <v>0</v>
      </c>
      <c r="BT11" s="54" t="n">
        <f aca="false">IF(C11="O",SUMPRODUCT('Coeff CCINP'!$B$21:$H$21,D11:J11)+'Coeff CCINP'!$I$21+$C$37,SUMPRODUCT('Coeff CCINP'!$B$21:$H$21,D11:J11)+$C$37)</f>
        <v>0</v>
      </c>
      <c r="BU11" s="54" t="n">
        <f aca="false">IF(C11="O",SUMPRODUCT('Coeff CCINP'!$B$22:$H$22,D11:J11)+'Coeff CCINP'!$I$22+$C$37,SUMPRODUCT('Coeff CCINP'!$B$22:$H$22,D11:J11)+$C$37)</f>
        <v>0</v>
      </c>
      <c r="BV11" s="54" t="n">
        <f aca="false">IF(C11="O",SUMPRODUCT('Coeff CCINP'!$B$23:$H$23,D11:J11)+'Coeff CCINP'!$I$23+$C$37,SUMPRODUCT('Coeff CCINP'!$B$23:$H$23,D11:J11)+$C$37)</f>
        <v>0</v>
      </c>
      <c r="BW11" s="54" t="n">
        <f aca="false">IF(C11="O",SUMPRODUCT('Coeff CCINP'!$B$24:$H$24,D11:J11)+'Coeff CCINP'!$I$24+$C$37,SUMPRODUCT('Coeff CCINP'!$B$24:$H$24,D11:J11)+$C$37)</f>
        <v>0</v>
      </c>
      <c r="BX11" s="54" t="n">
        <f aca="false">IF(C11="O",SUMPRODUCT('Coeff CCINP'!$B$25:$H$25,D11:J11)+'Coeff CCINP'!$I$25+$C$37,SUMPRODUCT('Coeff CCINP'!$B$25:$H$25,D11:J11)+$C$37)</f>
        <v>0</v>
      </c>
      <c r="BY11" s="54" t="n">
        <f aca="false">IF(C11="O",SUMPRODUCT('Coeff CCINP'!$B$26:$H$26,D11:J11)+'Coeff CCINP'!$I$26+$C$37,SUMPRODUCT('Coeff CCINP'!$B$26:$H$26,D11:J11)+$C$37)</f>
        <v>0</v>
      </c>
      <c r="BZ11" s="54" t="n">
        <f aca="false">IF(C11="O",SUMPRODUCT('Coeff CCINP'!$B$27:$H$27,D11:J11)+'Coeff CCINP'!$I$27+$C$37,SUMPRODUCT('Coeff CCINP'!$B$27:$H$27,D11:J11)+$C$37)</f>
        <v>0</v>
      </c>
      <c r="CA11" s="55" t="n">
        <f aca="false">IF(C11="O",E11*'Coeff EPITA'!$B$4+I11*'Coeff EPITA'!$C$4+D11*'Coeff EPITA'!$D$4+'Coeff EPITA'!$E$4+$C$37,E11*'Coeff EPITA'!$B$4+I11*'Coeff EPITA'!$C$4+D11*'Coeff EPITA'!$D$4+$C$37)</f>
        <v>0</v>
      </c>
      <c r="CB11" s="53" t="n">
        <f aca="false">D11+$C$37/SUM(coeffccs!$B$4:$I$12)</f>
        <v>0</v>
      </c>
      <c r="CC11" s="54" t="n">
        <f aca="false">IF(C11="O",SUMPRODUCT(coeffccs!$B$23:$H$23,D11:J11)+coeffccs!$J$4+$C$37,SUMPRODUCT(coeffccs!$B$23:$H$23,D11:J11)+$C$37)</f>
        <v>0</v>
      </c>
      <c r="CD11" s="56" t="n">
        <f aca="false">IF(CB11&gt;coeffccs!$Q$14,1,0)</f>
        <v>0</v>
      </c>
      <c r="CE11" s="56" t="n">
        <f aca="false">IF(CC11&gt;coeffccs!$P$4,1,0)</f>
        <v>0</v>
      </c>
      <c r="CF11" s="56" t="n">
        <f aca="false">AND(CD11=1,CE11=1)</f>
        <v>0</v>
      </c>
      <c r="CG11" s="56" t="n">
        <f aca="false">IF(CC11&gt;coeffccs!$P$5,1,0)</f>
        <v>0</v>
      </c>
      <c r="CH11" s="56" t="n">
        <f aca="false">AND(CD11=1,CG11=1)</f>
        <v>0</v>
      </c>
      <c r="CI11" s="56" t="n">
        <f aca="false">IF(CC11&gt;coeffccs!$P$6,1,0)</f>
        <v>0</v>
      </c>
      <c r="CJ11" s="56" t="n">
        <f aca="false">AND(CD11=1,CI11=1)</f>
        <v>0</v>
      </c>
      <c r="CK11" s="56" t="n">
        <f aca="false">IF(CC11&gt;coeffccs!$P$7,1,0)</f>
        <v>0</v>
      </c>
      <c r="CL11" s="56" t="n">
        <f aca="false">AND(CD11=1,CK11=1)</f>
        <v>0</v>
      </c>
      <c r="CM11" s="56" t="n">
        <f aca="false">IF(CC11&gt;coeffccs!$P$8,1,0)</f>
        <v>0</v>
      </c>
      <c r="CN11" s="56" t="n">
        <f aca="false">AND(CD11=1,CM11=1)</f>
        <v>0</v>
      </c>
      <c r="CO11" s="56" t="n">
        <f aca="false">IF(CC11&gt;coeffccs!$P$9,1,0)</f>
        <v>0</v>
      </c>
      <c r="CP11" s="56" t="n">
        <f aca="false">AND(CD11=1,CO11=1)</f>
        <v>0</v>
      </c>
      <c r="CQ11" s="56" t="n">
        <f aca="false">IF(CC11&gt;coeffccs!$P$10,1,0)</f>
        <v>0</v>
      </c>
      <c r="CR11" s="56" t="n">
        <f aca="false">AND(CD11=1,CQ11=1)</f>
        <v>0</v>
      </c>
      <c r="CS11" s="56" t="n">
        <f aca="false">IF(CC11&gt;coeffccs!$P$11,1,0)</f>
        <v>0</v>
      </c>
      <c r="CT11" s="56" t="n">
        <f aca="false">AND(CD11=1,CS11=1)</f>
        <v>0</v>
      </c>
      <c r="CU11" s="56" t="n">
        <f aca="false">IF(CC11&gt;coeffccs!$P$12,1,0)</f>
        <v>0</v>
      </c>
      <c r="CV11" s="56" t="n">
        <f aca="false">AND(CD11=1,CU11=1)</f>
        <v>0</v>
      </c>
      <c r="CW11" s="54" t="n">
        <f aca="false">IF(C11="O",SUMPRODUCT(coeffccs!$B$24:$H$24,D11:J11)+coeffccs!$J$13+$C$37,SUMPRODUCT(coeffccs!$B$24:$H$24,D11:J11)+$C$37)</f>
        <v>0</v>
      </c>
      <c r="CX11" s="56" t="n">
        <f aca="false">IF(CW11&gt;coeffccs!$P$13,1,0)</f>
        <v>0</v>
      </c>
      <c r="CY11" s="56" t="n">
        <f aca="false">AND(CD11=1,CX11=1)</f>
        <v>0</v>
      </c>
      <c r="CZ11" s="54" t="n">
        <f aca="false">IF(C11="O",SUMPRODUCT(coeffccs!$B$25:$H$25,D11:J11)+coeffccs!$J$15+$C$37,SUMPRODUCT(coeffccs!$B$25:$H$25,D11:J11)+$C$37)</f>
        <v>0</v>
      </c>
      <c r="DA11" s="54" t="n">
        <f aca="false">IF(C11="O",SUMPRODUCT(coeffccs!$B$26:$H$26,D11:J11)+coeffccs!$J$16+$C$37,SUMPRODUCT(coeffccs!$B$26:$H$26,D11:J11)+$C$37)</f>
        <v>0</v>
      </c>
      <c r="DB11" s="54" t="n">
        <f aca="false">IF(C11="O",SUMPRODUCT(coeffccs!$B$27:$H$27,D11:J11)+coeffccs!$J$17+$C$37,SUMPRODUCT(coeffccs!$B$27:$H$27,D11:J11)+$C$37)</f>
        <v>0</v>
      </c>
      <c r="DC11" s="54" t="n">
        <f aca="false">IF(C11="O",SUMPRODUCT(coeffccs!$B$28:$H$28,D11:J11)+coeffccs!$J$18+$C$37,SUMPRODUCT(coeffccs!$B$28:$H$28,D11:J11)+$C$37)</f>
        <v>0</v>
      </c>
      <c r="DD11" s="57" t="n">
        <f aca="false">IF(C11="O",SUMPRODUCT(coeffccs!$B$29:$H$29,D11:J11)+coeffccs!$J$19+$C$37,SUMPRODUCT(coeffccs!$B$29:$H$29,D11:J11)+$C$37)</f>
        <v>0</v>
      </c>
    </row>
    <row r="12" customFormat="false" ht="15" hidden="false" customHeight="false" outlineLevel="0" collapsed="false">
      <c r="A12" s="58"/>
      <c r="B12" s="43"/>
      <c r="C12" s="44"/>
      <c r="D12" s="45"/>
      <c r="E12" s="59"/>
      <c r="F12" s="59"/>
      <c r="G12" s="59"/>
      <c r="H12" s="59"/>
      <c r="I12" s="59"/>
      <c r="J12" s="59"/>
      <c r="K12" s="46" t="str">
        <f aca="false">IF(ISBLANK(D12),"",AVERAGE(D12:J12))</f>
        <v/>
      </c>
      <c r="L12" s="47" t="str">
        <f aca="false">IF(ISBLANK(D12),"",RANK($K$4:$K$33,$K$4:$K$33,0))</f>
        <v/>
      </c>
      <c r="M12" s="48" t="str">
        <f aca="false">IF('Coeff CCINP'!$O$4=0,"",IF(BC12&gt;'Coeff CCINP'!$O$4,"A","NA"))</f>
        <v>NA</v>
      </c>
      <c r="N12" s="49" t="str">
        <f aca="false">IF('Coeff CCINP'!$O$5=0,"",IF(BD12&gt;'Coeff CCINP'!$O$5,"A","NA"))</f>
        <v/>
      </c>
      <c r="O12" s="49" t="str">
        <f aca="false">IF('Coeff CCINP'!$O$6=0,"",IF(BE12&gt;'Coeff CCINP'!$O$6,"A","NA"))</f>
        <v>NA</v>
      </c>
      <c r="P12" s="49" t="str">
        <f aca="false">IF('Coeff CCINP'!$O$7=0,"",IF(BF12&gt;'Coeff CCINP'!$O$7,"A","NA"))</f>
        <v>NA</v>
      </c>
      <c r="Q12" s="49" t="str">
        <f aca="false">IF('Coeff CCINP'!$O$8=0,"",IF(BG12&gt;'Coeff CCINP'!$O$8,"A","NA"))</f>
        <v>NA</v>
      </c>
      <c r="R12" s="49" t="str">
        <f aca="false">IF('Coeff CCINP'!$O$8=0,"",IF(BH12&gt;'Coeff CCINP'!$O$9,"A","NA"))</f>
        <v>NA</v>
      </c>
      <c r="S12" s="49" t="str">
        <f aca="false">IF('Coeff CCINP'!$O$10=0,"",IF(BI12&gt;'Coeff CCINP'!$O$10,"A","NA"))</f>
        <v>NA</v>
      </c>
      <c r="T12" s="49" t="str">
        <f aca="false">IF('Coeff CCINP'!$O$11=0,"",IF(BJ12&gt;'Coeff CCINP'!$O$11,"A","NA"))</f>
        <v/>
      </c>
      <c r="U12" s="49" t="str">
        <f aca="false">IF('Coeff CCINP'!$O$12=0,"",IF(BK12&gt;'Coeff CCINP'!$O$12,"A","NA"))</f>
        <v>NA</v>
      </c>
      <c r="V12" s="49" t="str">
        <f aca="false">IF('Coeff CCINP'!$O$13=0,"",IF(BL12&gt;'Coeff CCINP'!$O$13,"A","NA"))</f>
        <v/>
      </c>
      <c r="W12" s="49" t="str">
        <f aca="false">IF('Coeff CCINP'!$O$14=0,"",IF(BM12&gt;'Coeff CCINP'!$O$14,"A","NA"))</f>
        <v>NA</v>
      </c>
      <c r="X12" s="49" t="str">
        <f aca="false">IF('Coeff CCINP'!$O$15=0,"",IF(BN12&gt;'Coeff CCINP'!$O$15,"A","NA"))</f>
        <v>NA</v>
      </c>
      <c r="Y12" s="49" t="str">
        <f aca="false">IF('Coeff CCINP'!$O$16=0,"",IF(BO12&gt;'Coeff CCINP'!$O$16,"A","NA"))</f>
        <v>NA</v>
      </c>
      <c r="Z12" s="49" t="str">
        <f aca="false">IF('Coeff CCINP'!$O$17=0,"",IF(BP12&gt;'Coeff CCINP'!$O$17,"A","NA"))</f>
        <v>NA</v>
      </c>
      <c r="AA12" s="49" t="str">
        <f aca="false">IF('Coeff CCINP'!$O$18=0,"",IF(BQ12&gt;'Coeff CCINP'!$O$18,"A","NA"))</f>
        <v/>
      </c>
      <c r="AB12" s="49" t="str">
        <f aca="false">IF('Coeff CCINP'!$O$19=0,"",IF(BR12&gt;'Coeff CCINP'!$O$19,"A","NA"))</f>
        <v>NA</v>
      </c>
      <c r="AC12" s="49" t="str">
        <f aca="false">IF('Coeff CCINP'!$O$20=0,"",IF(BS12&gt;'Coeff CCINP'!$O$20,"A","NA"))</f>
        <v>NA</v>
      </c>
      <c r="AD12" s="49" t="str">
        <f aca="false">IF('Coeff CCINP'!$O$21=0,"",IF(BT12&gt;'Coeff CCINP'!$O$21,"A","NA"))</f>
        <v/>
      </c>
      <c r="AE12" s="49" t="str">
        <f aca="false">IF('Coeff CCINP'!$O$22=0,"",IF(BU12&gt;'Coeff CCINP'!$O$22,"A","NA"))</f>
        <v>NA</v>
      </c>
      <c r="AF12" s="49" t="str">
        <f aca="false">IF('Coeff CCINP'!$O$23=0,"",IF(BV12&gt;'Coeff CCINP'!$O$23,"A","NA"))</f>
        <v>NA</v>
      </c>
      <c r="AG12" s="49" t="str">
        <f aca="false">IF('Coeff CCINP'!$O$24=0,"",IF(BW12&gt;'Coeff CCINP'!$O$24,"A","NA"))</f>
        <v>NA</v>
      </c>
      <c r="AH12" s="49" t="str">
        <f aca="false">IF('Coeff CCINP'!$O$25=0,"",IF(BX12&gt;'Coeff CCINP'!$O$25,"A","NA"))</f>
        <v>NA</v>
      </c>
      <c r="AI12" s="49" t="str">
        <f aca="false">IF('Coeff CCINP'!$O$26=0,"",IF(BY12&gt;'Coeff CCINP'!$O$26,"A","NA"))</f>
        <v/>
      </c>
      <c r="AJ12" s="47" t="str">
        <f aca="false">IF('Coeff CCINP'!$O$27=0,"",IF(BZ12&gt;'Coeff CCINP'!$O$27,"A","NA"))</f>
        <v>NA</v>
      </c>
      <c r="AK12" s="50" t="str">
        <f aca="false">IF('Coeff EPITA'!$K$4=0,"",IF(CA12&gt;'Coeff EPITA'!$K$4,"A","NA"))</f>
        <v/>
      </c>
      <c r="AL12" s="51" t="str">
        <f aca="false">IF(coeffccs!$P$4=0,"",IF(CF12=1,"A","NA"))</f>
        <v/>
      </c>
      <c r="AM12" s="49" t="str">
        <f aca="false">IF(coeffccs!$P$5=0,"",IF(CH12=1,"A","NA"))</f>
        <v>NA</v>
      </c>
      <c r="AN12" s="49" t="str">
        <f aca="false">IF(coeffccs!$P$6=0,"",IF(CJ12=1,"A","NA"))</f>
        <v>NA</v>
      </c>
      <c r="AO12" s="49" t="str">
        <f aca="false">IF(coeffccs!$P$7=0,"",IF(CL12=1,"A","NA"))</f>
        <v>NA</v>
      </c>
      <c r="AP12" s="49" t="str">
        <f aca="false">IF(coeffccs!$P$8=0,"",IF(CN12=1,"A","NA"))</f>
        <v>NA</v>
      </c>
      <c r="AQ12" s="49" t="str">
        <f aca="false">IF(coeffccs!$P$9=0,"",IF(CP12=1,"A","NA"))</f>
        <v>NA</v>
      </c>
      <c r="AR12" s="49" t="str">
        <f aca="false">IF(coeffccs!$P$10=0,"",IF(CR12=1,"A","NA"))</f>
        <v>NA</v>
      </c>
      <c r="AS12" s="49" t="str">
        <f aca="false">IF(coeffccs!$P$11=0,"",IF(CT12=1,"A","NA"))</f>
        <v>NA</v>
      </c>
      <c r="AT12" s="49" t="str">
        <f aca="false">IF(coeffccs!$P$12=0,"",IF(CV12=1,"A","NA"))</f>
        <v>NA</v>
      </c>
      <c r="AU12" s="49" t="str">
        <f aca="false">IF(coeffccs!$P$13=0,"",IF(CY12=1,"A","NA"))</f>
        <v>NA</v>
      </c>
      <c r="AV12" s="49" t="str">
        <f aca="false">IF(coeffccs!$P$15=0,"",IF(CZ12&gt;coeffccs!$P$15,"A","NA"))</f>
        <v>NA</v>
      </c>
      <c r="AW12" s="49" t="str">
        <f aca="false">IF(coeffccs!$P$16=0,"",IF(DA12&gt;coeffccs!$P$16,"A","NA"))</f>
        <v>NA</v>
      </c>
      <c r="AX12" s="49" t="str">
        <f aca="false">IF(coeffccs!$P$17=0,"",IF(DB12&gt;coeffccs!$P$17,"A","NA"))</f>
        <v>NA</v>
      </c>
      <c r="AY12" s="49" t="str">
        <f aca="false">IF(coeffccs!$P$18=0,"",IF(DC12&gt;coeffccs!$P$18,"A","NA"))</f>
        <v>NA</v>
      </c>
      <c r="AZ12" s="49" t="str">
        <f aca="false">IF(coeffccs!$P$19=0,"",IF(DD12&gt;coeffccs!$P$19,"A","NA"))</f>
        <v>NA</v>
      </c>
      <c r="BA12" s="47" t="str">
        <f aca="false">IF(coeffccs!$P$20=0,"",IF(DD12&gt;coeffccs!$P$20,"A","NA"))</f>
        <v>NA</v>
      </c>
      <c r="BB12" s="52"/>
      <c r="BC12" s="53" t="n">
        <f aca="false">IF(C12="O",SUMPRODUCT('Coeff CCINP'!$B$4:$H$4,D12:J12)+'Coeff CCINP'!$I$4+$C$37,SUMPRODUCT('Coeff CCINP'!$B$4:$H$4,D12:J12)+$C$37)</f>
        <v>0</v>
      </c>
      <c r="BD12" s="54" t="n">
        <f aca="false">IF(C12="O",SUMPRODUCT('Coeff CCINP'!$B$5:$H$5,D12:J12)+'Coeff CCINP'!$I$5+$C$37,SUMPRODUCT('Coeff CCINP'!$B$5:$H$5,D12:J12)+$C$37)</f>
        <v>0</v>
      </c>
      <c r="BE12" s="54" t="n">
        <f aca="false">IF(C12="O",SUMPRODUCT('Coeff CCINP'!$B$6:$H$6,D12:J12)+'Coeff CCINP'!$I$6+$C$37,SUMPRODUCT('Coeff CCINP'!$B$6:$H$6,D12:J12)+$C$37)</f>
        <v>0</v>
      </c>
      <c r="BF12" s="54" t="n">
        <f aca="false">IF(C12="O",SUMPRODUCT('Coeff CCINP'!$B$7:$H$7,D12:J12)+'Coeff CCINP'!$I$7+$C$37,SUMPRODUCT('Coeff CCINP'!$B$7:$H$7,D12:J12)+$C$37)</f>
        <v>0</v>
      </c>
      <c r="BG12" s="54" t="n">
        <f aca="false">IF(C12="O",SUMPRODUCT('Coeff CCINP'!$B$8:$H$8,D12:J12)+'Coeff CCINP'!$I$8+$C$37,SUMPRODUCT('Coeff CCINP'!$B$8:$H$8,D12:J12)+$C$37)</f>
        <v>0</v>
      </c>
      <c r="BH12" s="54" t="n">
        <f aca="false">IF(C12="O",SUMPRODUCT('Coeff CCINP'!$B$9:$H$9,D12:J12)+'Coeff CCINP'!$I$9+$C$37,SUMPRODUCT('Coeff CCINP'!$B$9:$H$9,D12:J12)+$C$37)</f>
        <v>0</v>
      </c>
      <c r="BI12" s="54" t="n">
        <f aca="false">IF(C12="O",SUMPRODUCT('Coeff CCINP'!$B$9:$H$9,D12:J12)+'Coeff CCINP'!$I$9+$C$37,SUMPRODUCT('Coeff CCINP'!$B$9:$H$9,D12:J12)+$C$37)</f>
        <v>0</v>
      </c>
      <c r="BJ12" s="54" t="n">
        <f aca="false">IF(C12="O",SUMPRODUCT('Coeff CCINP'!$B$11:$H$11,D12:J12)+'Coeff CCINP'!$I$11+$C$37,SUMPRODUCT('Coeff CCINP'!$B$11:$H$11,D12:J12)+$C$37)</f>
        <v>0</v>
      </c>
      <c r="BK12" s="54" t="n">
        <f aca="false">IF(C12="O",SUMPRODUCT('Coeff CCINP'!$B$12:$H$12,D12:J12)+'Coeff CCINP'!$I$12+$C$37,SUMPRODUCT('Coeff CCINP'!$B$12:$H$12,D12:J12)+$C$37)</f>
        <v>0</v>
      </c>
      <c r="BL12" s="54" t="n">
        <f aca="false">IF(C12="O",SUMPRODUCT('Coeff CCINP'!$B$13:$H$13,D12:J12)+'Coeff CCINP'!$I$13+$C$37,SUMPRODUCT('Coeff CCINP'!$B$13:$H$13,D12:J12)+$C$37)</f>
        <v>0</v>
      </c>
      <c r="BM12" s="54" t="n">
        <f aca="false">IF(C12="O",SUMPRODUCT('Coeff CCINP'!$B$14:$H$14,D12:J12)+'Coeff CCINP'!$I$14+$C$37,SUMPRODUCT('Coeff CCINP'!$B$14:$H$14,D12:J12)+$C$37)</f>
        <v>0</v>
      </c>
      <c r="BN12" s="54" t="n">
        <f aca="false">IF(C12="O",SUMPRODUCT('Coeff CCINP'!$B$15:$H$15,D12:J12)+'Coeff CCINP'!$I$15+$C$37,SUMPRODUCT('Coeff CCINP'!$B$15:$H$15,D12:J12)+$C$37)</f>
        <v>0</v>
      </c>
      <c r="BO12" s="54" t="n">
        <f aca="false">IF(C12="O",SUMPRODUCT('Coeff CCINP'!$B$16:$H$16,D12:J12)+'Coeff CCINP'!$I$16+$C$37,SUMPRODUCT('Coeff CCINP'!$B$16:$H$16,D12:J12)+$C$37)</f>
        <v>0</v>
      </c>
      <c r="BP12" s="54" t="n">
        <f aca="false">IF(C12="O",SUMPRODUCT('Coeff CCINP'!$B$17:$H$17,D12:J12)+'Coeff CCINP'!$I$17+$C$37,SUMPRODUCT('Coeff CCINP'!$B$17:$H$17,D12:J12)+$C$37)</f>
        <v>0</v>
      </c>
      <c r="BQ12" s="54" t="n">
        <f aca="false">IF(C12="O",SUMPRODUCT('Coeff CCINP'!$B$18:$H$18,D12:J12)+'Coeff CCINP'!$I$18+$C$37,SUMPRODUCT('Coeff CCINP'!$B$18:$H$18,D12:J12)+$C$37)</f>
        <v>0</v>
      </c>
      <c r="BR12" s="54" t="n">
        <f aca="false">IF(C12="O",SUMPRODUCT('Coeff CCINP'!$B$19:$H$19,D12:J12)+'Coeff CCINP'!$I$19+$C$37,SUMPRODUCT('Coeff CCINP'!$B$19:$H$19,D12:J12)+$C$37)</f>
        <v>0</v>
      </c>
      <c r="BS12" s="54" t="n">
        <f aca="false">IF(C12="O",SUMPRODUCT('Coeff CCINP'!$B$20:$H$20,D12:J12)+'Coeff CCINP'!$I$20+$C$37,SUMPRODUCT('Coeff CCINP'!$B$20:$H$20,D12:J12)+$C$37)</f>
        <v>0</v>
      </c>
      <c r="BT12" s="54" t="n">
        <f aca="false">IF(C12="O",SUMPRODUCT('Coeff CCINP'!$B$21:$H$21,D12:J12)+'Coeff CCINP'!$I$21+$C$37,SUMPRODUCT('Coeff CCINP'!$B$21:$H$21,D12:J12)+$C$37)</f>
        <v>0</v>
      </c>
      <c r="BU12" s="54" t="n">
        <f aca="false">IF(C12="O",SUMPRODUCT('Coeff CCINP'!$B$22:$H$22,D12:J12)+'Coeff CCINP'!$I$22+$C$37,SUMPRODUCT('Coeff CCINP'!$B$22:$H$22,D12:J12)+$C$37)</f>
        <v>0</v>
      </c>
      <c r="BV12" s="54" t="n">
        <f aca="false">IF(C12="O",SUMPRODUCT('Coeff CCINP'!$B$23:$H$23,D12:J12)+'Coeff CCINP'!$I$23+$C$37,SUMPRODUCT('Coeff CCINP'!$B$23:$H$23,D12:J12)+$C$37)</f>
        <v>0</v>
      </c>
      <c r="BW12" s="54" t="n">
        <f aca="false">IF(C12="O",SUMPRODUCT('Coeff CCINP'!$B$24:$H$24,D12:J12)+'Coeff CCINP'!$I$24+$C$37,SUMPRODUCT('Coeff CCINP'!$B$24:$H$24,D12:J12)+$C$37)</f>
        <v>0</v>
      </c>
      <c r="BX12" s="54" t="n">
        <f aca="false">IF(C12="O",SUMPRODUCT('Coeff CCINP'!$B$25:$H$25,D12:J12)+'Coeff CCINP'!$I$25+$C$37,SUMPRODUCT('Coeff CCINP'!$B$25:$H$25,D12:J12)+$C$37)</f>
        <v>0</v>
      </c>
      <c r="BY12" s="54" t="n">
        <f aca="false">IF(C12="O",SUMPRODUCT('Coeff CCINP'!$B$26:$H$26,D12:J12)+'Coeff CCINP'!$I$26+$C$37,SUMPRODUCT('Coeff CCINP'!$B$26:$H$26,D12:J12)+$C$37)</f>
        <v>0</v>
      </c>
      <c r="BZ12" s="54" t="n">
        <f aca="false">IF(C12="O",SUMPRODUCT('Coeff CCINP'!$B$27:$H$27,D12:J12)+'Coeff CCINP'!$I$27+$C$37,SUMPRODUCT('Coeff CCINP'!$B$27:$H$27,D12:J12)+$C$37)</f>
        <v>0</v>
      </c>
      <c r="CA12" s="55" t="n">
        <f aca="false">IF(C12="O",E12*'Coeff EPITA'!$B$4+I12*'Coeff EPITA'!$C$4+D12*'Coeff EPITA'!$D$4+'Coeff EPITA'!$E$4+$C$37,E12*'Coeff EPITA'!$B$4+I12*'Coeff EPITA'!$C$4+D12*'Coeff EPITA'!$D$4+$C$37)</f>
        <v>0</v>
      </c>
      <c r="CB12" s="53" t="n">
        <f aca="false">D12+$C$37/SUM(coeffccs!$B$4:$I$12)</f>
        <v>0</v>
      </c>
      <c r="CC12" s="54" t="n">
        <f aca="false">IF(C12="O",SUMPRODUCT(coeffccs!$B$23:$H$23,D12:J12)+coeffccs!$J$4+$C$37,SUMPRODUCT(coeffccs!$B$23:$H$23,D12:J12)+$C$37)</f>
        <v>0</v>
      </c>
      <c r="CD12" s="56" t="n">
        <f aca="false">IF(CB12&gt;coeffccs!$Q$14,1,0)</f>
        <v>0</v>
      </c>
      <c r="CE12" s="56" t="n">
        <f aca="false">IF(CC12&gt;coeffccs!$P$4,1,0)</f>
        <v>0</v>
      </c>
      <c r="CF12" s="56" t="n">
        <f aca="false">AND(CD12=1,CE12=1)</f>
        <v>0</v>
      </c>
      <c r="CG12" s="56" t="n">
        <f aca="false">IF(CC12&gt;coeffccs!$P$5,1,0)</f>
        <v>0</v>
      </c>
      <c r="CH12" s="56" t="n">
        <f aca="false">AND(CD12=1,CG12=1)</f>
        <v>0</v>
      </c>
      <c r="CI12" s="56" t="n">
        <f aca="false">IF(CC12&gt;coeffccs!$P$6,1,0)</f>
        <v>0</v>
      </c>
      <c r="CJ12" s="56" t="n">
        <f aca="false">AND(CD12=1,CI12=1)</f>
        <v>0</v>
      </c>
      <c r="CK12" s="56" t="n">
        <f aca="false">IF(CC12&gt;coeffccs!$P$7,1,0)</f>
        <v>0</v>
      </c>
      <c r="CL12" s="56" t="n">
        <f aca="false">AND(CD12=1,CK12=1)</f>
        <v>0</v>
      </c>
      <c r="CM12" s="56" t="n">
        <f aca="false">IF(CC12&gt;coeffccs!$P$8,1,0)</f>
        <v>0</v>
      </c>
      <c r="CN12" s="56" t="n">
        <f aca="false">AND(CD12=1,CM12=1)</f>
        <v>0</v>
      </c>
      <c r="CO12" s="56" t="n">
        <f aca="false">IF(CC12&gt;coeffccs!$P$9,1,0)</f>
        <v>0</v>
      </c>
      <c r="CP12" s="56" t="n">
        <f aca="false">AND(CD12=1,CO12=1)</f>
        <v>0</v>
      </c>
      <c r="CQ12" s="56" t="n">
        <f aca="false">IF(CC12&gt;coeffccs!$P$10,1,0)</f>
        <v>0</v>
      </c>
      <c r="CR12" s="56" t="n">
        <f aca="false">AND(CD12=1,CQ12=1)</f>
        <v>0</v>
      </c>
      <c r="CS12" s="56" t="n">
        <f aca="false">IF(CC12&gt;coeffccs!$P$11,1,0)</f>
        <v>0</v>
      </c>
      <c r="CT12" s="56" t="n">
        <f aca="false">AND(CD12=1,CS12=1)</f>
        <v>0</v>
      </c>
      <c r="CU12" s="56" t="n">
        <f aca="false">IF(CC12&gt;coeffccs!$P$12,1,0)</f>
        <v>0</v>
      </c>
      <c r="CV12" s="56" t="n">
        <f aca="false">AND(CD12=1,CU12=1)</f>
        <v>0</v>
      </c>
      <c r="CW12" s="54" t="n">
        <f aca="false">IF(C12="O",SUMPRODUCT(coeffccs!$B$24:$H$24,D12:J12)+coeffccs!$J$13+$C$37,SUMPRODUCT(coeffccs!$B$24:$H$24,D12:J12)+$C$37)</f>
        <v>0</v>
      </c>
      <c r="CX12" s="56" t="n">
        <f aca="false">IF(CW12&gt;coeffccs!$P$13,1,0)</f>
        <v>0</v>
      </c>
      <c r="CY12" s="56" t="n">
        <f aca="false">AND(CD12=1,CX12=1)</f>
        <v>0</v>
      </c>
      <c r="CZ12" s="54" t="n">
        <f aca="false">IF(C12="O",SUMPRODUCT(coeffccs!$B$25:$H$25,D12:J12)+coeffccs!$J$15+$C$37,SUMPRODUCT(coeffccs!$B$25:$H$25,D12:J12)+$C$37)</f>
        <v>0</v>
      </c>
      <c r="DA12" s="54" t="n">
        <f aca="false">IF(C12="O",SUMPRODUCT(coeffccs!$B$26:$H$26,D12:J12)+coeffccs!$J$16+$C$37,SUMPRODUCT(coeffccs!$B$26:$H$26,D12:J12)+$C$37)</f>
        <v>0</v>
      </c>
      <c r="DB12" s="54" t="n">
        <f aca="false">IF(C12="O",SUMPRODUCT(coeffccs!$B$27:$H$27,D12:J12)+coeffccs!$J$17+$C$37,SUMPRODUCT(coeffccs!$B$27:$H$27,D12:J12)+$C$37)</f>
        <v>0</v>
      </c>
      <c r="DC12" s="54" t="n">
        <f aca="false">IF(C12="O",SUMPRODUCT(coeffccs!$B$28:$H$28,D12:J12)+coeffccs!$J$18+$C$37,SUMPRODUCT(coeffccs!$B$28:$H$28,D12:J12)+$C$37)</f>
        <v>0</v>
      </c>
      <c r="DD12" s="57" t="n">
        <f aca="false">IF(C12="O",SUMPRODUCT(coeffccs!$B$29:$H$29,D12:J12)+coeffccs!$J$19+$C$37,SUMPRODUCT(coeffccs!$B$29:$H$29,D12:J12)+$C$37)</f>
        <v>0</v>
      </c>
    </row>
    <row r="13" customFormat="false" ht="15" hidden="false" customHeight="false" outlineLevel="0" collapsed="false">
      <c r="A13" s="58"/>
      <c r="B13" s="43"/>
      <c r="C13" s="44"/>
      <c r="D13" s="45"/>
      <c r="E13" s="59"/>
      <c r="F13" s="59"/>
      <c r="G13" s="59"/>
      <c r="H13" s="59"/>
      <c r="I13" s="59"/>
      <c r="J13" s="59"/>
      <c r="K13" s="46" t="str">
        <f aca="false">IF(ISBLANK(D13),"",AVERAGE(D13:J13))</f>
        <v/>
      </c>
      <c r="L13" s="47" t="str">
        <f aca="false">IF(ISBLANK(D13),"",RANK($K$4:$K$33,$K$4:$K$33,0))</f>
        <v/>
      </c>
      <c r="M13" s="48" t="str">
        <f aca="false">IF('Coeff CCINP'!$O$4=0,"",IF(BC13&gt;'Coeff CCINP'!$O$4,"A","NA"))</f>
        <v>NA</v>
      </c>
      <c r="N13" s="49" t="str">
        <f aca="false">IF('Coeff CCINP'!$O$5=0,"",IF(BD13&gt;'Coeff CCINP'!$O$5,"A","NA"))</f>
        <v/>
      </c>
      <c r="O13" s="49" t="str">
        <f aca="false">IF('Coeff CCINP'!$O$6=0,"",IF(BE13&gt;'Coeff CCINP'!$O$6,"A","NA"))</f>
        <v>NA</v>
      </c>
      <c r="P13" s="49" t="str">
        <f aca="false">IF('Coeff CCINP'!$O$7=0,"",IF(BF13&gt;'Coeff CCINP'!$O$7,"A","NA"))</f>
        <v>NA</v>
      </c>
      <c r="Q13" s="49" t="str">
        <f aca="false">IF('Coeff CCINP'!$O$8=0,"",IF(BG13&gt;'Coeff CCINP'!$O$8,"A","NA"))</f>
        <v>NA</v>
      </c>
      <c r="R13" s="49" t="str">
        <f aca="false">IF('Coeff CCINP'!$O$8=0,"",IF(BH13&gt;'Coeff CCINP'!$O$9,"A","NA"))</f>
        <v>NA</v>
      </c>
      <c r="S13" s="49" t="str">
        <f aca="false">IF('Coeff CCINP'!$O$10=0,"",IF(BI13&gt;'Coeff CCINP'!$O$10,"A","NA"))</f>
        <v>NA</v>
      </c>
      <c r="T13" s="49" t="str">
        <f aca="false">IF('Coeff CCINP'!$O$11=0,"",IF(BJ13&gt;'Coeff CCINP'!$O$11,"A","NA"))</f>
        <v/>
      </c>
      <c r="U13" s="49" t="str">
        <f aca="false">IF('Coeff CCINP'!$O$12=0,"",IF(BK13&gt;'Coeff CCINP'!$O$12,"A","NA"))</f>
        <v>NA</v>
      </c>
      <c r="V13" s="49" t="str">
        <f aca="false">IF('Coeff CCINP'!$O$13=0,"",IF(BL13&gt;'Coeff CCINP'!$O$13,"A","NA"))</f>
        <v/>
      </c>
      <c r="W13" s="49" t="str">
        <f aca="false">IF('Coeff CCINP'!$O$14=0,"",IF(BM13&gt;'Coeff CCINP'!$O$14,"A","NA"))</f>
        <v>NA</v>
      </c>
      <c r="X13" s="49" t="str">
        <f aca="false">IF('Coeff CCINP'!$O$15=0,"",IF(BN13&gt;'Coeff CCINP'!$O$15,"A","NA"))</f>
        <v>NA</v>
      </c>
      <c r="Y13" s="49" t="str">
        <f aca="false">IF('Coeff CCINP'!$O$16=0,"",IF(BO13&gt;'Coeff CCINP'!$O$16,"A","NA"))</f>
        <v>NA</v>
      </c>
      <c r="Z13" s="49" t="str">
        <f aca="false">IF('Coeff CCINP'!$O$17=0,"",IF(BP13&gt;'Coeff CCINP'!$O$17,"A","NA"))</f>
        <v>NA</v>
      </c>
      <c r="AA13" s="49" t="str">
        <f aca="false">IF('Coeff CCINP'!$O$18=0,"",IF(BQ13&gt;'Coeff CCINP'!$O$18,"A","NA"))</f>
        <v/>
      </c>
      <c r="AB13" s="49" t="str">
        <f aca="false">IF('Coeff CCINP'!$O$19=0,"",IF(BR13&gt;'Coeff CCINP'!$O$19,"A","NA"))</f>
        <v>NA</v>
      </c>
      <c r="AC13" s="49" t="str">
        <f aca="false">IF('Coeff CCINP'!$O$20=0,"",IF(BS13&gt;'Coeff CCINP'!$O$20,"A","NA"))</f>
        <v>NA</v>
      </c>
      <c r="AD13" s="49" t="str">
        <f aca="false">IF('Coeff CCINP'!$O$21=0,"",IF(BT13&gt;'Coeff CCINP'!$O$21,"A","NA"))</f>
        <v/>
      </c>
      <c r="AE13" s="49" t="str">
        <f aca="false">IF('Coeff CCINP'!$O$22=0,"",IF(BU13&gt;'Coeff CCINP'!$O$22,"A","NA"))</f>
        <v>NA</v>
      </c>
      <c r="AF13" s="49" t="str">
        <f aca="false">IF('Coeff CCINP'!$O$23=0,"",IF(BV13&gt;'Coeff CCINP'!$O$23,"A","NA"))</f>
        <v>NA</v>
      </c>
      <c r="AG13" s="49" t="str">
        <f aca="false">IF('Coeff CCINP'!$O$24=0,"",IF(BW13&gt;'Coeff CCINP'!$O$24,"A","NA"))</f>
        <v>NA</v>
      </c>
      <c r="AH13" s="49" t="str">
        <f aca="false">IF('Coeff CCINP'!$O$25=0,"",IF(BX13&gt;'Coeff CCINP'!$O$25,"A","NA"))</f>
        <v>NA</v>
      </c>
      <c r="AI13" s="49" t="str">
        <f aca="false">IF('Coeff CCINP'!$O$26=0,"",IF(BY13&gt;'Coeff CCINP'!$O$26,"A","NA"))</f>
        <v/>
      </c>
      <c r="AJ13" s="47" t="str">
        <f aca="false">IF('Coeff CCINP'!$O$27=0,"",IF(BZ13&gt;'Coeff CCINP'!$O$27,"A","NA"))</f>
        <v>NA</v>
      </c>
      <c r="AK13" s="50" t="str">
        <f aca="false">IF('Coeff EPITA'!$K$4=0,"",IF(CA13&gt;'Coeff EPITA'!$K$4,"A","NA"))</f>
        <v/>
      </c>
      <c r="AL13" s="51" t="str">
        <f aca="false">IF(coeffccs!$P$4=0,"",IF(CF13=1,"A","NA"))</f>
        <v/>
      </c>
      <c r="AM13" s="49" t="str">
        <f aca="false">IF(coeffccs!$P$5=0,"",IF(CH13=1,"A","NA"))</f>
        <v>NA</v>
      </c>
      <c r="AN13" s="49" t="str">
        <f aca="false">IF(coeffccs!$P$6=0,"",IF(CJ13=1,"A","NA"))</f>
        <v>NA</v>
      </c>
      <c r="AO13" s="49" t="str">
        <f aca="false">IF(coeffccs!$P$7=0,"",IF(CL13=1,"A","NA"))</f>
        <v>NA</v>
      </c>
      <c r="AP13" s="49" t="str">
        <f aca="false">IF(coeffccs!$P$8=0,"",IF(CN13=1,"A","NA"))</f>
        <v>NA</v>
      </c>
      <c r="AQ13" s="49" t="str">
        <f aca="false">IF(coeffccs!$P$9=0,"",IF(CP13=1,"A","NA"))</f>
        <v>NA</v>
      </c>
      <c r="AR13" s="49" t="str">
        <f aca="false">IF(coeffccs!$P$10=0,"",IF(CR13=1,"A","NA"))</f>
        <v>NA</v>
      </c>
      <c r="AS13" s="49" t="str">
        <f aca="false">IF(coeffccs!$P$11=0,"",IF(CT13=1,"A","NA"))</f>
        <v>NA</v>
      </c>
      <c r="AT13" s="49" t="str">
        <f aca="false">IF(coeffccs!$P$12=0,"",IF(CV13=1,"A","NA"))</f>
        <v>NA</v>
      </c>
      <c r="AU13" s="49" t="str">
        <f aca="false">IF(coeffccs!$P$13=0,"",IF(CY13=1,"A","NA"))</f>
        <v>NA</v>
      </c>
      <c r="AV13" s="49" t="str">
        <f aca="false">IF(coeffccs!$P$15=0,"",IF(CZ13&gt;coeffccs!$P$15,"A","NA"))</f>
        <v>NA</v>
      </c>
      <c r="AW13" s="49" t="str">
        <f aca="false">IF(coeffccs!$P$16=0,"",IF(DA13&gt;coeffccs!$P$16,"A","NA"))</f>
        <v>NA</v>
      </c>
      <c r="AX13" s="49" t="str">
        <f aca="false">IF(coeffccs!$P$17=0,"",IF(DB13&gt;coeffccs!$P$17,"A","NA"))</f>
        <v>NA</v>
      </c>
      <c r="AY13" s="49" t="str">
        <f aca="false">IF(coeffccs!$P$18=0,"",IF(DC13&gt;coeffccs!$P$18,"A","NA"))</f>
        <v>NA</v>
      </c>
      <c r="AZ13" s="49" t="str">
        <f aca="false">IF(coeffccs!$P$19=0,"",IF(DD13&gt;coeffccs!$P$19,"A","NA"))</f>
        <v>NA</v>
      </c>
      <c r="BA13" s="47" t="str">
        <f aca="false">IF(coeffccs!$P$20=0,"",IF(DD13&gt;coeffccs!$P$20,"A","NA"))</f>
        <v>NA</v>
      </c>
      <c r="BB13" s="52"/>
      <c r="BC13" s="53" t="n">
        <f aca="false">IF(C13="O",SUMPRODUCT('Coeff CCINP'!$B$4:$H$4,D13:J13)+'Coeff CCINP'!$I$4+$C$37,SUMPRODUCT('Coeff CCINP'!$B$4:$H$4,D13:J13)+$C$37)</f>
        <v>0</v>
      </c>
      <c r="BD13" s="54" t="n">
        <f aca="false">IF(C13="O",SUMPRODUCT('Coeff CCINP'!$B$5:$H$5,D13:J13)+'Coeff CCINP'!$I$5+$C$37,SUMPRODUCT('Coeff CCINP'!$B$5:$H$5,D13:J13)+$C$37)</f>
        <v>0</v>
      </c>
      <c r="BE13" s="54" t="n">
        <f aca="false">IF(C13="O",SUMPRODUCT('Coeff CCINP'!$B$6:$H$6,D13:J13)+'Coeff CCINP'!$I$6+$C$37,SUMPRODUCT('Coeff CCINP'!$B$6:$H$6,D13:J13)+$C$37)</f>
        <v>0</v>
      </c>
      <c r="BF13" s="54" t="n">
        <f aca="false">IF(C13="O",SUMPRODUCT('Coeff CCINP'!$B$7:$H$7,D13:J13)+'Coeff CCINP'!$I$7+$C$37,SUMPRODUCT('Coeff CCINP'!$B$7:$H$7,D13:J13)+$C$37)</f>
        <v>0</v>
      </c>
      <c r="BG13" s="54" t="n">
        <f aca="false">IF(C13="O",SUMPRODUCT('Coeff CCINP'!$B$8:$H$8,D13:J13)+'Coeff CCINP'!$I$8+$C$37,SUMPRODUCT('Coeff CCINP'!$B$8:$H$8,D13:J13)+$C$37)</f>
        <v>0</v>
      </c>
      <c r="BH13" s="54" t="n">
        <f aca="false">IF(C13="O",SUMPRODUCT('Coeff CCINP'!$B$9:$H$9,D13:J13)+'Coeff CCINP'!$I$9+$C$37,SUMPRODUCT('Coeff CCINP'!$B$9:$H$9,D13:J13)+$C$37)</f>
        <v>0</v>
      </c>
      <c r="BI13" s="54" t="n">
        <f aca="false">IF(C13="O",SUMPRODUCT('Coeff CCINP'!$B$9:$H$9,D13:J13)+'Coeff CCINP'!$I$9+$C$37,SUMPRODUCT('Coeff CCINP'!$B$9:$H$9,D13:J13)+$C$37)</f>
        <v>0</v>
      </c>
      <c r="BJ13" s="54" t="n">
        <f aca="false">IF(C13="O",SUMPRODUCT('Coeff CCINP'!$B$11:$H$11,D13:J13)+'Coeff CCINP'!$I$11+$C$37,SUMPRODUCT('Coeff CCINP'!$B$11:$H$11,D13:J13)+$C$37)</f>
        <v>0</v>
      </c>
      <c r="BK13" s="54" t="n">
        <f aca="false">IF(C13="O",SUMPRODUCT('Coeff CCINP'!$B$12:$H$12,D13:J13)+'Coeff CCINP'!$I$12+$C$37,SUMPRODUCT('Coeff CCINP'!$B$12:$H$12,D13:J13)+$C$37)</f>
        <v>0</v>
      </c>
      <c r="BL13" s="54" t="n">
        <f aca="false">IF(C13="O",SUMPRODUCT('Coeff CCINP'!$B$13:$H$13,D13:J13)+'Coeff CCINP'!$I$13+$C$37,SUMPRODUCT('Coeff CCINP'!$B$13:$H$13,D13:J13)+$C$37)</f>
        <v>0</v>
      </c>
      <c r="BM13" s="54" t="n">
        <f aca="false">IF(C13="O",SUMPRODUCT('Coeff CCINP'!$B$14:$H$14,D13:J13)+'Coeff CCINP'!$I$14+$C$37,SUMPRODUCT('Coeff CCINP'!$B$14:$H$14,D13:J13)+$C$37)</f>
        <v>0</v>
      </c>
      <c r="BN13" s="54" t="n">
        <f aca="false">IF(C13="O",SUMPRODUCT('Coeff CCINP'!$B$15:$H$15,D13:J13)+'Coeff CCINP'!$I$15+$C$37,SUMPRODUCT('Coeff CCINP'!$B$15:$H$15,D13:J13)+$C$37)</f>
        <v>0</v>
      </c>
      <c r="BO13" s="54" t="n">
        <f aca="false">IF(C13="O",SUMPRODUCT('Coeff CCINP'!$B$16:$H$16,D13:J13)+'Coeff CCINP'!$I$16+$C$37,SUMPRODUCT('Coeff CCINP'!$B$16:$H$16,D13:J13)+$C$37)</f>
        <v>0</v>
      </c>
      <c r="BP13" s="54" t="n">
        <f aca="false">IF(C13="O",SUMPRODUCT('Coeff CCINP'!$B$17:$H$17,D13:J13)+'Coeff CCINP'!$I$17+$C$37,SUMPRODUCT('Coeff CCINP'!$B$17:$H$17,D13:J13)+$C$37)</f>
        <v>0</v>
      </c>
      <c r="BQ13" s="54" t="n">
        <f aca="false">IF(C13="O",SUMPRODUCT('Coeff CCINP'!$B$18:$H$18,D13:J13)+'Coeff CCINP'!$I$18+$C$37,SUMPRODUCT('Coeff CCINP'!$B$18:$H$18,D13:J13)+$C$37)</f>
        <v>0</v>
      </c>
      <c r="BR13" s="54" t="n">
        <f aca="false">IF(C13="O",SUMPRODUCT('Coeff CCINP'!$B$19:$H$19,D13:J13)+'Coeff CCINP'!$I$19+$C$37,SUMPRODUCT('Coeff CCINP'!$B$19:$H$19,D13:J13)+$C$37)</f>
        <v>0</v>
      </c>
      <c r="BS13" s="54" t="n">
        <f aca="false">IF(C13="O",SUMPRODUCT('Coeff CCINP'!$B$20:$H$20,D13:J13)+'Coeff CCINP'!$I$20+$C$37,SUMPRODUCT('Coeff CCINP'!$B$20:$H$20,D13:J13)+$C$37)</f>
        <v>0</v>
      </c>
      <c r="BT13" s="54" t="n">
        <f aca="false">IF(C13="O",SUMPRODUCT('Coeff CCINP'!$B$21:$H$21,D13:J13)+'Coeff CCINP'!$I$21+$C$37,SUMPRODUCT('Coeff CCINP'!$B$21:$H$21,D13:J13)+$C$37)</f>
        <v>0</v>
      </c>
      <c r="BU13" s="54" t="n">
        <f aca="false">IF(C13="O",SUMPRODUCT('Coeff CCINP'!$B$22:$H$22,D13:J13)+'Coeff CCINP'!$I$22+$C$37,SUMPRODUCT('Coeff CCINP'!$B$22:$H$22,D13:J13)+$C$37)</f>
        <v>0</v>
      </c>
      <c r="BV13" s="54" t="n">
        <f aca="false">IF(C13="O",SUMPRODUCT('Coeff CCINP'!$B$23:$H$23,D13:J13)+'Coeff CCINP'!$I$23+$C$37,SUMPRODUCT('Coeff CCINP'!$B$23:$H$23,D13:J13)+$C$37)</f>
        <v>0</v>
      </c>
      <c r="BW13" s="54" t="n">
        <f aca="false">IF(C13="O",SUMPRODUCT('Coeff CCINP'!$B$24:$H$24,D13:J13)+'Coeff CCINP'!$I$24+$C$37,SUMPRODUCT('Coeff CCINP'!$B$24:$H$24,D13:J13)+$C$37)</f>
        <v>0</v>
      </c>
      <c r="BX13" s="54" t="n">
        <f aca="false">IF(C13="O",SUMPRODUCT('Coeff CCINP'!$B$25:$H$25,D13:J13)+'Coeff CCINP'!$I$25+$C$37,SUMPRODUCT('Coeff CCINP'!$B$25:$H$25,D13:J13)+$C$37)</f>
        <v>0</v>
      </c>
      <c r="BY13" s="54" t="n">
        <f aca="false">IF(C13="O",SUMPRODUCT('Coeff CCINP'!$B$26:$H$26,D13:J13)+'Coeff CCINP'!$I$26+$C$37,SUMPRODUCT('Coeff CCINP'!$B$26:$H$26,D13:J13)+$C$37)</f>
        <v>0</v>
      </c>
      <c r="BZ13" s="54" t="n">
        <f aca="false">IF(C13="O",SUMPRODUCT('Coeff CCINP'!$B$27:$H$27,D13:J13)+'Coeff CCINP'!$I$27+$C$37,SUMPRODUCT('Coeff CCINP'!$B$27:$H$27,D13:J13)+$C$37)</f>
        <v>0</v>
      </c>
      <c r="CA13" s="55" t="n">
        <f aca="false">IF(C13="O",E13*'Coeff EPITA'!$B$4+I13*'Coeff EPITA'!$C$4+D13*'Coeff EPITA'!$D$4+'Coeff EPITA'!$E$4+$C$37,E13*'Coeff EPITA'!$B$4+I13*'Coeff EPITA'!$C$4+D13*'Coeff EPITA'!$D$4+$C$37)</f>
        <v>0</v>
      </c>
      <c r="CB13" s="53" t="n">
        <f aca="false">D13+$C$37/SUM(coeffccs!$B$4:$I$12)</f>
        <v>0</v>
      </c>
      <c r="CC13" s="54" t="n">
        <f aca="false">IF(C13="O",SUMPRODUCT(coeffccs!$B$23:$H$23,D13:J13)+coeffccs!$J$4+$C$37,SUMPRODUCT(coeffccs!$B$23:$H$23,D13:J13)+$C$37)</f>
        <v>0</v>
      </c>
      <c r="CD13" s="56" t="n">
        <f aca="false">IF(CB13&gt;coeffccs!$Q$14,1,0)</f>
        <v>0</v>
      </c>
      <c r="CE13" s="56" t="n">
        <f aca="false">IF(CC13&gt;coeffccs!$P$4,1,0)</f>
        <v>0</v>
      </c>
      <c r="CF13" s="56" t="n">
        <f aca="false">AND(CD13=1,CE13=1)</f>
        <v>0</v>
      </c>
      <c r="CG13" s="56" t="n">
        <f aca="false">IF(CC13&gt;coeffccs!$P$5,1,0)</f>
        <v>0</v>
      </c>
      <c r="CH13" s="56" t="n">
        <f aca="false">AND(CD13=1,CG13=1)</f>
        <v>0</v>
      </c>
      <c r="CI13" s="56" t="n">
        <f aca="false">IF(CC13&gt;coeffccs!$P$6,1,0)</f>
        <v>0</v>
      </c>
      <c r="CJ13" s="56" t="n">
        <f aca="false">AND(CD13=1,CI13=1)</f>
        <v>0</v>
      </c>
      <c r="CK13" s="56" t="n">
        <f aca="false">IF(CC13&gt;coeffccs!$P$7,1,0)</f>
        <v>0</v>
      </c>
      <c r="CL13" s="56" t="n">
        <f aca="false">AND(CD13=1,CK13=1)</f>
        <v>0</v>
      </c>
      <c r="CM13" s="56" t="n">
        <f aca="false">IF(CC13&gt;coeffccs!$P$8,1,0)</f>
        <v>0</v>
      </c>
      <c r="CN13" s="56" t="n">
        <f aca="false">AND(CD13=1,CM13=1)</f>
        <v>0</v>
      </c>
      <c r="CO13" s="56" t="n">
        <f aca="false">IF(CC13&gt;coeffccs!$P$9,1,0)</f>
        <v>0</v>
      </c>
      <c r="CP13" s="56" t="n">
        <f aca="false">AND(CD13=1,CO13=1)</f>
        <v>0</v>
      </c>
      <c r="CQ13" s="56" t="n">
        <f aca="false">IF(CC13&gt;coeffccs!$P$10,1,0)</f>
        <v>0</v>
      </c>
      <c r="CR13" s="56" t="n">
        <f aca="false">AND(CD13=1,CQ13=1)</f>
        <v>0</v>
      </c>
      <c r="CS13" s="56" t="n">
        <f aca="false">IF(CC13&gt;coeffccs!$P$11,1,0)</f>
        <v>0</v>
      </c>
      <c r="CT13" s="56" t="n">
        <f aca="false">AND(CD13=1,CS13=1)</f>
        <v>0</v>
      </c>
      <c r="CU13" s="56" t="n">
        <f aca="false">IF(CC13&gt;coeffccs!$P$12,1,0)</f>
        <v>0</v>
      </c>
      <c r="CV13" s="56" t="n">
        <f aca="false">AND(CD13=1,CU13=1)</f>
        <v>0</v>
      </c>
      <c r="CW13" s="54" t="n">
        <f aca="false">IF(C13="O",SUMPRODUCT(coeffccs!$B$24:$H$24,D13:J13)+coeffccs!$J$13+$C$37,SUMPRODUCT(coeffccs!$B$24:$H$24,D13:J13)+$C$37)</f>
        <v>0</v>
      </c>
      <c r="CX13" s="56" t="n">
        <f aca="false">IF(CW13&gt;coeffccs!$P$13,1,0)</f>
        <v>0</v>
      </c>
      <c r="CY13" s="56" t="n">
        <f aca="false">AND(CD13=1,CX13=1)</f>
        <v>0</v>
      </c>
      <c r="CZ13" s="54" t="n">
        <f aca="false">IF(C13="O",SUMPRODUCT(coeffccs!$B$25:$H$25,D13:J13)+coeffccs!$J$15+$C$37,SUMPRODUCT(coeffccs!$B$25:$H$25,D13:J13)+$C$37)</f>
        <v>0</v>
      </c>
      <c r="DA13" s="54" t="n">
        <f aca="false">IF(C13="O",SUMPRODUCT(coeffccs!$B$26:$H$26,D13:J13)+coeffccs!$J$16+$C$37,SUMPRODUCT(coeffccs!$B$26:$H$26,D13:J13)+$C$37)</f>
        <v>0</v>
      </c>
      <c r="DB13" s="54" t="n">
        <f aca="false">IF(C13="O",SUMPRODUCT(coeffccs!$B$27:$H$27,D13:J13)+coeffccs!$J$17+$C$37,SUMPRODUCT(coeffccs!$B$27:$H$27,D13:J13)+$C$37)</f>
        <v>0</v>
      </c>
      <c r="DC13" s="54" t="n">
        <f aca="false">IF(C13="O",SUMPRODUCT(coeffccs!$B$28:$H$28,D13:J13)+coeffccs!$J$18+$C$37,SUMPRODUCT(coeffccs!$B$28:$H$28,D13:J13)+$C$37)</f>
        <v>0</v>
      </c>
      <c r="DD13" s="57" t="n">
        <f aca="false">IF(C13="O",SUMPRODUCT(coeffccs!$B$29:$H$29,D13:J13)+coeffccs!$J$19+$C$37,SUMPRODUCT(coeffccs!$B$29:$H$29,D13:J13)+$C$37)</f>
        <v>0</v>
      </c>
    </row>
    <row r="14" customFormat="false" ht="15" hidden="false" customHeight="false" outlineLevel="0" collapsed="false">
      <c r="A14" s="58"/>
      <c r="B14" s="43"/>
      <c r="C14" s="44"/>
      <c r="D14" s="45"/>
      <c r="E14" s="59"/>
      <c r="F14" s="59"/>
      <c r="G14" s="59"/>
      <c r="H14" s="59"/>
      <c r="I14" s="59"/>
      <c r="J14" s="59"/>
      <c r="K14" s="46" t="str">
        <f aca="false">IF(ISBLANK(D14),"",AVERAGE(D14:J14))</f>
        <v/>
      </c>
      <c r="L14" s="47" t="str">
        <f aca="false">IF(ISBLANK(D14),"",RANK($K$4:$K$33,$K$4:$K$33,0))</f>
        <v/>
      </c>
      <c r="M14" s="48" t="str">
        <f aca="false">IF('Coeff CCINP'!$O$4=0,"",IF(BC14&gt;'Coeff CCINP'!$O$4,"A","NA"))</f>
        <v>NA</v>
      </c>
      <c r="N14" s="49" t="str">
        <f aca="false">IF('Coeff CCINP'!$O$5=0,"",IF(BD14&gt;'Coeff CCINP'!$O$5,"A","NA"))</f>
        <v/>
      </c>
      <c r="O14" s="49" t="str">
        <f aca="false">IF('Coeff CCINP'!$O$6=0,"",IF(BE14&gt;'Coeff CCINP'!$O$6,"A","NA"))</f>
        <v>NA</v>
      </c>
      <c r="P14" s="49" t="str">
        <f aca="false">IF('Coeff CCINP'!$O$7=0,"",IF(BF14&gt;'Coeff CCINP'!$O$7,"A","NA"))</f>
        <v>NA</v>
      </c>
      <c r="Q14" s="49" t="str">
        <f aca="false">IF('Coeff CCINP'!$O$8=0,"",IF(BG14&gt;'Coeff CCINP'!$O$8,"A","NA"))</f>
        <v>NA</v>
      </c>
      <c r="R14" s="49" t="str">
        <f aca="false">IF('Coeff CCINP'!$O$8=0,"",IF(BH14&gt;'Coeff CCINP'!$O$9,"A","NA"))</f>
        <v>NA</v>
      </c>
      <c r="S14" s="49" t="str">
        <f aca="false">IF('Coeff CCINP'!$O$10=0,"",IF(BI14&gt;'Coeff CCINP'!$O$10,"A","NA"))</f>
        <v>NA</v>
      </c>
      <c r="T14" s="49" t="str">
        <f aca="false">IF('Coeff CCINP'!$O$11=0,"",IF(BJ14&gt;'Coeff CCINP'!$O$11,"A","NA"))</f>
        <v/>
      </c>
      <c r="U14" s="49" t="str">
        <f aca="false">IF('Coeff CCINP'!$O$12=0,"",IF(BK14&gt;'Coeff CCINP'!$O$12,"A","NA"))</f>
        <v>NA</v>
      </c>
      <c r="V14" s="49" t="str">
        <f aca="false">IF('Coeff CCINP'!$O$13=0,"",IF(BL14&gt;'Coeff CCINP'!$O$13,"A","NA"))</f>
        <v/>
      </c>
      <c r="W14" s="49" t="str">
        <f aca="false">IF('Coeff CCINP'!$O$14=0,"",IF(BM14&gt;'Coeff CCINP'!$O$14,"A","NA"))</f>
        <v>NA</v>
      </c>
      <c r="X14" s="49" t="str">
        <f aca="false">IF('Coeff CCINP'!$O$15=0,"",IF(BN14&gt;'Coeff CCINP'!$O$15,"A","NA"))</f>
        <v>NA</v>
      </c>
      <c r="Y14" s="49" t="str">
        <f aca="false">IF('Coeff CCINP'!$O$16=0,"",IF(BO14&gt;'Coeff CCINP'!$O$16,"A","NA"))</f>
        <v>NA</v>
      </c>
      <c r="Z14" s="49" t="str">
        <f aca="false">IF('Coeff CCINP'!$O$17=0,"",IF(BP14&gt;'Coeff CCINP'!$O$17,"A","NA"))</f>
        <v>NA</v>
      </c>
      <c r="AA14" s="49" t="str">
        <f aca="false">IF('Coeff CCINP'!$O$18=0,"",IF(BQ14&gt;'Coeff CCINP'!$O$18,"A","NA"))</f>
        <v/>
      </c>
      <c r="AB14" s="49" t="str">
        <f aca="false">IF('Coeff CCINP'!$O$19=0,"",IF(BR14&gt;'Coeff CCINP'!$O$19,"A","NA"))</f>
        <v>NA</v>
      </c>
      <c r="AC14" s="49" t="str">
        <f aca="false">IF('Coeff CCINP'!$O$20=0,"",IF(BS14&gt;'Coeff CCINP'!$O$20,"A","NA"))</f>
        <v>NA</v>
      </c>
      <c r="AD14" s="49" t="str">
        <f aca="false">IF('Coeff CCINP'!$O$21=0,"",IF(BT14&gt;'Coeff CCINP'!$O$21,"A","NA"))</f>
        <v/>
      </c>
      <c r="AE14" s="49" t="str">
        <f aca="false">IF('Coeff CCINP'!$O$22=0,"",IF(BU14&gt;'Coeff CCINP'!$O$22,"A","NA"))</f>
        <v>NA</v>
      </c>
      <c r="AF14" s="49" t="str">
        <f aca="false">IF('Coeff CCINP'!$O$23=0,"",IF(BV14&gt;'Coeff CCINP'!$O$23,"A","NA"))</f>
        <v>NA</v>
      </c>
      <c r="AG14" s="49" t="str">
        <f aca="false">IF('Coeff CCINP'!$O$24=0,"",IF(BW14&gt;'Coeff CCINP'!$O$24,"A","NA"))</f>
        <v>NA</v>
      </c>
      <c r="AH14" s="49" t="str">
        <f aca="false">IF('Coeff CCINP'!$O$25=0,"",IF(BX14&gt;'Coeff CCINP'!$O$25,"A","NA"))</f>
        <v>NA</v>
      </c>
      <c r="AI14" s="49" t="str">
        <f aca="false">IF('Coeff CCINP'!$O$26=0,"",IF(BY14&gt;'Coeff CCINP'!$O$26,"A","NA"))</f>
        <v/>
      </c>
      <c r="AJ14" s="47" t="str">
        <f aca="false">IF('Coeff CCINP'!$O$27=0,"",IF(BZ14&gt;'Coeff CCINP'!$O$27,"A","NA"))</f>
        <v>NA</v>
      </c>
      <c r="AK14" s="50" t="str">
        <f aca="false">IF('Coeff EPITA'!$K$4=0,"",IF(CA14&gt;'Coeff EPITA'!$K$4,"A","NA"))</f>
        <v/>
      </c>
      <c r="AL14" s="51" t="str">
        <f aca="false">IF(coeffccs!$P$4=0,"",IF(CF14=1,"A","NA"))</f>
        <v/>
      </c>
      <c r="AM14" s="49" t="str">
        <f aca="false">IF(coeffccs!$P$5=0,"",IF(CH14=1,"A","NA"))</f>
        <v>NA</v>
      </c>
      <c r="AN14" s="49" t="str">
        <f aca="false">IF(coeffccs!$P$6=0,"",IF(CJ14=1,"A","NA"))</f>
        <v>NA</v>
      </c>
      <c r="AO14" s="49" t="str">
        <f aca="false">IF(coeffccs!$P$7=0,"",IF(CL14=1,"A","NA"))</f>
        <v>NA</v>
      </c>
      <c r="AP14" s="49" t="str">
        <f aca="false">IF(coeffccs!$P$8=0,"",IF(CN14=1,"A","NA"))</f>
        <v>NA</v>
      </c>
      <c r="AQ14" s="49" t="str">
        <f aca="false">IF(coeffccs!$P$9=0,"",IF(CP14=1,"A","NA"))</f>
        <v>NA</v>
      </c>
      <c r="AR14" s="49" t="str">
        <f aca="false">IF(coeffccs!$P$10=0,"",IF(CR14=1,"A","NA"))</f>
        <v>NA</v>
      </c>
      <c r="AS14" s="49" t="str">
        <f aca="false">IF(coeffccs!$P$11=0,"",IF(CT14=1,"A","NA"))</f>
        <v>NA</v>
      </c>
      <c r="AT14" s="49" t="str">
        <f aca="false">IF(coeffccs!$P$12=0,"",IF(CV14=1,"A","NA"))</f>
        <v>NA</v>
      </c>
      <c r="AU14" s="49" t="str">
        <f aca="false">IF(coeffccs!$P$13=0,"",IF(CY14=1,"A","NA"))</f>
        <v>NA</v>
      </c>
      <c r="AV14" s="49" t="str">
        <f aca="false">IF(coeffccs!$P$15=0,"",IF(CZ14&gt;coeffccs!$P$15,"A","NA"))</f>
        <v>NA</v>
      </c>
      <c r="AW14" s="49" t="str">
        <f aca="false">IF(coeffccs!$P$16=0,"",IF(DA14&gt;coeffccs!$P$16,"A","NA"))</f>
        <v>NA</v>
      </c>
      <c r="AX14" s="49" t="str">
        <f aca="false">IF(coeffccs!$P$17=0,"",IF(DB14&gt;coeffccs!$P$17,"A","NA"))</f>
        <v>NA</v>
      </c>
      <c r="AY14" s="49" t="str">
        <f aca="false">IF(coeffccs!$P$18=0,"",IF(DC14&gt;coeffccs!$P$18,"A","NA"))</f>
        <v>NA</v>
      </c>
      <c r="AZ14" s="49" t="str">
        <f aca="false">IF(coeffccs!$P$19=0,"",IF(DD14&gt;coeffccs!$P$19,"A","NA"))</f>
        <v>NA</v>
      </c>
      <c r="BA14" s="47" t="str">
        <f aca="false">IF(coeffccs!$P$20=0,"",IF(DD14&gt;coeffccs!$P$20,"A","NA"))</f>
        <v>NA</v>
      </c>
      <c r="BB14" s="52"/>
      <c r="BC14" s="53" t="n">
        <f aca="false">IF(C14="O",SUMPRODUCT('Coeff CCINP'!$B$4:$H$4,D14:J14)+'Coeff CCINP'!$I$4+$C$37,SUMPRODUCT('Coeff CCINP'!$B$4:$H$4,D14:J14)+$C$37)</f>
        <v>0</v>
      </c>
      <c r="BD14" s="54" t="n">
        <f aca="false">IF(C14="O",SUMPRODUCT('Coeff CCINP'!$B$5:$H$5,D14:J14)+'Coeff CCINP'!$I$5+$C$37,SUMPRODUCT('Coeff CCINP'!$B$5:$H$5,D14:J14)+$C$37)</f>
        <v>0</v>
      </c>
      <c r="BE14" s="54" t="n">
        <f aca="false">IF(C14="O",SUMPRODUCT('Coeff CCINP'!$B$6:$H$6,D14:J14)+'Coeff CCINP'!$I$6+$C$37,SUMPRODUCT('Coeff CCINP'!$B$6:$H$6,D14:J14)+$C$37)</f>
        <v>0</v>
      </c>
      <c r="BF14" s="54" t="n">
        <f aca="false">IF(C14="O",SUMPRODUCT('Coeff CCINP'!$B$7:$H$7,D14:J14)+'Coeff CCINP'!$I$7+$C$37,SUMPRODUCT('Coeff CCINP'!$B$7:$H$7,D14:J14)+$C$37)</f>
        <v>0</v>
      </c>
      <c r="BG14" s="54" t="n">
        <f aca="false">IF(C14="O",SUMPRODUCT('Coeff CCINP'!$B$8:$H$8,D14:J14)+'Coeff CCINP'!$I$8+$C$37,SUMPRODUCT('Coeff CCINP'!$B$8:$H$8,D14:J14)+$C$37)</f>
        <v>0</v>
      </c>
      <c r="BH14" s="54" t="n">
        <f aca="false">IF(C14="O",SUMPRODUCT('Coeff CCINP'!$B$9:$H$9,D14:J14)+'Coeff CCINP'!$I$9+$C$37,SUMPRODUCT('Coeff CCINP'!$B$9:$H$9,D14:J14)+$C$37)</f>
        <v>0</v>
      </c>
      <c r="BI14" s="54" t="n">
        <f aca="false">IF(C14="O",SUMPRODUCT('Coeff CCINP'!$B$9:$H$9,D14:J14)+'Coeff CCINP'!$I$9+$C$37,SUMPRODUCT('Coeff CCINP'!$B$9:$H$9,D14:J14)+$C$37)</f>
        <v>0</v>
      </c>
      <c r="BJ14" s="54" t="n">
        <f aca="false">IF(C14="O",SUMPRODUCT('Coeff CCINP'!$B$11:$H$11,D14:J14)+'Coeff CCINP'!$I$11+$C$37,SUMPRODUCT('Coeff CCINP'!$B$11:$H$11,D14:J14)+$C$37)</f>
        <v>0</v>
      </c>
      <c r="BK14" s="54" t="n">
        <f aca="false">IF(C14="O",SUMPRODUCT('Coeff CCINP'!$B$12:$H$12,D14:J14)+'Coeff CCINP'!$I$12+$C$37,SUMPRODUCT('Coeff CCINP'!$B$12:$H$12,D14:J14)+$C$37)</f>
        <v>0</v>
      </c>
      <c r="BL14" s="54" t="n">
        <f aca="false">IF(C14="O",SUMPRODUCT('Coeff CCINP'!$B$13:$H$13,D14:J14)+'Coeff CCINP'!$I$13+$C$37,SUMPRODUCT('Coeff CCINP'!$B$13:$H$13,D14:J14)+$C$37)</f>
        <v>0</v>
      </c>
      <c r="BM14" s="54" t="n">
        <f aca="false">IF(C14="O",SUMPRODUCT('Coeff CCINP'!$B$14:$H$14,D14:J14)+'Coeff CCINP'!$I$14+$C$37,SUMPRODUCT('Coeff CCINP'!$B$14:$H$14,D14:J14)+$C$37)</f>
        <v>0</v>
      </c>
      <c r="BN14" s="54" t="n">
        <f aca="false">IF(C14="O",SUMPRODUCT('Coeff CCINP'!$B$15:$H$15,D14:J14)+'Coeff CCINP'!$I$15+$C$37,SUMPRODUCT('Coeff CCINP'!$B$15:$H$15,D14:J14)+$C$37)</f>
        <v>0</v>
      </c>
      <c r="BO14" s="54" t="n">
        <f aca="false">IF(C14="O",SUMPRODUCT('Coeff CCINP'!$B$16:$H$16,D14:J14)+'Coeff CCINP'!$I$16+$C$37,SUMPRODUCT('Coeff CCINP'!$B$16:$H$16,D14:J14)+$C$37)</f>
        <v>0</v>
      </c>
      <c r="BP14" s="54" t="n">
        <f aca="false">IF(C14="O",SUMPRODUCT('Coeff CCINP'!$B$17:$H$17,D14:J14)+'Coeff CCINP'!$I$17+$C$37,SUMPRODUCT('Coeff CCINP'!$B$17:$H$17,D14:J14)+$C$37)</f>
        <v>0</v>
      </c>
      <c r="BQ14" s="54" t="n">
        <f aca="false">IF(C14="O",SUMPRODUCT('Coeff CCINP'!$B$18:$H$18,D14:J14)+'Coeff CCINP'!$I$18+$C$37,SUMPRODUCT('Coeff CCINP'!$B$18:$H$18,D14:J14)+$C$37)</f>
        <v>0</v>
      </c>
      <c r="BR14" s="54" t="n">
        <f aca="false">IF(C14="O",SUMPRODUCT('Coeff CCINP'!$B$19:$H$19,D14:J14)+'Coeff CCINP'!$I$19+$C$37,SUMPRODUCT('Coeff CCINP'!$B$19:$H$19,D14:J14)+$C$37)</f>
        <v>0</v>
      </c>
      <c r="BS14" s="54" t="n">
        <f aca="false">IF(C14="O",SUMPRODUCT('Coeff CCINP'!$B$20:$H$20,D14:J14)+'Coeff CCINP'!$I$20+$C$37,SUMPRODUCT('Coeff CCINP'!$B$20:$H$20,D14:J14)+$C$37)</f>
        <v>0</v>
      </c>
      <c r="BT14" s="54" t="n">
        <f aca="false">IF(C14="O",SUMPRODUCT('Coeff CCINP'!$B$21:$H$21,D14:J14)+'Coeff CCINP'!$I$21+$C$37,SUMPRODUCT('Coeff CCINP'!$B$21:$H$21,D14:J14)+$C$37)</f>
        <v>0</v>
      </c>
      <c r="BU14" s="54" t="n">
        <f aca="false">IF(C14="O",SUMPRODUCT('Coeff CCINP'!$B$22:$H$22,D14:J14)+'Coeff CCINP'!$I$22+$C$37,SUMPRODUCT('Coeff CCINP'!$B$22:$H$22,D14:J14)+$C$37)</f>
        <v>0</v>
      </c>
      <c r="BV14" s="54" t="n">
        <f aca="false">IF(C14="O",SUMPRODUCT('Coeff CCINP'!$B$23:$H$23,D14:J14)+'Coeff CCINP'!$I$23+$C$37,SUMPRODUCT('Coeff CCINP'!$B$23:$H$23,D14:J14)+$C$37)</f>
        <v>0</v>
      </c>
      <c r="BW14" s="54" t="n">
        <f aca="false">IF(C14="O",SUMPRODUCT('Coeff CCINP'!$B$24:$H$24,D14:J14)+'Coeff CCINP'!$I$24+$C$37,SUMPRODUCT('Coeff CCINP'!$B$24:$H$24,D14:J14)+$C$37)</f>
        <v>0</v>
      </c>
      <c r="BX14" s="54" t="n">
        <f aca="false">IF(C14="O",SUMPRODUCT('Coeff CCINP'!$B$25:$H$25,D14:J14)+'Coeff CCINP'!$I$25+$C$37,SUMPRODUCT('Coeff CCINP'!$B$25:$H$25,D14:J14)+$C$37)</f>
        <v>0</v>
      </c>
      <c r="BY14" s="54" t="n">
        <f aca="false">IF(C14="O",SUMPRODUCT('Coeff CCINP'!$B$26:$H$26,D14:J14)+'Coeff CCINP'!$I$26+$C$37,SUMPRODUCT('Coeff CCINP'!$B$26:$H$26,D14:J14)+$C$37)</f>
        <v>0</v>
      </c>
      <c r="BZ14" s="54" t="n">
        <f aca="false">IF(C14="O",SUMPRODUCT('Coeff CCINP'!$B$27:$H$27,D14:J14)+'Coeff CCINP'!$I$27+$C$37,SUMPRODUCT('Coeff CCINP'!$B$27:$H$27,D14:J14)+$C$37)</f>
        <v>0</v>
      </c>
      <c r="CA14" s="55" t="n">
        <f aca="false">IF(C14="O",E14*'Coeff EPITA'!$B$4+I14*'Coeff EPITA'!$C$4+D14*'Coeff EPITA'!$D$4+'Coeff EPITA'!$E$4+$C$37,E14*'Coeff EPITA'!$B$4+I14*'Coeff EPITA'!$C$4+D14*'Coeff EPITA'!$D$4+$C$37)</f>
        <v>0</v>
      </c>
      <c r="CB14" s="53" t="n">
        <f aca="false">D14+$C$37/SUM(coeffccs!$B$4:$I$12)</f>
        <v>0</v>
      </c>
      <c r="CC14" s="54" t="n">
        <f aca="false">IF(C14="O",SUMPRODUCT(coeffccs!$B$23:$H$23,D14:J14)+coeffccs!$J$4+$C$37,SUMPRODUCT(coeffccs!$B$23:$H$23,D14:J14)+$C$37)</f>
        <v>0</v>
      </c>
      <c r="CD14" s="56" t="n">
        <f aca="false">IF(CB14&gt;coeffccs!$Q$14,1,0)</f>
        <v>0</v>
      </c>
      <c r="CE14" s="56" t="n">
        <f aca="false">IF(CC14&gt;coeffccs!$P$4,1,0)</f>
        <v>0</v>
      </c>
      <c r="CF14" s="56" t="n">
        <f aca="false">AND(CD14=1,CE14=1)</f>
        <v>0</v>
      </c>
      <c r="CG14" s="56" t="n">
        <f aca="false">IF(CC14&gt;coeffccs!$P$5,1,0)</f>
        <v>0</v>
      </c>
      <c r="CH14" s="56" t="n">
        <f aca="false">AND(CD14=1,CG14=1)</f>
        <v>0</v>
      </c>
      <c r="CI14" s="56" t="n">
        <f aca="false">IF(CC14&gt;coeffccs!$P$6,1,0)</f>
        <v>0</v>
      </c>
      <c r="CJ14" s="56" t="n">
        <f aca="false">AND(CD14=1,CI14=1)</f>
        <v>0</v>
      </c>
      <c r="CK14" s="56" t="n">
        <f aca="false">IF(CC14&gt;coeffccs!$P$7,1,0)</f>
        <v>0</v>
      </c>
      <c r="CL14" s="56" t="n">
        <f aca="false">AND(CD14=1,CK14=1)</f>
        <v>0</v>
      </c>
      <c r="CM14" s="56" t="n">
        <f aca="false">IF(CC14&gt;coeffccs!$P$8,1,0)</f>
        <v>0</v>
      </c>
      <c r="CN14" s="56" t="n">
        <f aca="false">AND(CD14=1,CM14=1)</f>
        <v>0</v>
      </c>
      <c r="CO14" s="56" t="n">
        <f aca="false">IF(CC14&gt;coeffccs!$P$9,1,0)</f>
        <v>0</v>
      </c>
      <c r="CP14" s="56" t="n">
        <f aca="false">AND(CD14=1,CO14=1)</f>
        <v>0</v>
      </c>
      <c r="CQ14" s="56" t="n">
        <f aca="false">IF(CC14&gt;coeffccs!$P$10,1,0)</f>
        <v>0</v>
      </c>
      <c r="CR14" s="56" t="n">
        <f aca="false">AND(CD14=1,CQ14=1)</f>
        <v>0</v>
      </c>
      <c r="CS14" s="56" t="n">
        <f aca="false">IF(CC14&gt;coeffccs!$P$11,1,0)</f>
        <v>0</v>
      </c>
      <c r="CT14" s="56" t="n">
        <f aca="false">AND(CD14=1,CS14=1)</f>
        <v>0</v>
      </c>
      <c r="CU14" s="56" t="n">
        <f aca="false">IF(CC14&gt;coeffccs!$P$12,1,0)</f>
        <v>0</v>
      </c>
      <c r="CV14" s="56" t="n">
        <f aca="false">AND(CD14=1,CU14=1)</f>
        <v>0</v>
      </c>
      <c r="CW14" s="54" t="n">
        <f aca="false">IF(C14="O",SUMPRODUCT(coeffccs!$B$24:$H$24,D14:J14)+coeffccs!$J$13+$C$37,SUMPRODUCT(coeffccs!$B$24:$H$24,D14:J14)+$C$37)</f>
        <v>0</v>
      </c>
      <c r="CX14" s="56" t="n">
        <f aca="false">IF(CW14&gt;coeffccs!$P$13,1,0)</f>
        <v>0</v>
      </c>
      <c r="CY14" s="56" t="n">
        <f aca="false">AND(CD14=1,CX14=1)</f>
        <v>0</v>
      </c>
      <c r="CZ14" s="54" t="n">
        <f aca="false">IF(C14="O",SUMPRODUCT(coeffccs!$B$25:$H$25,D14:J14)+coeffccs!$J$15+$C$37,SUMPRODUCT(coeffccs!$B$25:$H$25,D14:J14)+$C$37)</f>
        <v>0</v>
      </c>
      <c r="DA14" s="54" t="n">
        <f aca="false">IF(C14="O",SUMPRODUCT(coeffccs!$B$26:$H$26,D14:J14)+coeffccs!$J$16+$C$37,SUMPRODUCT(coeffccs!$B$26:$H$26,D14:J14)+$C$37)</f>
        <v>0</v>
      </c>
      <c r="DB14" s="54" t="n">
        <f aca="false">IF(C14="O",SUMPRODUCT(coeffccs!$B$27:$H$27,D14:J14)+coeffccs!$J$17+$C$37,SUMPRODUCT(coeffccs!$B$27:$H$27,D14:J14)+$C$37)</f>
        <v>0</v>
      </c>
      <c r="DC14" s="54" t="n">
        <f aca="false">IF(C14="O",SUMPRODUCT(coeffccs!$B$28:$H$28,D14:J14)+coeffccs!$J$18+$C$37,SUMPRODUCT(coeffccs!$B$28:$H$28,D14:J14)+$C$37)</f>
        <v>0</v>
      </c>
      <c r="DD14" s="57" t="n">
        <f aca="false">IF(C14="O",SUMPRODUCT(coeffccs!$B$29:$H$29,D14:J14)+coeffccs!$J$19+$C$37,SUMPRODUCT(coeffccs!$B$29:$H$29,D14:J14)+$C$37)</f>
        <v>0</v>
      </c>
    </row>
    <row r="15" customFormat="false" ht="15" hidden="false" customHeight="false" outlineLevel="0" collapsed="false">
      <c r="A15" s="58"/>
      <c r="B15" s="43"/>
      <c r="C15" s="44"/>
      <c r="D15" s="45"/>
      <c r="E15" s="59"/>
      <c r="F15" s="59"/>
      <c r="G15" s="59"/>
      <c r="H15" s="59"/>
      <c r="I15" s="59"/>
      <c r="J15" s="59"/>
      <c r="K15" s="46" t="str">
        <f aca="false">IF(ISBLANK(D15),"",AVERAGE(D15:J15))</f>
        <v/>
      </c>
      <c r="L15" s="47" t="str">
        <f aca="false">IF(ISBLANK(D15),"",RANK($K$4:$K$33,$K$4:$K$33,0))</f>
        <v/>
      </c>
      <c r="M15" s="48" t="str">
        <f aca="false">IF('Coeff CCINP'!$O$4=0,"",IF(BC15&gt;'Coeff CCINP'!$O$4,"A","NA"))</f>
        <v>NA</v>
      </c>
      <c r="N15" s="49" t="str">
        <f aca="false">IF('Coeff CCINP'!$O$5=0,"",IF(BD15&gt;'Coeff CCINP'!$O$5,"A","NA"))</f>
        <v/>
      </c>
      <c r="O15" s="49" t="str">
        <f aca="false">IF('Coeff CCINP'!$O$6=0,"",IF(BE15&gt;'Coeff CCINP'!$O$6,"A","NA"))</f>
        <v>NA</v>
      </c>
      <c r="P15" s="49" t="str">
        <f aca="false">IF('Coeff CCINP'!$O$7=0,"",IF(BF15&gt;'Coeff CCINP'!$O$7,"A","NA"))</f>
        <v>NA</v>
      </c>
      <c r="Q15" s="49" t="str">
        <f aca="false">IF('Coeff CCINP'!$O$8=0,"",IF(BG15&gt;'Coeff CCINP'!$O$8,"A","NA"))</f>
        <v>NA</v>
      </c>
      <c r="R15" s="49" t="str">
        <f aca="false">IF('Coeff CCINP'!$O$8=0,"",IF(BH15&gt;'Coeff CCINP'!$O$9,"A","NA"))</f>
        <v>NA</v>
      </c>
      <c r="S15" s="49" t="str">
        <f aca="false">IF('Coeff CCINP'!$O$10=0,"",IF(BI15&gt;'Coeff CCINP'!$O$10,"A","NA"))</f>
        <v>NA</v>
      </c>
      <c r="T15" s="49" t="str">
        <f aca="false">IF('Coeff CCINP'!$O$11=0,"",IF(BJ15&gt;'Coeff CCINP'!$O$11,"A","NA"))</f>
        <v/>
      </c>
      <c r="U15" s="49" t="str">
        <f aca="false">IF('Coeff CCINP'!$O$12=0,"",IF(BK15&gt;'Coeff CCINP'!$O$12,"A","NA"))</f>
        <v>NA</v>
      </c>
      <c r="V15" s="49" t="str">
        <f aca="false">IF('Coeff CCINP'!$O$13=0,"",IF(BL15&gt;'Coeff CCINP'!$O$13,"A","NA"))</f>
        <v/>
      </c>
      <c r="W15" s="49" t="str">
        <f aca="false">IF('Coeff CCINP'!$O$14=0,"",IF(BM15&gt;'Coeff CCINP'!$O$14,"A","NA"))</f>
        <v>NA</v>
      </c>
      <c r="X15" s="49" t="str">
        <f aca="false">IF('Coeff CCINP'!$O$15=0,"",IF(BN15&gt;'Coeff CCINP'!$O$15,"A","NA"))</f>
        <v>NA</v>
      </c>
      <c r="Y15" s="49" t="str">
        <f aca="false">IF('Coeff CCINP'!$O$16=0,"",IF(BO15&gt;'Coeff CCINP'!$O$16,"A","NA"))</f>
        <v>NA</v>
      </c>
      <c r="Z15" s="49" t="str">
        <f aca="false">IF('Coeff CCINP'!$O$17=0,"",IF(BP15&gt;'Coeff CCINP'!$O$17,"A","NA"))</f>
        <v>NA</v>
      </c>
      <c r="AA15" s="49" t="str">
        <f aca="false">IF('Coeff CCINP'!$O$18=0,"",IF(BQ15&gt;'Coeff CCINP'!$O$18,"A","NA"))</f>
        <v/>
      </c>
      <c r="AB15" s="49" t="str">
        <f aca="false">IF('Coeff CCINP'!$O$19=0,"",IF(BR15&gt;'Coeff CCINP'!$O$19,"A","NA"))</f>
        <v>NA</v>
      </c>
      <c r="AC15" s="49" t="str">
        <f aca="false">IF('Coeff CCINP'!$O$20=0,"",IF(BS15&gt;'Coeff CCINP'!$O$20,"A","NA"))</f>
        <v>NA</v>
      </c>
      <c r="AD15" s="49" t="str">
        <f aca="false">IF('Coeff CCINP'!$O$21=0,"",IF(BT15&gt;'Coeff CCINP'!$O$21,"A","NA"))</f>
        <v/>
      </c>
      <c r="AE15" s="49" t="str">
        <f aca="false">IF('Coeff CCINP'!$O$22=0,"",IF(BU15&gt;'Coeff CCINP'!$O$22,"A","NA"))</f>
        <v>NA</v>
      </c>
      <c r="AF15" s="49" t="str">
        <f aca="false">IF('Coeff CCINP'!$O$23=0,"",IF(BV15&gt;'Coeff CCINP'!$O$23,"A","NA"))</f>
        <v>NA</v>
      </c>
      <c r="AG15" s="49" t="str">
        <f aca="false">IF('Coeff CCINP'!$O$24=0,"",IF(BW15&gt;'Coeff CCINP'!$O$24,"A","NA"))</f>
        <v>NA</v>
      </c>
      <c r="AH15" s="49" t="str">
        <f aca="false">IF('Coeff CCINP'!$O$25=0,"",IF(BX15&gt;'Coeff CCINP'!$O$25,"A","NA"))</f>
        <v>NA</v>
      </c>
      <c r="AI15" s="49" t="str">
        <f aca="false">IF('Coeff CCINP'!$O$26=0,"",IF(BY15&gt;'Coeff CCINP'!$O$26,"A","NA"))</f>
        <v/>
      </c>
      <c r="AJ15" s="47" t="str">
        <f aca="false">IF('Coeff CCINP'!$O$27=0,"",IF(BZ15&gt;'Coeff CCINP'!$O$27,"A","NA"))</f>
        <v>NA</v>
      </c>
      <c r="AK15" s="50" t="str">
        <f aca="false">IF('Coeff EPITA'!$K$4=0,"",IF(CA15&gt;'Coeff EPITA'!$K$4,"A","NA"))</f>
        <v/>
      </c>
      <c r="AL15" s="51" t="str">
        <f aca="false">IF(coeffccs!$P$4=0,"",IF(CF15=1,"A","NA"))</f>
        <v/>
      </c>
      <c r="AM15" s="49" t="str">
        <f aca="false">IF(coeffccs!$P$5=0,"",IF(CH15=1,"A","NA"))</f>
        <v>NA</v>
      </c>
      <c r="AN15" s="49" t="str">
        <f aca="false">IF(coeffccs!$P$6=0,"",IF(CJ15=1,"A","NA"))</f>
        <v>NA</v>
      </c>
      <c r="AO15" s="49" t="str">
        <f aca="false">IF(coeffccs!$P$7=0,"",IF(CL15=1,"A","NA"))</f>
        <v>NA</v>
      </c>
      <c r="AP15" s="49" t="str">
        <f aca="false">IF(coeffccs!$P$8=0,"",IF(CN15=1,"A","NA"))</f>
        <v>NA</v>
      </c>
      <c r="AQ15" s="49" t="str">
        <f aca="false">IF(coeffccs!$P$9=0,"",IF(CP15=1,"A","NA"))</f>
        <v>NA</v>
      </c>
      <c r="AR15" s="49" t="str">
        <f aca="false">IF(coeffccs!$P$10=0,"",IF(CR15=1,"A","NA"))</f>
        <v>NA</v>
      </c>
      <c r="AS15" s="49" t="str">
        <f aca="false">IF(coeffccs!$P$11=0,"",IF(CT15=1,"A","NA"))</f>
        <v>NA</v>
      </c>
      <c r="AT15" s="49" t="str">
        <f aca="false">IF(coeffccs!$P$12=0,"",IF(CV15=1,"A","NA"))</f>
        <v>NA</v>
      </c>
      <c r="AU15" s="49" t="str">
        <f aca="false">IF(coeffccs!$P$13=0,"",IF(CY15=1,"A","NA"))</f>
        <v>NA</v>
      </c>
      <c r="AV15" s="49" t="str">
        <f aca="false">IF(coeffccs!$P$15=0,"",IF(CZ15&gt;coeffccs!$P$15,"A","NA"))</f>
        <v>NA</v>
      </c>
      <c r="AW15" s="49" t="str">
        <f aca="false">IF(coeffccs!$P$16=0,"",IF(DA15&gt;coeffccs!$P$16,"A","NA"))</f>
        <v>NA</v>
      </c>
      <c r="AX15" s="49" t="str">
        <f aca="false">IF(coeffccs!$P$17=0,"",IF(DB15&gt;coeffccs!$P$17,"A","NA"))</f>
        <v>NA</v>
      </c>
      <c r="AY15" s="49" t="str">
        <f aca="false">IF(coeffccs!$P$18=0,"",IF(DC15&gt;coeffccs!$P$18,"A","NA"))</f>
        <v>NA</v>
      </c>
      <c r="AZ15" s="49" t="str">
        <f aca="false">IF(coeffccs!$P$19=0,"",IF(DD15&gt;coeffccs!$P$19,"A","NA"))</f>
        <v>NA</v>
      </c>
      <c r="BA15" s="47" t="str">
        <f aca="false">IF(coeffccs!$P$20=0,"",IF(DD15&gt;coeffccs!$P$20,"A","NA"))</f>
        <v>NA</v>
      </c>
      <c r="BB15" s="52"/>
      <c r="BC15" s="53" t="n">
        <f aca="false">IF(C15="O",SUMPRODUCT('Coeff CCINP'!$B$4:$H$4,D15:J15)+'Coeff CCINP'!$I$4+$C$37,SUMPRODUCT('Coeff CCINP'!$B$4:$H$4,D15:J15)+$C$37)</f>
        <v>0</v>
      </c>
      <c r="BD15" s="54" t="n">
        <f aca="false">IF(C15="O",SUMPRODUCT('Coeff CCINP'!$B$5:$H$5,D15:J15)+'Coeff CCINP'!$I$5+$C$37,SUMPRODUCT('Coeff CCINP'!$B$5:$H$5,D15:J15)+$C$37)</f>
        <v>0</v>
      </c>
      <c r="BE15" s="54" t="n">
        <f aca="false">IF(C15="O",SUMPRODUCT('Coeff CCINP'!$B$6:$H$6,D15:J15)+'Coeff CCINP'!$I$6+$C$37,SUMPRODUCT('Coeff CCINP'!$B$6:$H$6,D15:J15)+$C$37)</f>
        <v>0</v>
      </c>
      <c r="BF15" s="54" t="n">
        <f aca="false">IF(C15="O",SUMPRODUCT('Coeff CCINP'!$B$7:$H$7,D15:J15)+'Coeff CCINP'!$I$7+$C$37,SUMPRODUCT('Coeff CCINP'!$B$7:$H$7,D15:J15)+$C$37)</f>
        <v>0</v>
      </c>
      <c r="BG15" s="54" t="n">
        <f aca="false">IF(C15="O",SUMPRODUCT('Coeff CCINP'!$B$8:$H$8,D15:J15)+'Coeff CCINP'!$I$8+$C$37,SUMPRODUCT('Coeff CCINP'!$B$8:$H$8,D15:J15)+$C$37)</f>
        <v>0</v>
      </c>
      <c r="BH15" s="54" t="n">
        <f aca="false">IF(C15="O",SUMPRODUCT('Coeff CCINP'!$B$9:$H$9,D15:J15)+'Coeff CCINP'!$I$9+$C$37,SUMPRODUCT('Coeff CCINP'!$B$9:$H$9,D15:J15)+$C$37)</f>
        <v>0</v>
      </c>
      <c r="BI15" s="54" t="n">
        <f aca="false">IF(C15="O",SUMPRODUCT('Coeff CCINP'!$B$9:$H$9,D15:J15)+'Coeff CCINP'!$I$9+$C$37,SUMPRODUCT('Coeff CCINP'!$B$9:$H$9,D15:J15)+$C$37)</f>
        <v>0</v>
      </c>
      <c r="BJ15" s="54" t="n">
        <f aca="false">IF(C15="O",SUMPRODUCT('Coeff CCINP'!$B$11:$H$11,D15:J15)+'Coeff CCINP'!$I$11+$C$37,SUMPRODUCT('Coeff CCINP'!$B$11:$H$11,D15:J15)+$C$37)</f>
        <v>0</v>
      </c>
      <c r="BK15" s="54" t="n">
        <f aca="false">IF(C15="O",SUMPRODUCT('Coeff CCINP'!$B$12:$H$12,D15:J15)+'Coeff CCINP'!$I$12+$C$37,SUMPRODUCT('Coeff CCINP'!$B$12:$H$12,D15:J15)+$C$37)</f>
        <v>0</v>
      </c>
      <c r="BL15" s="54" t="n">
        <f aca="false">IF(C15="O",SUMPRODUCT('Coeff CCINP'!$B$13:$H$13,D15:J15)+'Coeff CCINP'!$I$13+$C$37,SUMPRODUCT('Coeff CCINP'!$B$13:$H$13,D15:J15)+$C$37)</f>
        <v>0</v>
      </c>
      <c r="BM15" s="54" t="n">
        <f aca="false">IF(C15="O",SUMPRODUCT('Coeff CCINP'!$B$14:$H$14,D15:J15)+'Coeff CCINP'!$I$14+$C$37,SUMPRODUCT('Coeff CCINP'!$B$14:$H$14,D15:J15)+$C$37)</f>
        <v>0</v>
      </c>
      <c r="BN15" s="54" t="n">
        <f aca="false">IF(C15="O",SUMPRODUCT('Coeff CCINP'!$B$15:$H$15,D15:J15)+'Coeff CCINP'!$I$15+$C$37,SUMPRODUCT('Coeff CCINP'!$B$15:$H$15,D15:J15)+$C$37)</f>
        <v>0</v>
      </c>
      <c r="BO15" s="54" t="n">
        <f aca="false">IF(C15="O",SUMPRODUCT('Coeff CCINP'!$B$16:$H$16,D15:J15)+'Coeff CCINP'!$I$16+$C$37,SUMPRODUCT('Coeff CCINP'!$B$16:$H$16,D15:J15)+$C$37)</f>
        <v>0</v>
      </c>
      <c r="BP15" s="54" t="n">
        <f aca="false">IF(C15="O",SUMPRODUCT('Coeff CCINP'!$B$17:$H$17,D15:J15)+'Coeff CCINP'!$I$17+$C$37,SUMPRODUCT('Coeff CCINP'!$B$17:$H$17,D15:J15)+$C$37)</f>
        <v>0</v>
      </c>
      <c r="BQ15" s="54" t="n">
        <f aca="false">IF(C15="O",SUMPRODUCT('Coeff CCINP'!$B$18:$H$18,D15:J15)+'Coeff CCINP'!$I$18+$C$37,SUMPRODUCT('Coeff CCINP'!$B$18:$H$18,D15:J15)+$C$37)</f>
        <v>0</v>
      </c>
      <c r="BR15" s="54" t="n">
        <f aca="false">IF(C15="O",SUMPRODUCT('Coeff CCINP'!$B$19:$H$19,D15:J15)+'Coeff CCINP'!$I$19+$C$37,SUMPRODUCT('Coeff CCINP'!$B$19:$H$19,D15:J15)+$C$37)</f>
        <v>0</v>
      </c>
      <c r="BS15" s="54" t="n">
        <f aca="false">IF(C15="O",SUMPRODUCT('Coeff CCINP'!$B$20:$H$20,D15:J15)+'Coeff CCINP'!$I$20+$C$37,SUMPRODUCT('Coeff CCINP'!$B$20:$H$20,D15:J15)+$C$37)</f>
        <v>0</v>
      </c>
      <c r="BT15" s="54" t="n">
        <f aca="false">IF(C15="O",SUMPRODUCT('Coeff CCINP'!$B$21:$H$21,D15:J15)+'Coeff CCINP'!$I$21+$C$37,SUMPRODUCT('Coeff CCINP'!$B$21:$H$21,D15:J15)+$C$37)</f>
        <v>0</v>
      </c>
      <c r="BU15" s="54" t="n">
        <f aca="false">IF(C15="O",SUMPRODUCT('Coeff CCINP'!$B$22:$H$22,D15:J15)+'Coeff CCINP'!$I$22+$C$37,SUMPRODUCT('Coeff CCINP'!$B$22:$H$22,D15:J15)+$C$37)</f>
        <v>0</v>
      </c>
      <c r="BV15" s="54" t="n">
        <f aca="false">IF(C15="O",SUMPRODUCT('Coeff CCINP'!$B$23:$H$23,D15:J15)+'Coeff CCINP'!$I$23+$C$37,SUMPRODUCT('Coeff CCINP'!$B$23:$H$23,D15:J15)+$C$37)</f>
        <v>0</v>
      </c>
      <c r="BW15" s="54" t="n">
        <f aca="false">IF(C15="O",SUMPRODUCT('Coeff CCINP'!$B$24:$H$24,D15:J15)+'Coeff CCINP'!$I$24+$C$37,SUMPRODUCT('Coeff CCINP'!$B$24:$H$24,D15:J15)+$C$37)</f>
        <v>0</v>
      </c>
      <c r="BX15" s="54" t="n">
        <f aca="false">IF(C15="O",SUMPRODUCT('Coeff CCINP'!$B$25:$H$25,D15:J15)+'Coeff CCINP'!$I$25+$C$37,SUMPRODUCT('Coeff CCINP'!$B$25:$H$25,D15:J15)+$C$37)</f>
        <v>0</v>
      </c>
      <c r="BY15" s="54" t="n">
        <f aca="false">IF(C15="O",SUMPRODUCT('Coeff CCINP'!$B$26:$H$26,D15:J15)+'Coeff CCINP'!$I$26+$C$37,SUMPRODUCT('Coeff CCINP'!$B$26:$H$26,D15:J15)+$C$37)</f>
        <v>0</v>
      </c>
      <c r="BZ15" s="54" t="n">
        <f aca="false">IF(C15="O",SUMPRODUCT('Coeff CCINP'!$B$27:$H$27,D15:J15)+'Coeff CCINP'!$I$27+$C$37,SUMPRODUCT('Coeff CCINP'!$B$27:$H$27,D15:J15)+$C$37)</f>
        <v>0</v>
      </c>
      <c r="CA15" s="55" t="n">
        <f aca="false">IF(C15="O",E15*'Coeff EPITA'!$B$4+I15*'Coeff EPITA'!$C$4+D15*'Coeff EPITA'!$D$4+'Coeff EPITA'!$E$4+$C$37,E15*'Coeff EPITA'!$B$4+I15*'Coeff EPITA'!$C$4+D15*'Coeff EPITA'!$D$4+$C$37)</f>
        <v>0</v>
      </c>
      <c r="CB15" s="53" t="n">
        <f aca="false">D15+$C$37/SUM(coeffccs!$B$4:$I$12)</f>
        <v>0</v>
      </c>
      <c r="CC15" s="54" t="n">
        <f aca="false">IF(C15="O",SUMPRODUCT(coeffccs!$B$23:$H$23,D15:J15)+coeffccs!$J$4+$C$37,SUMPRODUCT(coeffccs!$B$23:$H$23,D15:J15)+$C$37)</f>
        <v>0</v>
      </c>
      <c r="CD15" s="56" t="n">
        <f aca="false">IF(CB15&gt;coeffccs!$Q$14,1,0)</f>
        <v>0</v>
      </c>
      <c r="CE15" s="56" t="n">
        <f aca="false">IF(CC15&gt;coeffccs!$P$4,1,0)</f>
        <v>0</v>
      </c>
      <c r="CF15" s="56" t="n">
        <f aca="false">AND(CD15=1,CE15=1)</f>
        <v>0</v>
      </c>
      <c r="CG15" s="56" t="n">
        <f aca="false">IF(CC15&gt;coeffccs!$P$5,1,0)</f>
        <v>0</v>
      </c>
      <c r="CH15" s="56" t="n">
        <f aca="false">AND(CD15=1,CG15=1)</f>
        <v>0</v>
      </c>
      <c r="CI15" s="56" t="n">
        <f aca="false">IF(CC15&gt;coeffccs!$P$6,1,0)</f>
        <v>0</v>
      </c>
      <c r="CJ15" s="56" t="n">
        <f aca="false">AND(CD15=1,CI15=1)</f>
        <v>0</v>
      </c>
      <c r="CK15" s="56" t="n">
        <f aca="false">IF(CC15&gt;coeffccs!$P$7,1,0)</f>
        <v>0</v>
      </c>
      <c r="CL15" s="56" t="n">
        <f aca="false">AND(CD15=1,CK15=1)</f>
        <v>0</v>
      </c>
      <c r="CM15" s="56" t="n">
        <f aca="false">IF(CC15&gt;coeffccs!$P$8,1,0)</f>
        <v>0</v>
      </c>
      <c r="CN15" s="56" t="n">
        <f aca="false">AND(CD15=1,CM15=1)</f>
        <v>0</v>
      </c>
      <c r="CO15" s="56" t="n">
        <f aca="false">IF(CC15&gt;coeffccs!$P$9,1,0)</f>
        <v>0</v>
      </c>
      <c r="CP15" s="56" t="n">
        <f aca="false">AND(CD15=1,CO15=1)</f>
        <v>0</v>
      </c>
      <c r="CQ15" s="56" t="n">
        <f aca="false">IF(CC15&gt;coeffccs!$P$10,1,0)</f>
        <v>0</v>
      </c>
      <c r="CR15" s="56" t="n">
        <f aca="false">AND(CD15=1,CQ15=1)</f>
        <v>0</v>
      </c>
      <c r="CS15" s="56" t="n">
        <f aca="false">IF(CC15&gt;coeffccs!$P$11,1,0)</f>
        <v>0</v>
      </c>
      <c r="CT15" s="56" t="n">
        <f aca="false">AND(CD15=1,CS15=1)</f>
        <v>0</v>
      </c>
      <c r="CU15" s="56" t="n">
        <f aca="false">IF(CC15&gt;coeffccs!$P$12,1,0)</f>
        <v>0</v>
      </c>
      <c r="CV15" s="56" t="n">
        <f aca="false">AND(CD15=1,CU15=1)</f>
        <v>0</v>
      </c>
      <c r="CW15" s="54" t="n">
        <f aca="false">IF(C15="O",SUMPRODUCT(coeffccs!$B$24:$H$24,D15:J15)+coeffccs!$J$13+$C$37,SUMPRODUCT(coeffccs!$B$24:$H$24,D15:J15)+$C$37)</f>
        <v>0</v>
      </c>
      <c r="CX15" s="56" t="n">
        <f aca="false">IF(CW15&gt;coeffccs!$P$13,1,0)</f>
        <v>0</v>
      </c>
      <c r="CY15" s="56" t="n">
        <f aca="false">AND(CD15=1,CX15=1)</f>
        <v>0</v>
      </c>
      <c r="CZ15" s="54" t="n">
        <f aca="false">IF(C15="O",SUMPRODUCT(coeffccs!$B$25:$H$25,D15:J15)+coeffccs!$J$15+$C$37,SUMPRODUCT(coeffccs!$B$25:$H$25,D15:J15)+$C$37)</f>
        <v>0</v>
      </c>
      <c r="DA15" s="54" t="n">
        <f aca="false">IF(C15="O",SUMPRODUCT(coeffccs!$B$26:$H$26,D15:J15)+coeffccs!$J$16+$C$37,SUMPRODUCT(coeffccs!$B$26:$H$26,D15:J15)+$C$37)</f>
        <v>0</v>
      </c>
      <c r="DB15" s="54" t="n">
        <f aca="false">IF(C15="O",SUMPRODUCT(coeffccs!$B$27:$H$27,D15:J15)+coeffccs!$J$17+$C$37,SUMPRODUCT(coeffccs!$B$27:$H$27,D15:J15)+$C$37)</f>
        <v>0</v>
      </c>
      <c r="DC15" s="54" t="n">
        <f aca="false">IF(C15="O",SUMPRODUCT(coeffccs!$B$28:$H$28,D15:J15)+coeffccs!$J$18+$C$37,SUMPRODUCT(coeffccs!$B$28:$H$28,D15:J15)+$C$37)</f>
        <v>0</v>
      </c>
      <c r="DD15" s="57" t="n">
        <f aca="false">IF(C15="O",SUMPRODUCT(coeffccs!$B$29:$H$29,D15:J15)+coeffccs!$J$19+$C$37,SUMPRODUCT(coeffccs!$B$29:$H$29,D15:J15)+$C$37)</f>
        <v>0</v>
      </c>
    </row>
    <row r="16" customFormat="false" ht="15" hidden="false" customHeight="false" outlineLevel="0" collapsed="false">
      <c r="A16" s="58"/>
      <c r="B16" s="43"/>
      <c r="C16" s="44"/>
      <c r="D16" s="45"/>
      <c r="E16" s="59"/>
      <c r="F16" s="59"/>
      <c r="G16" s="59"/>
      <c r="H16" s="59"/>
      <c r="I16" s="59"/>
      <c r="J16" s="59"/>
      <c r="K16" s="46" t="str">
        <f aca="false">IF(ISBLANK(D16),"",AVERAGE(D16:J16))</f>
        <v/>
      </c>
      <c r="L16" s="47" t="str">
        <f aca="false">IF(ISBLANK(D16),"",RANK($K$4:$K$33,$K$4:$K$33,0))</f>
        <v/>
      </c>
      <c r="M16" s="48" t="str">
        <f aca="false">IF('Coeff CCINP'!$O$4=0,"",IF(BC16&gt;'Coeff CCINP'!$O$4,"A","NA"))</f>
        <v>NA</v>
      </c>
      <c r="N16" s="49" t="str">
        <f aca="false">IF('Coeff CCINP'!$O$5=0,"",IF(BD16&gt;'Coeff CCINP'!$O$5,"A","NA"))</f>
        <v/>
      </c>
      <c r="O16" s="49" t="str">
        <f aca="false">IF('Coeff CCINP'!$O$6=0,"",IF(BE16&gt;'Coeff CCINP'!$O$6,"A","NA"))</f>
        <v>NA</v>
      </c>
      <c r="P16" s="49" t="str">
        <f aca="false">IF('Coeff CCINP'!$O$7=0,"",IF(BF16&gt;'Coeff CCINP'!$O$7,"A","NA"))</f>
        <v>NA</v>
      </c>
      <c r="Q16" s="49" t="str">
        <f aca="false">IF('Coeff CCINP'!$O$8=0,"",IF(BG16&gt;'Coeff CCINP'!$O$8,"A","NA"))</f>
        <v>NA</v>
      </c>
      <c r="R16" s="49" t="str">
        <f aca="false">IF('Coeff CCINP'!$O$8=0,"",IF(BH16&gt;'Coeff CCINP'!$O$9,"A","NA"))</f>
        <v>NA</v>
      </c>
      <c r="S16" s="49" t="str">
        <f aca="false">IF('Coeff CCINP'!$O$10=0,"",IF(BI16&gt;'Coeff CCINP'!$O$10,"A","NA"))</f>
        <v>NA</v>
      </c>
      <c r="T16" s="49" t="str">
        <f aca="false">IF('Coeff CCINP'!$O$11=0,"",IF(BJ16&gt;'Coeff CCINP'!$O$11,"A","NA"))</f>
        <v/>
      </c>
      <c r="U16" s="49" t="str">
        <f aca="false">IF('Coeff CCINP'!$O$12=0,"",IF(BK16&gt;'Coeff CCINP'!$O$12,"A","NA"))</f>
        <v>NA</v>
      </c>
      <c r="V16" s="49" t="str">
        <f aca="false">IF('Coeff CCINP'!$O$13=0,"",IF(BL16&gt;'Coeff CCINP'!$O$13,"A","NA"))</f>
        <v/>
      </c>
      <c r="W16" s="49" t="str">
        <f aca="false">IF('Coeff CCINP'!$O$14=0,"",IF(BM16&gt;'Coeff CCINP'!$O$14,"A","NA"))</f>
        <v>NA</v>
      </c>
      <c r="X16" s="49" t="str">
        <f aca="false">IF('Coeff CCINP'!$O$15=0,"",IF(BN16&gt;'Coeff CCINP'!$O$15,"A","NA"))</f>
        <v>NA</v>
      </c>
      <c r="Y16" s="49" t="str">
        <f aca="false">IF('Coeff CCINP'!$O$16=0,"",IF(BO16&gt;'Coeff CCINP'!$O$16,"A","NA"))</f>
        <v>NA</v>
      </c>
      <c r="Z16" s="49" t="str">
        <f aca="false">IF('Coeff CCINP'!$O$17=0,"",IF(BP16&gt;'Coeff CCINP'!$O$17,"A","NA"))</f>
        <v>NA</v>
      </c>
      <c r="AA16" s="49" t="str">
        <f aca="false">IF('Coeff CCINP'!$O$18=0,"",IF(BQ16&gt;'Coeff CCINP'!$O$18,"A","NA"))</f>
        <v/>
      </c>
      <c r="AB16" s="49" t="str">
        <f aca="false">IF('Coeff CCINP'!$O$19=0,"",IF(BR16&gt;'Coeff CCINP'!$O$19,"A","NA"))</f>
        <v>NA</v>
      </c>
      <c r="AC16" s="49" t="str">
        <f aca="false">IF('Coeff CCINP'!$O$20=0,"",IF(BS16&gt;'Coeff CCINP'!$O$20,"A","NA"))</f>
        <v>NA</v>
      </c>
      <c r="AD16" s="49" t="str">
        <f aca="false">IF('Coeff CCINP'!$O$21=0,"",IF(BT16&gt;'Coeff CCINP'!$O$21,"A","NA"))</f>
        <v/>
      </c>
      <c r="AE16" s="49" t="str">
        <f aca="false">IF('Coeff CCINP'!$O$22=0,"",IF(BU16&gt;'Coeff CCINP'!$O$22,"A","NA"))</f>
        <v>NA</v>
      </c>
      <c r="AF16" s="49" t="str">
        <f aca="false">IF('Coeff CCINP'!$O$23=0,"",IF(BV16&gt;'Coeff CCINP'!$O$23,"A","NA"))</f>
        <v>NA</v>
      </c>
      <c r="AG16" s="49" t="str">
        <f aca="false">IF('Coeff CCINP'!$O$24=0,"",IF(BW16&gt;'Coeff CCINP'!$O$24,"A","NA"))</f>
        <v>NA</v>
      </c>
      <c r="AH16" s="49" t="str">
        <f aca="false">IF('Coeff CCINP'!$O$25=0,"",IF(BX16&gt;'Coeff CCINP'!$O$25,"A","NA"))</f>
        <v>NA</v>
      </c>
      <c r="AI16" s="49" t="str">
        <f aca="false">IF('Coeff CCINP'!$O$26=0,"",IF(BY16&gt;'Coeff CCINP'!$O$26,"A","NA"))</f>
        <v/>
      </c>
      <c r="AJ16" s="47" t="str">
        <f aca="false">IF('Coeff CCINP'!$O$27=0,"",IF(BZ16&gt;'Coeff CCINP'!$O$27,"A","NA"))</f>
        <v>NA</v>
      </c>
      <c r="AK16" s="50" t="str">
        <f aca="false">IF('Coeff EPITA'!$K$4=0,"",IF(CA16&gt;'Coeff EPITA'!$K$4,"A","NA"))</f>
        <v/>
      </c>
      <c r="AL16" s="51" t="str">
        <f aca="false">IF(coeffccs!$P$4=0,"",IF(CF16=1,"A","NA"))</f>
        <v/>
      </c>
      <c r="AM16" s="49" t="str">
        <f aca="false">IF(coeffccs!$P$5=0,"",IF(CH16=1,"A","NA"))</f>
        <v>NA</v>
      </c>
      <c r="AN16" s="49" t="str">
        <f aca="false">IF(coeffccs!$P$6=0,"",IF(CJ16=1,"A","NA"))</f>
        <v>NA</v>
      </c>
      <c r="AO16" s="49" t="str">
        <f aca="false">IF(coeffccs!$P$7=0,"",IF(CL16=1,"A","NA"))</f>
        <v>NA</v>
      </c>
      <c r="AP16" s="49" t="str">
        <f aca="false">IF(coeffccs!$P$8=0,"",IF(CN16=1,"A","NA"))</f>
        <v>NA</v>
      </c>
      <c r="AQ16" s="49" t="str">
        <f aca="false">IF(coeffccs!$P$9=0,"",IF(CP16=1,"A","NA"))</f>
        <v>NA</v>
      </c>
      <c r="AR16" s="49" t="str">
        <f aca="false">IF(coeffccs!$P$10=0,"",IF(CR16=1,"A","NA"))</f>
        <v>NA</v>
      </c>
      <c r="AS16" s="49" t="str">
        <f aca="false">IF(coeffccs!$P$11=0,"",IF(CT16=1,"A","NA"))</f>
        <v>NA</v>
      </c>
      <c r="AT16" s="49" t="str">
        <f aca="false">IF(coeffccs!$P$12=0,"",IF(CV16=1,"A","NA"))</f>
        <v>NA</v>
      </c>
      <c r="AU16" s="49" t="str">
        <f aca="false">IF(coeffccs!$P$13=0,"",IF(CY16=1,"A","NA"))</f>
        <v>NA</v>
      </c>
      <c r="AV16" s="49" t="str">
        <f aca="false">IF(coeffccs!$P$15=0,"",IF(CZ16&gt;coeffccs!$P$15,"A","NA"))</f>
        <v>NA</v>
      </c>
      <c r="AW16" s="49" t="str">
        <f aca="false">IF(coeffccs!$P$16=0,"",IF(DA16&gt;coeffccs!$P$16,"A","NA"))</f>
        <v>NA</v>
      </c>
      <c r="AX16" s="49" t="str">
        <f aca="false">IF(coeffccs!$P$17=0,"",IF(DB16&gt;coeffccs!$P$17,"A","NA"))</f>
        <v>NA</v>
      </c>
      <c r="AY16" s="49" t="str">
        <f aca="false">IF(coeffccs!$P$18=0,"",IF(DC16&gt;coeffccs!$P$18,"A","NA"))</f>
        <v>NA</v>
      </c>
      <c r="AZ16" s="49" t="str">
        <f aca="false">IF(coeffccs!$P$19=0,"",IF(DD16&gt;coeffccs!$P$19,"A","NA"))</f>
        <v>NA</v>
      </c>
      <c r="BA16" s="47" t="str">
        <f aca="false">IF(coeffccs!$P$20=0,"",IF(DD16&gt;coeffccs!$P$20,"A","NA"))</f>
        <v>NA</v>
      </c>
      <c r="BB16" s="52"/>
      <c r="BC16" s="53" t="n">
        <f aca="false">IF(C16="O",SUMPRODUCT('Coeff CCINP'!$B$4:$H$4,D16:J16)+'Coeff CCINP'!$I$4+$C$37,SUMPRODUCT('Coeff CCINP'!$B$4:$H$4,D16:J16)+$C$37)</f>
        <v>0</v>
      </c>
      <c r="BD16" s="54" t="n">
        <f aca="false">IF(C16="O",SUMPRODUCT('Coeff CCINP'!$B$5:$H$5,D16:J16)+'Coeff CCINP'!$I$5+$C$37,SUMPRODUCT('Coeff CCINP'!$B$5:$H$5,D16:J16)+$C$37)</f>
        <v>0</v>
      </c>
      <c r="BE16" s="54" t="n">
        <f aca="false">IF(C16="O",SUMPRODUCT('Coeff CCINP'!$B$6:$H$6,D16:J16)+'Coeff CCINP'!$I$6+$C$37,SUMPRODUCT('Coeff CCINP'!$B$6:$H$6,D16:J16)+$C$37)</f>
        <v>0</v>
      </c>
      <c r="BF16" s="54" t="n">
        <f aca="false">IF(C16="O",SUMPRODUCT('Coeff CCINP'!$B$7:$H$7,D16:J16)+'Coeff CCINP'!$I$7+$C$37,SUMPRODUCT('Coeff CCINP'!$B$7:$H$7,D16:J16)+$C$37)</f>
        <v>0</v>
      </c>
      <c r="BG16" s="54" t="n">
        <f aca="false">IF(C16="O",SUMPRODUCT('Coeff CCINP'!$B$8:$H$8,D16:J16)+'Coeff CCINP'!$I$8+$C$37,SUMPRODUCT('Coeff CCINP'!$B$8:$H$8,D16:J16)+$C$37)</f>
        <v>0</v>
      </c>
      <c r="BH16" s="54" t="n">
        <f aca="false">IF(C16="O",SUMPRODUCT('Coeff CCINP'!$B$9:$H$9,D16:J16)+'Coeff CCINP'!$I$9+$C$37,SUMPRODUCT('Coeff CCINP'!$B$9:$H$9,D16:J16)+$C$37)</f>
        <v>0</v>
      </c>
      <c r="BI16" s="54" t="n">
        <f aca="false">IF(C16="O",SUMPRODUCT('Coeff CCINP'!$B$9:$H$9,D16:J16)+'Coeff CCINP'!$I$9+$C$37,SUMPRODUCT('Coeff CCINP'!$B$9:$H$9,D16:J16)+$C$37)</f>
        <v>0</v>
      </c>
      <c r="BJ16" s="54" t="n">
        <f aca="false">IF(C16="O",SUMPRODUCT('Coeff CCINP'!$B$11:$H$11,D16:J16)+'Coeff CCINP'!$I$11+$C$37,SUMPRODUCT('Coeff CCINP'!$B$11:$H$11,D16:J16)+$C$37)</f>
        <v>0</v>
      </c>
      <c r="BK16" s="54" t="n">
        <f aca="false">IF(C16="O",SUMPRODUCT('Coeff CCINP'!$B$12:$H$12,D16:J16)+'Coeff CCINP'!$I$12+$C$37,SUMPRODUCT('Coeff CCINP'!$B$12:$H$12,D16:J16)+$C$37)</f>
        <v>0</v>
      </c>
      <c r="BL16" s="54" t="n">
        <f aca="false">IF(C16="O",SUMPRODUCT('Coeff CCINP'!$B$13:$H$13,D16:J16)+'Coeff CCINP'!$I$13+$C$37,SUMPRODUCT('Coeff CCINP'!$B$13:$H$13,D16:J16)+$C$37)</f>
        <v>0</v>
      </c>
      <c r="BM16" s="54" t="n">
        <f aca="false">IF(C16="O",SUMPRODUCT('Coeff CCINP'!$B$14:$H$14,D16:J16)+'Coeff CCINP'!$I$14+$C$37,SUMPRODUCT('Coeff CCINP'!$B$14:$H$14,D16:J16)+$C$37)</f>
        <v>0</v>
      </c>
      <c r="BN16" s="54" t="n">
        <f aca="false">IF(C16="O",SUMPRODUCT('Coeff CCINP'!$B$15:$H$15,D16:J16)+'Coeff CCINP'!$I$15+$C$37,SUMPRODUCT('Coeff CCINP'!$B$15:$H$15,D16:J16)+$C$37)</f>
        <v>0</v>
      </c>
      <c r="BO16" s="54" t="n">
        <f aca="false">IF(C16="O",SUMPRODUCT('Coeff CCINP'!$B$16:$H$16,D16:J16)+'Coeff CCINP'!$I$16+$C$37,SUMPRODUCT('Coeff CCINP'!$B$16:$H$16,D16:J16)+$C$37)</f>
        <v>0</v>
      </c>
      <c r="BP16" s="54" t="n">
        <f aca="false">IF(C16="O",SUMPRODUCT('Coeff CCINP'!$B$17:$H$17,D16:J16)+'Coeff CCINP'!$I$17+$C$37,SUMPRODUCT('Coeff CCINP'!$B$17:$H$17,D16:J16)+$C$37)</f>
        <v>0</v>
      </c>
      <c r="BQ16" s="54" t="n">
        <f aca="false">IF(C16="O",SUMPRODUCT('Coeff CCINP'!$B$18:$H$18,D16:J16)+'Coeff CCINP'!$I$18+$C$37,SUMPRODUCT('Coeff CCINP'!$B$18:$H$18,D16:J16)+$C$37)</f>
        <v>0</v>
      </c>
      <c r="BR16" s="54" t="n">
        <f aca="false">IF(C16="O",SUMPRODUCT('Coeff CCINP'!$B$19:$H$19,D16:J16)+'Coeff CCINP'!$I$19+$C$37,SUMPRODUCT('Coeff CCINP'!$B$19:$H$19,D16:J16)+$C$37)</f>
        <v>0</v>
      </c>
      <c r="BS16" s="54" t="n">
        <f aca="false">IF(C16="O",SUMPRODUCT('Coeff CCINP'!$B$20:$H$20,D16:J16)+'Coeff CCINP'!$I$20+$C$37,SUMPRODUCT('Coeff CCINP'!$B$20:$H$20,D16:J16)+$C$37)</f>
        <v>0</v>
      </c>
      <c r="BT16" s="54" t="n">
        <f aca="false">IF(C16="O",SUMPRODUCT('Coeff CCINP'!$B$21:$H$21,D16:J16)+'Coeff CCINP'!$I$21+$C$37,SUMPRODUCT('Coeff CCINP'!$B$21:$H$21,D16:J16)+$C$37)</f>
        <v>0</v>
      </c>
      <c r="BU16" s="54" t="n">
        <f aca="false">IF(C16="O",SUMPRODUCT('Coeff CCINP'!$B$22:$H$22,D16:J16)+'Coeff CCINP'!$I$22+$C$37,SUMPRODUCT('Coeff CCINP'!$B$22:$H$22,D16:J16)+$C$37)</f>
        <v>0</v>
      </c>
      <c r="BV16" s="54" t="n">
        <f aca="false">IF(C16="O",SUMPRODUCT('Coeff CCINP'!$B$23:$H$23,D16:J16)+'Coeff CCINP'!$I$23+$C$37,SUMPRODUCT('Coeff CCINP'!$B$23:$H$23,D16:J16)+$C$37)</f>
        <v>0</v>
      </c>
      <c r="BW16" s="54" t="n">
        <f aca="false">IF(C16="O",SUMPRODUCT('Coeff CCINP'!$B$24:$H$24,D16:J16)+'Coeff CCINP'!$I$24+$C$37,SUMPRODUCT('Coeff CCINP'!$B$24:$H$24,D16:J16)+$C$37)</f>
        <v>0</v>
      </c>
      <c r="BX16" s="54" t="n">
        <f aca="false">IF(C16="O",SUMPRODUCT('Coeff CCINP'!$B$25:$H$25,D16:J16)+'Coeff CCINP'!$I$25+$C$37,SUMPRODUCT('Coeff CCINP'!$B$25:$H$25,D16:J16)+$C$37)</f>
        <v>0</v>
      </c>
      <c r="BY16" s="54" t="n">
        <f aca="false">IF(C16="O",SUMPRODUCT('Coeff CCINP'!$B$26:$H$26,D16:J16)+'Coeff CCINP'!$I$26+$C$37,SUMPRODUCT('Coeff CCINP'!$B$26:$H$26,D16:J16)+$C$37)</f>
        <v>0</v>
      </c>
      <c r="BZ16" s="54" t="n">
        <f aca="false">IF(C16="O",SUMPRODUCT('Coeff CCINP'!$B$27:$H$27,D16:J16)+'Coeff CCINP'!$I$27+$C$37,SUMPRODUCT('Coeff CCINP'!$B$27:$H$27,D16:J16)+$C$37)</f>
        <v>0</v>
      </c>
      <c r="CA16" s="55" t="n">
        <f aca="false">IF(C16="O",E16*'Coeff EPITA'!$B$4+I16*'Coeff EPITA'!$C$4+D16*'Coeff EPITA'!$D$4+'Coeff EPITA'!$E$4+$C$37,E16*'Coeff EPITA'!$B$4+I16*'Coeff EPITA'!$C$4+D16*'Coeff EPITA'!$D$4+$C$37)</f>
        <v>0</v>
      </c>
      <c r="CB16" s="53" t="n">
        <f aca="false">D16+$C$37/SUM(coeffccs!$B$4:$I$12)</f>
        <v>0</v>
      </c>
      <c r="CC16" s="54" t="n">
        <f aca="false">IF(C16="O",SUMPRODUCT(coeffccs!$B$23:$H$23,D16:J16)+coeffccs!$J$4+$C$37,SUMPRODUCT(coeffccs!$B$23:$H$23,D16:J16)+$C$37)</f>
        <v>0</v>
      </c>
      <c r="CD16" s="56" t="n">
        <f aca="false">IF(CB16&gt;coeffccs!$Q$14,1,0)</f>
        <v>0</v>
      </c>
      <c r="CE16" s="56" t="n">
        <f aca="false">IF(CC16&gt;coeffccs!$P$4,1,0)</f>
        <v>0</v>
      </c>
      <c r="CF16" s="56" t="n">
        <f aca="false">AND(CD16=1,CE16=1)</f>
        <v>0</v>
      </c>
      <c r="CG16" s="56" t="n">
        <f aca="false">IF(CC16&gt;coeffccs!$P$5,1,0)</f>
        <v>0</v>
      </c>
      <c r="CH16" s="56" t="n">
        <f aca="false">AND(CD16=1,CG16=1)</f>
        <v>0</v>
      </c>
      <c r="CI16" s="56" t="n">
        <f aca="false">IF(CC16&gt;coeffccs!$P$6,1,0)</f>
        <v>0</v>
      </c>
      <c r="CJ16" s="56" t="n">
        <f aca="false">AND(CD16=1,CI16=1)</f>
        <v>0</v>
      </c>
      <c r="CK16" s="56" t="n">
        <f aca="false">IF(CC16&gt;coeffccs!$P$7,1,0)</f>
        <v>0</v>
      </c>
      <c r="CL16" s="56" t="n">
        <f aca="false">AND(CD16=1,CK16=1)</f>
        <v>0</v>
      </c>
      <c r="CM16" s="56" t="n">
        <f aca="false">IF(CC16&gt;coeffccs!$P$8,1,0)</f>
        <v>0</v>
      </c>
      <c r="CN16" s="56" t="n">
        <f aca="false">AND(CD16=1,CM16=1)</f>
        <v>0</v>
      </c>
      <c r="CO16" s="56" t="n">
        <f aca="false">IF(CC16&gt;coeffccs!$P$9,1,0)</f>
        <v>0</v>
      </c>
      <c r="CP16" s="56" t="n">
        <f aca="false">AND(CD16=1,CO16=1)</f>
        <v>0</v>
      </c>
      <c r="CQ16" s="56" t="n">
        <f aca="false">IF(CC16&gt;coeffccs!$P$10,1,0)</f>
        <v>0</v>
      </c>
      <c r="CR16" s="56" t="n">
        <f aca="false">AND(CD16=1,CQ16=1)</f>
        <v>0</v>
      </c>
      <c r="CS16" s="56" t="n">
        <f aca="false">IF(CC16&gt;coeffccs!$P$11,1,0)</f>
        <v>0</v>
      </c>
      <c r="CT16" s="56" t="n">
        <f aca="false">AND(CD16=1,CS16=1)</f>
        <v>0</v>
      </c>
      <c r="CU16" s="56" t="n">
        <f aca="false">IF(CC16&gt;coeffccs!$P$12,1,0)</f>
        <v>0</v>
      </c>
      <c r="CV16" s="56" t="n">
        <f aca="false">AND(CD16=1,CU16=1)</f>
        <v>0</v>
      </c>
      <c r="CW16" s="54" t="n">
        <f aca="false">IF(C16="O",SUMPRODUCT(coeffccs!$B$24:$H$24,D16:J16)+coeffccs!$J$13+$C$37,SUMPRODUCT(coeffccs!$B$24:$H$24,D16:J16)+$C$37)</f>
        <v>0</v>
      </c>
      <c r="CX16" s="56" t="n">
        <f aca="false">IF(CW16&gt;coeffccs!$P$13,1,0)</f>
        <v>0</v>
      </c>
      <c r="CY16" s="56" t="n">
        <f aca="false">AND(CD16=1,CX16=1)</f>
        <v>0</v>
      </c>
      <c r="CZ16" s="54" t="n">
        <f aca="false">IF(C16="O",SUMPRODUCT(coeffccs!$B$25:$H$25,D16:J16)+coeffccs!$J$15+$C$37,SUMPRODUCT(coeffccs!$B$25:$H$25,D16:J16)+$C$37)</f>
        <v>0</v>
      </c>
      <c r="DA16" s="54" t="n">
        <f aca="false">IF(C16="O",SUMPRODUCT(coeffccs!$B$26:$H$26,D16:J16)+coeffccs!$J$16+$C$37,SUMPRODUCT(coeffccs!$B$26:$H$26,D16:J16)+$C$37)</f>
        <v>0</v>
      </c>
      <c r="DB16" s="54" t="n">
        <f aca="false">IF(C16="O",SUMPRODUCT(coeffccs!$B$27:$H$27,D16:J16)+coeffccs!$J$17+$C$37,SUMPRODUCT(coeffccs!$B$27:$H$27,D16:J16)+$C$37)</f>
        <v>0</v>
      </c>
      <c r="DC16" s="54" t="n">
        <f aca="false">IF(C16="O",SUMPRODUCT(coeffccs!$B$28:$H$28,D16:J16)+coeffccs!$J$18+$C$37,SUMPRODUCT(coeffccs!$B$28:$H$28,D16:J16)+$C$37)</f>
        <v>0</v>
      </c>
      <c r="DD16" s="57" t="n">
        <f aca="false">IF(C16="O",SUMPRODUCT(coeffccs!$B$29:$H$29,D16:J16)+coeffccs!$J$19+$C$37,SUMPRODUCT(coeffccs!$B$29:$H$29,D16:J16)+$C$37)</f>
        <v>0</v>
      </c>
    </row>
    <row r="17" s="60" customFormat="true" ht="15" hidden="false" customHeight="false" outlineLevel="0" collapsed="false">
      <c r="A17" s="58"/>
      <c r="B17" s="43"/>
      <c r="C17" s="44"/>
      <c r="D17" s="45"/>
      <c r="E17" s="59"/>
      <c r="F17" s="59"/>
      <c r="G17" s="59"/>
      <c r="H17" s="59"/>
      <c r="I17" s="59"/>
      <c r="J17" s="59"/>
      <c r="K17" s="46" t="str">
        <f aca="false">IF(ISBLANK(D17),"",AVERAGE(D17:J17))</f>
        <v/>
      </c>
      <c r="L17" s="47" t="str">
        <f aca="false">IF(ISBLANK(D17),"",RANK($K$4:$K$33,$K$4:$K$33,0))</f>
        <v/>
      </c>
      <c r="M17" s="48" t="str">
        <f aca="false">IF('Coeff CCINP'!$O$4=0,"",IF(BC17&gt;'Coeff CCINP'!$O$4,"A","NA"))</f>
        <v>NA</v>
      </c>
      <c r="N17" s="49" t="str">
        <f aca="false">IF('Coeff CCINP'!$O$5=0,"",IF(BD17&gt;'Coeff CCINP'!$O$5,"A","NA"))</f>
        <v/>
      </c>
      <c r="O17" s="49" t="str">
        <f aca="false">IF('Coeff CCINP'!$O$6=0,"",IF(BE17&gt;'Coeff CCINP'!$O$6,"A","NA"))</f>
        <v>NA</v>
      </c>
      <c r="P17" s="49" t="str">
        <f aca="false">IF('Coeff CCINP'!$O$7=0,"",IF(BF17&gt;'Coeff CCINP'!$O$7,"A","NA"))</f>
        <v>NA</v>
      </c>
      <c r="Q17" s="49" t="str">
        <f aca="false">IF('Coeff CCINP'!$O$8=0,"",IF(BG17&gt;'Coeff CCINP'!$O$8,"A","NA"))</f>
        <v>NA</v>
      </c>
      <c r="R17" s="49" t="str">
        <f aca="false">IF('Coeff CCINP'!$O$8=0,"",IF(BH17&gt;'Coeff CCINP'!$O$9,"A","NA"))</f>
        <v>NA</v>
      </c>
      <c r="S17" s="49" t="str">
        <f aca="false">IF('Coeff CCINP'!$O$10=0,"",IF(BI17&gt;'Coeff CCINP'!$O$10,"A","NA"))</f>
        <v>NA</v>
      </c>
      <c r="T17" s="49" t="str">
        <f aca="false">IF('Coeff CCINP'!$O$11=0,"",IF(BJ17&gt;'Coeff CCINP'!$O$11,"A","NA"))</f>
        <v/>
      </c>
      <c r="U17" s="49" t="str">
        <f aca="false">IF('Coeff CCINP'!$O$12=0,"",IF(BK17&gt;'Coeff CCINP'!$O$12,"A","NA"))</f>
        <v>NA</v>
      </c>
      <c r="V17" s="49" t="str">
        <f aca="false">IF('Coeff CCINP'!$O$13=0,"",IF(BL17&gt;'Coeff CCINP'!$O$13,"A","NA"))</f>
        <v/>
      </c>
      <c r="W17" s="49" t="str">
        <f aca="false">IF('Coeff CCINP'!$O$14=0,"",IF(BM17&gt;'Coeff CCINP'!$O$14,"A","NA"))</f>
        <v>NA</v>
      </c>
      <c r="X17" s="49" t="str">
        <f aca="false">IF('Coeff CCINP'!$O$15=0,"",IF(BN17&gt;'Coeff CCINP'!$O$15,"A","NA"))</f>
        <v>NA</v>
      </c>
      <c r="Y17" s="49" t="str">
        <f aca="false">IF('Coeff CCINP'!$O$16=0,"",IF(BO17&gt;'Coeff CCINP'!$O$16,"A","NA"))</f>
        <v>NA</v>
      </c>
      <c r="Z17" s="49" t="str">
        <f aca="false">IF('Coeff CCINP'!$O$17=0,"",IF(BP17&gt;'Coeff CCINP'!$O$17,"A","NA"))</f>
        <v>NA</v>
      </c>
      <c r="AA17" s="49" t="str">
        <f aca="false">IF('Coeff CCINP'!$O$18=0,"",IF(BQ17&gt;'Coeff CCINP'!$O$18,"A","NA"))</f>
        <v/>
      </c>
      <c r="AB17" s="49" t="str">
        <f aca="false">IF('Coeff CCINP'!$O$19=0,"",IF(BR17&gt;'Coeff CCINP'!$O$19,"A","NA"))</f>
        <v>NA</v>
      </c>
      <c r="AC17" s="49" t="str">
        <f aca="false">IF('Coeff CCINP'!$O$20=0,"",IF(BS17&gt;'Coeff CCINP'!$O$20,"A","NA"))</f>
        <v>NA</v>
      </c>
      <c r="AD17" s="49" t="str">
        <f aca="false">IF('Coeff CCINP'!$O$21=0,"",IF(BT17&gt;'Coeff CCINP'!$O$21,"A","NA"))</f>
        <v/>
      </c>
      <c r="AE17" s="49" t="str">
        <f aca="false">IF('Coeff CCINP'!$O$22=0,"",IF(BU17&gt;'Coeff CCINP'!$O$22,"A","NA"))</f>
        <v>NA</v>
      </c>
      <c r="AF17" s="49" t="str">
        <f aca="false">IF('Coeff CCINP'!$O$23=0,"",IF(BV17&gt;'Coeff CCINP'!$O$23,"A","NA"))</f>
        <v>NA</v>
      </c>
      <c r="AG17" s="49" t="str">
        <f aca="false">IF('Coeff CCINP'!$O$24=0,"",IF(BW17&gt;'Coeff CCINP'!$O$24,"A","NA"))</f>
        <v>NA</v>
      </c>
      <c r="AH17" s="49" t="str">
        <f aca="false">IF('Coeff CCINP'!$O$25=0,"",IF(BX17&gt;'Coeff CCINP'!$O$25,"A","NA"))</f>
        <v>NA</v>
      </c>
      <c r="AI17" s="49" t="str">
        <f aca="false">IF('Coeff CCINP'!$O$26=0,"",IF(BY17&gt;'Coeff CCINP'!$O$26,"A","NA"))</f>
        <v/>
      </c>
      <c r="AJ17" s="47" t="str">
        <f aca="false">IF('Coeff CCINP'!$O$27=0,"",IF(BZ17&gt;'Coeff CCINP'!$O$27,"A","NA"))</f>
        <v>NA</v>
      </c>
      <c r="AK17" s="50" t="str">
        <f aca="false">IF('Coeff EPITA'!$K$4=0,"",IF(CA17&gt;'Coeff EPITA'!$K$4,"A","NA"))</f>
        <v/>
      </c>
      <c r="AL17" s="51" t="str">
        <f aca="false">IF(coeffccs!$P$4=0,"",IF(CF17=1,"A","NA"))</f>
        <v/>
      </c>
      <c r="AM17" s="49" t="str">
        <f aca="false">IF(coeffccs!$P$5=0,"",IF(CH17=1,"A","NA"))</f>
        <v>NA</v>
      </c>
      <c r="AN17" s="49" t="str">
        <f aca="false">IF(coeffccs!$P$6=0,"",IF(CJ17=1,"A","NA"))</f>
        <v>NA</v>
      </c>
      <c r="AO17" s="49" t="str">
        <f aca="false">IF(coeffccs!$P$7=0,"",IF(CL17=1,"A","NA"))</f>
        <v>NA</v>
      </c>
      <c r="AP17" s="49" t="str">
        <f aca="false">IF(coeffccs!$P$8=0,"",IF(CN17=1,"A","NA"))</f>
        <v>NA</v>
      </c>
      <c r="AQ17" s="49" t="str">
        <f aca="false">IF(coeffccs!$P$9=0,"",IF(CP17=1,"A","NA"))</f>
        <v>NA</v>
      </c>
      <c r="AR17" s="49" t="str">
        <f aca="false">IF(coeffccs!$P$10=0,"",IF(CR17=1,"A","NA"))</f>
        <v>NA</v>
      </c>
      <c r="AS17" s="49" t="str">
        <f aca="false">IF(coeffccs!$P$11=0,"",IF(CT17=1,"A","NA"))</f>
        <v>NA</v>
      </c>
      <c r="AT17" s="49" t="str">
        <f aca="false">IF(coeffccs!$P$12=0,"",IF(CV17=1,"A","NA"))</f>
        <v>NA</v>
      </c>
      <c r="AU17" s="49" t="str">
        <f aca="false">IF(coeffccs!$P$13=0,"",IF(CY17=1,"A","NA"))</f>
        <v>NA</v>
      </c>
      <c r="AV17" s="49" t="str">
        <f aca="false">IF(coeffccs!$P$15=0,"",IF(CZ17&gt;coeffccs!$P$15,"A","NA"))</f>
        <v>NA</v>
      </c>
      <c r="AW17" s="49" t="str">
        <f aca="false">IF(coeffccs!$P$16=0,"",IF(DA17&gt;coeffccs!$P$16,"A","NA"))</f>
        <v>NA</v>
      </c>
      <c r="AX17" s="49" t="str">
        <f aca="false">IF(coeffccs!$P$17=0,"",IF(DB17&gt;coeffccs!$P$17,"A","NA"))</f>
        <v>NA</v>
      </c>
      <c r="AY17" s="49" t="str">
        <f aca="false">IF(coeffccs!$P$18=0,"",IF(DC17&gt;coeffccs!$P$18,"A","NA"))</f>
        <v>NA</v>
      </c>
      <c r="AZ17" s="49" t="str">
        <f aca="false">IF(coeffccs!$P$19=0,"",IF(DD17&gt;coeffccs!$P$19,"A","NA"))</f>
        <v>NA</v>
      </c>
      <c r="BA17" s="47" t="str">
        <f aca="false">IF(coeffccs!$P$20=0,"",IF(DD17&gt;coeffccs!$P$20,"A","NA"))</f>
        <v>NA</v>
      </c>
      <c r="BB17" s="52"/>
      <c r="BC17" s="53" t="n">
        <f aca="false">IF(C17="O",SUMPRODUCT('Coeff CCINP'!$B$4:$H$4,D17:J17)+'Coeff CCINP'!$I$4+$C$37,SUMPRODUCT('Coeff CCINP'!$B$4:$H$4,D17:J17)+$C$37)</f>
        <v>0</v>
      </c>
      <c r="BD17" s="54" t="n">
        <f aca="false">IF(C17="O",SUMPRODUCT('Coeff CCINP'!$B$5:$H$5,D17:J17)+'Coeff CCINP'!$I$5+$C$37,SUMPRODUCT('Coeff CCINP'!$B$5:$H$5,D17:J17)+$C$37)</f>
        <v>0</v>
      </c>
      <c r="BE17" s="54" t="n">
        <f aca="false">IF(C17="O",SUMPRODUCT('Coeff CCINP'!$B$6:$H$6,D17:J17)+'Coeff CCINP'!$I$6+$C$37,SUMPRODUCT('Coeff CCINP'!$B$6:$H$6,D17:J17)+$C$37)</f>
        <v>0</v>
      </c>
      <c r="BF17" s="54" t="n">
        <f aca="false">IF(C17="O",SUMPRODUCT('Coeff CCINP'!$B$7:$H$7,D17:J17)+'Coeff CCINP'!$I$7+$C$37,SUMPRODUCT('Coeff CCINP'!$B$7:$H$7,D17:J17)+$C$37)</f>
        <v>0</v>
      </c>
      <c r="BG17" s="54" t="n">
        <f aca="false">IF(C17="O",SUMPRODUCT('Coeff CCINP'!$B$8:$H$8,D17:J17)+'Coeff CCINP'!$I$8+$C$37,SUMPRODUCT('Coeff CCINP'!$B$8:$H$8,D17:J17)+$C$37)</f>
        <v>0</v>
      </c>
      <c r="BH17" s="54" t="n">
        <f aca="false">IF(C17="O",SUMPRODUCT('Coeff CCINP'!$B$9:$H$9,D17:J17)+'Coeff CCINP'!$I$9+$C$37,SUMPRODUCT('Coeff CCINP'!$B$9:$H$9,D17:J17)+$C$37)</f>
        <v>0</v>
      </c>
      <c r="BI17" s="54" t="n">
        <f aca="false">IF(C17="O",SUMPRODUCT('Coeff CCINP'!$B$9:$H$9,D17:J17)+'Coeff CCINP'!$I$9+$C$37,SUMPRODUCT('Coeff CCINP'!$B$9:$H$9,D17:J17)+$C$37)</f>
        <v>0</v>
      </c>
      <c r="BJ17" s="54" t="n">
        <f aca="false">IF(C17="O",SUMPRODUCT('Coeff CCINP'!$B$11:$H$11,D17:J17)+'Coeff CCINP'!$I$11+$C$37,SUMPRODUCT('Coeff CCINP'!$B$11:$H$11,D17:J17)+$C$37)</f>
        <v>0</v>
      </c>
      <c r="BK17" s="54" t="n">
        <f aca="false">IF(C17="O",SUMPRODUCT('Coeff CCINP'!$B$12:$H$12,D17:J17)+'Coeff CCINP'!$I$12+$C$37,SUMPRODUCT('Coeff CCINP'!$B$12:$H$12,D17:J17)+$C$37)</f>
        <v>0</v>
      </c>
      <c r="BL17" s="54" t="n">
        <f aca="false">IF(C17="O",SUMPRODUCT('Coeff CCINP'!$B$13:$H$13,D17:J17)+'Coeff CCINP'!$I$13+$C$37,SUMPRODUCT('Coeff CCINP'!$B$13:$H$13,D17:J17)+$C$37)</f>
        <v>0</v>
      </c>
      <c r="BM17" s="54" t="n">
        <f aca="false">IF(C17="O",SUMPRODUCT('Coeff CCINP'!$B$14:$H$14,D17:J17)+'Coeff CCINP'!$I$14+$C$37,SUMPRODUCT('Coeff CCINP'!$B$14:$H$14,D17:J17)+$C$37)</f>
        <v>0</v>
      </c>
      <c r="BN17" s="54" t="n">
        <f aca="false">IF(C17="O",SUMPRODUCT('Coeff CCINP'!$B$15:$H$15,D17:J17)+'Coeff CCINP'!$I$15+$C$37,SUMPRODUCT('Coeff CCINP'!$B$15:$H$15,D17:J17)+$C$37)</f>
        <v>0</v>
      </c>
      <c r="BO17" s="54" t="n">
        <f aca="false">IF(C17="O",SUMPRODUCT('Coeff CCINP'!$B$16:$H$16,D17:J17)+'Coeff CCINP'!$I$16+$C$37,SUMPRODUCT('Coeff CCINP'!$B$16:$H$16,D17:J17)+$C$37)</f>
        <v>0</v>
      </c>
      <c r="BP17" s="54" t="n">
        <f aca="false">IF(C17="O",SUMPRODUCT('Coeff CCINP'!$B$17:$H$17,D17:J17)+'Coeff CCINP'!$I$17+$C$37,SUMPRODUCT('Coeff CCINP'!$B$17:$H$17,D17:J17)+$C$37)</f>
        <v>0</v>
      </c>
      <c r="BQ17" s="54" t="n">
        <f aca="false">IF(C17="O",SUMPRODUCT('Coeff CCINP'!$B$18:$H$18,D17:J17)+'Coeff CCINP'!$I$18+$C$37,SUMPRODUCT('Coeff CCINP'!$B$18:$H$18,D17:J17)+$C$37)</f>
        <v>0</v>
      </c>
      <c r="BR17" s="54" t="n">
        <f aca="false">IF(C17="O",SUMPRODUCT('Coeff CCINP'!$B$19:$H$19,D17:J17)+'Coeff CCINP'!$I$19+$C$37,SUMPRODUCT('Coeff CCINP'!$B$19:$H$19,D17:J17)+$C$37)</f>
        <v>0</v>
      </c>
      <c r="BS17" s="54" t="n">
        <f aca="false">IF(C17="O",SUMPRODUCT('Coeff CCINP'!$B$20:$H$20,D17:J17)+'Coeff CCINP'!$I$20+$C$37,SUMPRODUCT('Coeff CCINP'!$B$20:$H$20,D17:J17)+$C$37)</f>
        <v>0</v>
      </c>
      <c r="BT17" s="54" t="n">
        <f aca="false">IF(C17="O",SUMPRODUCT('Coeff CCINP'!$B$21:$H$21,D17:J17)+'Coeff CCINP'!$I$21+$C$37,SUMPRODUCT('Coeff CCINP'!$B$21:$H$21,D17:J17)+$C$37)</f>
        <v>0</v>
      </c>
      <c r="BU17" s="54" t="n">
        <f aca="false">IF(C17="O",SUMPRODUCT('Coeff CCINP'!$B$22:$H$22,D17:J17)+'Coeff CCINP'!$I$22+$C$37,SUMPRODUCT('Coeff CCINP'!$B$22:$H$22,D17:J17)+$C$37)</f>
        <v>0</v>
      </c>
      <c r="BV17" s="54" t="n">
        <f aca="false">IF(C17="O",SUMPRODUCT('Coeff CCINP'!$B$23:$H$23,D17:J17)+'Coeff CCINP'!$I$23+$C$37,SUMPRODUCT('Coeff CCINP'!$B$23:$H$23,D17:J17)+$C$37)</f>
        <v>0</v>
      </c>
      <c r="BW17" s="54" t="n">
        <f aca="false">IF(C17="O",SUMPRODUCT('Coeff CCINP'!$B$24:$H$24,D17:J17)+'Coeff CCINP'!$I$24+$C$37,SUMPRODUCT('Coeff CCINP'!$B$24:$H$24,D17:J17)+$C$37)</f>
        <v>0</v>
      </c>
      <c r="BX17" s="54" t="n">
        <f aca="false">IF(C17="O",SUMPRODUCT('Coeff CCINP'!$B$25:$H$25,D17:J17)+'Coeff CCINP'!$I$25+$C$37,SUMPRODUCT('Coeff CCINP'!$B$25:$H$25,D17:J17)+$C$37)</f>
        <v>0</v>
      </c>
      <c r="BY17" s="54" t="n">
        <f aca="false">IF(C17="O",SUMPRODUCT('Coeff CCINP'!$B$26:$H$26,D17:J17)+'Coeff CCINP'!$I$26+$C$37,SUMPRODUCT('Coeff CCINP'!$B$26:$H$26,D17:J17)+$C$37)</f>
        <v>0</v>
      </c>
      <c r="BZ17" s="54" t="n">
        <f aca="false">IF(C17="O",SUMPRODUCT('Coeff CCINP'!$B$27:$H$27,D17:J17)+'Coeff CCINP'!$I$27+$C$37,SUMPRODUCT('Coeff CCINP'!$B$27:$H$27,D17:J17)+$C$37)</f>
        <v>0</v>
      </c>
      <c r="CA17" s="55" t="n">
        <f aca="false">IF(C17="O",E17*'Coeff EPITA'!$B$4+I17*'Coeff EPITA'!$C$4+D17*'Coeff EPITA'!$D$4+'Coeff EPITA'!$E$4+$C$37,E17*'Coeff EPITA'!$B$4+I17*'Coeff EPITA'!$C$4+D17*'Coeff EPITA'!$D$4+$C$37)</f>
        <v>0</v>
      </c>
      <c r="CB17" s="53" t="n">
        <f aca="false">D17+$C$37/SUM(coeffccs!$B$4:$I$12)</f>
        <v>0</v>
      </c>
      <c r="CC17" s="54" t="n">
        <f aca="false">IF(C17="O",SUMPRODUCT(coeffccs!$B$23:$H$23,D17:J17)+coeffccs!$J$4+$C$37,SUMPRODUCT(coeffccs!$B$23:$H$23,D17:J17)+$C$37)</f>
        <v>0</v>
      </c>
      <c r="CD17" s="56" t="n">
        <f aca="false">IF(CB17&gt;coeffccs!$Q$14,1,0)</f>
        <v>0</v>
      </c>
      <c r="CE17" s="56" t="n">
        <f aca="false">IF(CC17&gt;coeffccs!$P$4,1,0)</f>
        <v>0</v>
      </c>
      <c r="CF17" s="56" t="n">
        <f aca="false">AND(CD17=1,CE17=1)</f>
        <v>0</v>
      </c>
      <c r="CG17" s="56" t="n">
        <f aca="false">IF(CC17&gt;coeffccs!$P$5,1,0)</f>
        <v>0</v>
      </c>
      <c r="CH17" s="56" t="n">
        <f aca="false">AND(CD17=1,CG17=1)</f>
        <v>0</v>
      </c>
      <c r="CI17" s="56" t="n">
        <f aca="false">IF(CC17&gt;coeffccs!$P$6,1,0)</f>
        <v>0</v>
      </c>
      <c r="CJ17" s="56" t="n">
        <f aca="false">AND(CD17=1,CI17=1)</f>
        <v>0</v>
      </c>
      <c r="CK17" s="56" t="n">
        <f aca="false">IF(CC17&gt;coeffccs!$P$7,1,0)</f>
        <v>0</v>
      </c>
      <c r="CL17" s="56" t="n">
        <f aca="false">AND(CD17=1,CK17=1)</f>
        <v>0</v>
      </c>
      <c r="CM17" s="56" t="n">
        <f aca="false">IF(CC17&gt;coeffccs!$P$8,1,0)</f>
        <v>0</v>
      </c>
      <c r="CN17" s="56" t="n">
        <f aca="false">AND(CD17=1,CM17=1)</f>
        <v>0</v>
      </c>
      <c r="CO17" s="56" t="n">
        <f aca="false">IF(CC17&gt;coeffccs!$P$9,1,0)</f>
        <v>0</v>
      </c>
      <c r="CP17" s="56" t="n">
        <f aca="false">AND(CD17=1,CO17=1)</f>
        <v>0</v>
      </c>
      <c r="CQ17" s="56" t="n">
        <f aca="false">IF(CC17&gt;coeffccs!$P$10,1,0)</f>
        <v>0</v>
      </c>
      <c r="CR17" s="56" t="n">
        <f aca="false">AND(CD17=1,CQ17=1)</f>
        <v>0</v>
      </c>
      <c r="CS17" s="56" t="n">
        <f aca="false">IF(CC17&gt;coeffccs!$P$11,1,0)</f>
        <v>0</v>
      </c>
      <c r="CT17" s="56" t="n">
        <f aca="false">AND(CD17=1,CS17=1)</f>
        <v>0</v>
      </c>
      <c r="CU17" s="56" t="n">
        <f aca="false">IF(CC17&gt;coeffccs!$P$12,1,0)</f>
        <v>0</v>
      </c>
      <c r="CV17" s="56" t="n">
        <f aca="false">AND(CD17=1,CU17=1)</f>
        <v>0</v>
      </c>
      <c r="CW17" s="54" t="n">
        <f aca="false">IF(C17="O",SUMPRODUCT(coeffccs!$B$24:$H$24,D17:J17)+coeffccs!$J$13+$C$37,SUMPRODUCT(coeffccs!$B$24:$H$24,D17:J17)+$C$37)</f>
        <v>0</v>
      </c>
      <c r="CX17" s="56" t="n">
        <f aca="false">IF(CW17&gt;coeffccs!$P$13,1,0)</f>
        <v>0</v>
      </c>
      <c r="CY17" s="56" t="n">
        <f aca="false">AND(CD17=1,CX17=1)</f>
        <v>0</v>
      </c>
      <c r="CZ17" s="54" t="n">
        <f aca="false">IF(C17="O",SUMPRODUCT(coeffccs!$B$25:$H$25,D17:J17)+coeffccs!$J$15+$C$37,SUMPRODUCT(coeffccs!$B$25:$H$25,D17:J17)+$C$37)</f>
        <v>0</v>
      </c>
      <c r="DA17" s="54" t="n">
        <f aca="false">IF(C17="O",SUMPRODUCT(coeffccs!$B$26:$H$26,D17:J17)+coeffccs!$J$16+$C$37,SUMPRODUCT(coeffccs!$B$26:$H$26,D17:J17)+$C$37)</f>
        <v>0</v>
      </c>
      <c r="DB17" s="54" t="n">
        <f aca="false">IF(C17="O",SUMPRODUCT(coeffccs!$B$27:$H$27,D17:J17)+coeffccs!$J$17+$C$37,SUMPRODUCT(coeffccs!$B$27:$H$27,D17:J17)+$C$37)</f>
        <v>0</v>
      </c>
      <c r="DC17" s="54" t="n">
        <f aca="false">IF(C17="O",SUMPRODUCT(coeffccs!$B$28:$H$28,D17:J17)+coeffccs!$J$18+$C$37,SUMPRODUCT(coeffccs!$B$28:$H$28,D17:J17)+$C$37)</f>
        <v>0</v>
      </c>
      <c r="DD17" s="57" t="n">
        <f aca="false">IF(C17="O",SUMPRODUCT(coeffccs!$B$29:$H$29,D17:J17)+coeffccs!$J$19+$C$37,SUMPRODUCT(coeffccs!$B$29:$H$29,D17:J17)+$C$37)</f>
        <v>0</v>
      </c>
    </row>
    <row r="18" s="60" customFormat="true" ht="15" hidden="false" customHeight="false" outlineLevel="0" collapsed="false">
      <c r="A18" s="58" t="s">
        <v>67</v>
      </c>
      <c r="B18" s="43"/>
      <c r="C18" s="44"/>
      <c r="D18" s="59" t="n">
        <v>20</v>
      </c>
      <c r="E18" s="59" t="n">
        <v>20</v>
      </c>
      <c r="F18" s="59" t="n">
        <v>20</v>
      </c>
      <c r="G18" s="59" t="n">
        <v>20</v>
      </c>
      <c r="H18" s="59" t="n">
        <v>20</v>
      </c>
      <c r="I18" s="59" t="n">
        <v>20</v>
      </c>
      <c r="J18" s="59" t="n">
        <v>20</v>
      </c>
      <c r="K18" s="46" t="n">
        <f aca="false">IF(ISBLANK(D18),"",AVERAGE(D18:J18))</f>
        <v>20</v>
      </c>
      <c r="L18" s="47" t="n">
        <f aca="false">IF(ISBLANK(D18),"",RANK($K$4:$K$33,$K$4:$K$33,0))</f>
        <v>1</v>
      </c>
      <c r="M18" s="48" t="str">
        <f aca="false">IF('Coeff CCINP'!$O$4=0,"",IF(BC18&gt;'Coeff CCINP'!$O$4,"A","NA"))</f>
        <v>A</v>
      </c>
      <c r="N18" s="49" t="str">
        <f aca="false">IF('Coeff CCINP'!$O$5=0,"",IF(BD18&gt;'Coeff CCINP'!$O$5,"A","NA"))</f>
        <v/>
      </c>
      <c r="O18" s="49" t="str">
        <f aca="false">IF('Coeff CCINP'!$O$6=0,"",IF(BE18&gt;'Coeff CCINP'!$O$6,"A","NA"))</f>
        <v>A</v>
      </c>
      <c r="P18" s="49" t="str">
        <f aca="false">IF('Coeff CCINP'!$O$7=0,"",IF(BF18&gt;'Coeff CCINP'!$O$7,"A","NA"))</f>
        <v>A</v>
      </c>
      <c r="Q18" s="49" t="str">
        <f aca="false">IF('Coeff CCINP'!$O$8=0,"",IF(BG18&gt;'Coeff CCINP'!$O$8,"A","NA"))</f>
        <v>A</v>
      </c>
      <c r="R18" s="49" t="str">
        <f aca="false">IF('Coeff CCINP'!$O$8=0,"",IF(BH18&gt;'Coeff CCINP'!$O$9,"A","NA"))</f>
        <v>A</v>
      </c>
      <c r="S18" s="49" t="str">
        <f aca="false">IF('Coeff CCINP'!$O$10=0,"",IF(BI18&gt;'Coeff CCINP'!$O$10,"A","NA"))</f>
        <v>A</v>
      </c>
      <c r="T18" s="49" t="str">
        <f aca="false">IF('Coeff CCINP'!$O$11=0,"",IF(BJ18&gt;'Coeff CCINP'!$O$11,"A","NA"))</f>
        <v/>
      </c>
      <c r="U18" s="49" t="str">
        <f aca="false">IF('Coeff CCINP'!$O$12=0,"",IF(BK18&gt;'Coeff CCINP'!$O$12,"A","NA"))</f>
        <v>A</v>
      </c>
      <c r="V18" s="49" t="str">
        <f aca="false">IF('Coeff CCINP'!$O$13=0,"",IF(BL18&gt;'Coeff CCINP'!$O$13,"A","NA"))</f>
        <v/>
      </c>
      <c r="W18" s="49" t="str">
        <f aca="false">IF('Coeff CCINP'!$O$14=0,"",IF(BM18&gt;'Coeff CCINP'!$O$14,"A","NA"))</f>
        <v>A</v>
      </c>
      <c r="X18" s="49" t="str">
        <f aca="false">IF('Coeff CCINP'!$O$15=0,"",IF(BN18&gt;'Coeff CCINP'!$O$15,"A","NA"))</f>
        <v>A</v>
      </c>
      <c r="Y18" s="49" t="str">
        <f aca="false">IF('Coeff CCINP'!$O$16=0,"",IF(BO18&gt;'Coeff CCINP'!$O$16,"A","NA"))</f>
        <v>A</v>
      </c>
      <c r="Z18" s="49" t="str">
        <f aca="false">IF('Coeff CCINP'!$O$17=0,"",IF(BP18&gt;'Coeff CCINP'!$O$17,"A","NA"))</f>
        <v>A</v>
      </c>
      <c r="AA18" s="49" t="str">
        <f aca="false">IF('Coeff CCINP'!$O$18=0,"",IF(BQ18&gt;'Coeff CCINP'!$O$18,"A","NA"))</f>
        <v/>
      </c>
      <c r="AB18" s="49" t="str">
        <f aca="false">IF('Coeff CCINP'!$O$19=0,"",IF(BR18&gt;'Coeff CCINP'!$O$19,"A","NA"))</f>
        <v>A</v>
      </c>
      <c r="AC18" s="49" t="str">
        <f aca="false">IF('Coeff CCINP'!$O$20=0,"",IF(BS18&gt;'Coeff CCINP'!$O$20,"A","NA"))</f>
        <v>A</v>
      </c>
      <c r="AD18" s="49" t="str">
        <f aca="false">IF('Coeff CCINP'!$O$21=0,"",IF(BT18&gt;'Coeff CCINP'!$O$21,"A","NA"))</f>
        <v/>
      </c>
      <c r="AE18" s="49" t="str">
        <f aca="false">IF('Coeff CCINP'!$O$22=0,"",IF(BU18&gt;'Coeff CCINP'!$O$22,"A","NA"))</f>
        <v>A</v>
      </c>
      <c r="AF18" s="49" t="str">
        <f aca="false">IF('Coeff CCINP'!$O$23=0,"",IF(BV18&gt;'Coeff CCINP'!$O$23,"A","NA"))</f>
        <v>A</v>
      </c>
      <c r="AG18" s="49" t="str">
        <f aca="false">IF('Coeff CCINP'!$O$24=0,"",IF(BW18&gt;'Coeff CCINP'!$O$24,"A","NA"))</f>
        <v>A</v>
      </c>
      <c r="AH18" s="49" t="str">
        <f aca="false">IF('Coeff CCINP'!$O$25=0,"",IF(BX18&gt;'Coeff CCINP'!$O$25,"A","NA"))</f>
        <v>A</v>
      </c>
      <c r="AI18" s="49" t="str">
        <f aca="false">IF('Coeff CCINP'!$O$26=0,"",IF(BY18&gt;'Coeff CCINP'!$O$26,"A","NA"))</f>
        <v/>
      </c>
      <c r="AJ18" s="47" t="str">
        <f aca="false">IF('Coeff CCINP'!$O$27=0,"",IF(BZ18&gt;'Coeff CCINP'!$O$27,"A","NA"))</f>
        <v>A</v>
      </c>
      <c r="AK18" s="50" t="str">
        <f aca="false">IF('Coeff EPITA'!$K$4=0,"",IF(CA18&gt;'Coeff EPITA'!$K$4,"A","NA"))</f>
        <v/>
      </c>
      <c r="AL18" s="51" t="str">
        <f aca="false">IF(coeffccs!$P$4=0,"",IF(CF18=1,"A","NA"))</f>
        <v/>
      </c>
      <c r="AM18" s="49" t="str">
        <f aca="false">IF(coeffccs!$P$5=0,"",IF(CH18=1,"A","NA"))</f>
        <v>A</v>
      </c>
      <c r="AN18" s="49" t="str">
        <f aca="false">IF(coeffccs!$P$6=0,"",IF(CJ18=1,"A","NA"))</f>
        <v>A</v>
      </c>
      <c r="AO18" s="49" t="str">
        <f aca="false">IF(coeffccs!$P$7=0,"",IF(CL18=1,"A","NA"))</f>
        <v>A</v>
      </c>
      <c r="AP18" s="49" t="str">
        <f aca="false">IF(coeffccs!$P$8=0,"",IF(CN18=1,"A","NA"))</f>
        <v>A</v>
      </c>
      <c r="AQ18" s="49" t="str">
        <f aca="false">IF(coeffccs!$P$9=0,"",IF(CP18=1,"A","NA"))</f>
        <v>A</v>
      </c>
      <c r="AR18" s="49" t="str">
        <f aca="false">IF(coeffccs!$P$10=0,"",IF(CR18=1,"A","NA"))</f>
        <v>A</v>
      </c>
      <c r="AS18" s="49" t="str">
        <f aca="false">IF(coeffccs!$P$11=0,"",IF(CT18=1,"A","NA"))</f>
        <v>A</v>
      </c>
      <c r="AT18" s="49" t="str">
        <f aca="false">IF(coeffccs!$P$12=0,"",IF(CV18=1,"A","NA"))</f>
        <v>A</v>
      </c>
      <c r="AU18" s="49" t="str">
        <f aca="false">IF(coeffccs!$P$13=0,"",IF(CY18=1,"A","NA"))</f>
        <v>A</v>
      </c>
      <c r="AV18" s="49" t="str">
        <f aca="false">IF(coeffccs!$P$15=0,"",IF(CZ18&gt;coeffccs!$P$15,"A","NA"))</f>
        <v>A</v>
      </c>
      <c r="AW18" s="49" t="str">
        <f aca="false">IF(coeffccs!$P$16=0,"",IF(DA18&gt;coeffccs!$P$16,"A","NA"))</f>
        <v>A</v>
      </c>
      <c r="AX18" s="49" t="str">
        <f aca="false">IF(coeffccs!$P$17=0,"",IF(DB18&gt;coeffccs!$P$17,"A","NA"))</f>
        <v>A</v>
      </c>
      <c r="AY18" s="49" t="str">
        <f aca="false">IF(coeffccs!$P$18=0,"",IF(DC18&gt;coeffccs!$P$18,"A","NA"))</f>
        <v>A</v>
      </c>
      <c r="AZ18" s="49" t="str">
        <f aca="false">IF(coeffccs!$P$19=0,"",IF(DD18&gt;coeffccs!$P$19,"A","NA"))</f>
        <v>A</v>
      </c>
      <c r="BA18" s="47" t="str">
        <f aca="false">IF(coeffccs!$P$20=0,"",IF(DD18&gt;coeffccs!$P$20,"A","NA"))</f>
        <v>A</v>
      </c>
      <c r="BB18" s="52"/>
      <c r="BC18" s="53" t="n">
        <f aca="false">IF(C18="O",SUMPRODUCT('Coeff CCINP'!$B$4:$H$4,D18:J18)+'Coeff CCINP'!$I$4+$C$37,SUMPRODUCT('Coeff CCINP'!$B$4:$H$4,D18:J18)+$C$37)</f>
        <v>1160</v>
      </c>
      <c r="BD18" s="54" t="n">
        <f aca="false">IF(C18="O",SUMPRODUCT('Coeff CCINP'!$B$5:$H$5,D18:J18)+'Coeff CCINP'!$I$5+$C$37,SUMPRODUCT('Coeff CCINP'!$B$5:$H$5,D18:J18)+$C$37)</f>
        <v>1160</v>
      </c>
      <c r="BE18" s="54" t="n">
        <f aca="false">IF(C18="O",SUMPRODUCT('Coeff CCINP'!$B$6:$H$6,D18:J18)+'Coeff CCINP'!$I$6+$C$37,SUMPRODUCT('Coeff CCINP'!$B$6:$H$6,D18:J18)+$C$37)</f>
        <v>1160</v>
      </c>
      <c r="BF18" s="54" t="n">
        <f aca="false">IF(C18="O",SUMPRODUCT('Coeff CCINP'!$B$7:$H$7,D18:J18)+'Coeff CCINP'!$I$7+$C$37,SUMPRODUCT('Coeff CCINP'!$B$7:$H$7,D18:J18)+$C$37)</f>
        <v>1160</v>
      </c>
      <c r="BG18" s="54" t="n">
        <f aca="false">IF(C18="O",SUMPRODUCT('Coeff CCINP'!$B$8:$H$8,D18:J18)+'Coeff CCINP'!$I$8+$C$37,SUMPRODUCT('Coeff CCINP'!$B$8:$H$8,D18:J18)+$C$37)</f>
        <v>860</v>
      </c>
      <c r="BH18" s="54" t="n">
        <f aca="false">IF(C18="O",SUMPRODUCT('Coeff CCINP'!$B$9:$H$9,D18:J18)+'Coeff CCINP'!$I$9+$C$37,SUMPRODUCT('Coeff CCINP'!$B$9:$H$9,D18:J18)+$C$37)</f>
        <v>480</v>
      </c>
      <c r="BI18" s="54" t="n">
        <f aca="false">IF(C18="O",SUMPRODUCT('Coeff CCINP'!$B$9:$H$9,D18:J18)+'Coeff CCINP'!$I$9+$C$37,SUMPRODUCT('Coeff CCINP'!$B$9:$H$9,D18:J18)+$C$37)</f>
        <v>480</v>
      </c>
      <c r="BJ18" s="54" t="n">
        <f aca="false">IF(C18="O",SUMPRODUCT('Coeff CCINP'!$B$11:$H$11,D18:J18)+'Coeff CCINP'!$I$11+$C$37,SUMPRODUCT('Coeff CCINP'!$B$11:$H$11,D18:J18)+$C$37)</f>
        <v>800</v>
      </c>
      <c r="BK18" s="54" t="n">
        <f aca="false">IF(C18="O",SUMPRODUCT('Coeff CCINP'!$B$12:$H$12,D18:J18)+'Coeff CCINP'!$I$12+$C$37,SUMPRODUCT('Coeff CCINP'!$B$12:$H$12,D18:J18)+$C$37)</f>
        <v>1160</v>
      </c>
      <c r="BL18" s="54" t="n">
        <f aca="false">IF(C18="O",SUMPRODUCT('Coeff CCINP'!$B$13:$H$13,D18:J18)+'Coeff CCINP'!$I$13+$C$37,SUMPRODUCT('Coeff CCINP'!$B$13:$H$13,D18:J18)+$C$37)</f>
        <v>280</v>
      </c>
      <c r="BM18" s="54" t="n">
        <f aca="false">IF(C18="O",SUMPRODUCT('Coeff CCINP'!$B$14:$H$14,D18:J18)+'Coeff CCINP'!$I$14+$C$37,SUMPRODUCT('Coeff CCINP'!$B$14:$H$14,D18:J18)+$C$37)</f>
        <v>780</v>
      </c>
      <c r="BN18" s="54" t="n">
        <f aca="false">IF(C18="O",SUMPRODUCT('Coeff CCINP'!$B$15:$H$15,D18:J18)+'Coeff CCINP'!$I$15+$C$37,SUMPRODUCT('Coeff CCINP'!$B$15:$H$15,D18:J18)+$C$37)</f>
        <v>500</v>
      </c>
      <c r="BO18" s="54" t="n">
        <f aca="false">IF(C18="O",SUMPRODUCT('Coeff CCINP'!$B$16:$H$16,D18:J18)+'Coeff CCINP'!$I$16+$C$37,SUMPRODUCT('Coeff CCINP'!$B$16:$H$16,D18:J18)+$C$37)</f>
        <v>500</v>
      </c>
      <c r="BP18" s="54" t="n">
        <f aca="false">IF(C18="O",SUMPRODUCT('Coeff CCINP'!$B$17:$H$17,D18:J18)+'Coeff CCINP'!$I$17+$C$37,SUMPRODUCT('Coeff CCINP'!$B$17:$H$17,D18:J18)+$C$37)</f>
        <v>1140</v>
      </c>
      <c r="BQ18" s="54" t="n">
        <f aca="false">IF(C18="O",SUMPRODUCT('Coeff CCINP'!$B$18:$H$18,D18:J18)+'Coeff CCINP'!$I$18+$C$37,SUMPRODUCT('Coeff CCINP'!$B$18:$H$18,D18:J18)+$C$37)</f>
        <v>640</v>
      </c>
      <c r="BR18" s="54" t="n">
        <f aca="false">IF(C18="O",SUMPRODUCT('Coeff CCINP'!$B$19:$H$19,D18:J18)+'Coeff CCINP'!$I$19+$C$37,SUMPRODUCT('Coeff CCINP'!$B$19:$H$19,D18:J18)+$C$37)</f>
        <v>560</v>
      </c>
      <c r="BS18" s="54" t="n">
        <f aca="false">IF(C18="O",SUMPRODUCT('Coeff CCINP'!$B$20:$H$20,D18:J18)+'Coeff CCINP'!$I$20+$C$37,SUMPRODUCT('Coeff CCINP'!$B$20:$H$20,D18:J18)+$C$37)</f>
        <v>1160</v>
      </c>
      <c r="BT18" s="54" t="n">
        <f aca="false">IF(C18="O",SUMPRODUCT('Coeff CCINP'!$B$21:$H$21,D18:J18)+'Coeff CCINP'!$I$21+$C$37,SUMPRODUCT('Coeff CCINP'!$B$21:$H$21,D18:J18)+$C$37)</f>
        <v>420</v>
      </c>
      <c r="BU18" s="54" t="n">
        <f aca="false">IF(C18="O",SUMPRODUCT('Coeff CCINP'!$B$22:$H$22,D18:J18)+'Coeff CCINP'!$I$22+$C$37,SUMPRODUCT('Coeff CCINP'!$B$22:$H$22,D18:J18)+$C$37)</f>
        <v>920</v>
      </c>
      <c r="BV18" s="54" t="n">
        <f aca="false">IF(C18="O",SUMPRODUCT('Coeff CCINP'!$B$23:$H$23,D18:J18)+'Coeff CCINP'!$I$23+$C$37,SUMPRODUCT('Coeff CCINP'!$B$23:$H$23,D18:J18)+$C$37)</f>
        <v>400</v>
      </c>
      <c r="BW18" s="54" t="n">
        <f aca="false">IF(C18="O",SUMPRODUCT('Coeff CCINP'!$B$24:$H$24,D18:J18)+'Coeff CCINP'!$I$24+$C$37,SUMPRODUCT('Coeff CCINP'!$B$24:$H$24,D18:J18)+$C$37)</f>
        <v>1160</v>
      </c>
      <c r="BX18" s="54" t="n">
        <f aca="false">IF(C18="O",SUMPRODUCT('Coeff CCINP'!$B$25:$H$25,D18:J18)+'Coeff CCINP'!$I$25+$C$37,SUMPRODUCT('Coeff CCINP'!$B$25:$H$25,D18:J18)+$C$37)</f>
        <v>620</v>
      </c>
      <c r="BY18" s="54" t="n">
        <f aca="false">IF(C18="O",SUMPRODUCT('Coeff CCINP'!$B$26:$H$26,D18:J18)+'Coeff CCINP'!$I$26+$C$37,SUMPRODUCT('Coeff CCINP'!$B$26:$H$26,D18:J18)+$C$37)</f>
        <v>1160</v>
      </c>
      <c r="BZ18" s="54" t="n">
        <f aca="false">IF(C18="O",SUMPRODUCT('Coeff CCINP'!$B$27:$H$27,D18:J18)+'Coeff CCINP'!$I$27+$C$37,SUMPRODUCT('Coeff CCINP'!$B$27:$H$27,D18:J18)+$C$37)</f>
        <v>320</v>
      </c>
      <c r="CA18" s="55" t="n">
        <f aca="false">IF(C18="O",E18*'Coeff EPITA'!$B$4+I18*'Coeff EPITA'!$C$4+D18*'Coeff EPITA'!$D$4+'Coeff EPITA'!$E$4+$C$37,E18*'Coeff EPITA'!$B$4+I18*'Coeff EPITA'!$C$4+D18*'Coeff EPITA'!$D$4+$C$37)</f>
        <v>300</v>
      </c>
      <c r="CB18" s="53" t="n">
        <f aca="false">D18+$C$37/SUM(coeffccs!$B$4:$I$12)</f>
        <v>20</v>
      </c>
      <c r="CC18" s="54" t="n">
        <f aca="false">IF(C18="O",SUMPRODUCT(coeffccs!$B$23:$H$23,D18:J18)+coeffccs!$J$4+$C$37,SUMPRODUCT(coeffccs!$B$23:$H$23,D18:J18)+$C$37)</f>
        <v>2000</v>
      </c>
      <c r="CD18" s="56" t="n">
        <f aca="false">IF(CB18&gt;coeffccs!$Q$14,1,0)</f>
        <v>1</v>
      </c>
      <c r="CE18" s="56" t="n">
        <f aca="false">IF(CC18&gt;coeffccs!$P$4,1,0)</f>
        <v>1</v>
      </c>
      <c r="CF18" s="56" t="n">
        <f aca="false">AND(CD18=1,CE18=1)</f>
        <v>1</v>
      </c>
      <c r="CG18" s="56" t="n">
        <f aca="false">IF(CC18&gt;coeffccs!$P$5,1,0)</f>
        <v>1</v>
      </c>
      <c r="CH18" s="56" t="n">
        <f aca="false">AND(CD18=1,CG18=1)</f>
        <v>1</v>
      </c>
      <c r="CI18" s="56" t="n">
        <f aca="false">IF(CC18&gt;coeffccs!$P$6,1,0)</f>
        <v>1</v>
      </c>
      <c r="CJ18" s="56" t="n">
        <f aca="false">AND(CD18=1,CI18=1)</f>
        <v>1</v>
      </c>
      <c r="CK18" s="56" t="n">
        <f aca="false">IF(CC18&gt;coeffccs!$P$7,1,0)</f>
        <v>1</v>
      </c>
      <c r="CL18" s="56" t="n">
        <f aca="false">AND(CD18=1,CK18=1)</f>
        <v>1</v>
      </c>
      <c r="CM18" s="56" t="n">
        <f aca="false">IF(CC18&gt;coeffccs!$P$8,1,0)</f>
        <v>1</v>
      </c>
      <c r="CN18" s="56" t="n">
        <f aca="false">AND(CD18=1,CM18=1)</f>
        <v>1</v>
      </c>
      <c r="CO18" s="56" t="n">
        <f aca="false">IF(CC18&gt;coeffccs!$P$9,1,0)</f>
        <v>1</v>
      </c>
      <c r="CP18" s="56" t="n">
        <f aca="false">AND(CD18=1,CO18=1)</f>
        <v>1</v>
      </c>
      <c r="CQ18" s="56" t="n">
        <f aca="false">IF(CC18&gt;coeffccs!$P$10,1,0)</f>
        <v>1</v>
      </c>
      <c r="CR18" s="56" t="n">
        <f aca="false">AND(CD18=1,CQ18=1)</f>
        <v>1</v>
      </c>
      <c r="CS18" s="56" t="n">
        <f aca="false">IF(CC18&gt;coeffccs!$P$11,1,0)</f>
        <v>1</v>
      </c>
      <c r="CT18" s="56" t="n">
        <f aca="false">AND(CD18=1,CS18=1)</f>
        <v>1</v>
      </c>
      <c r="CU18" s="56" t="n">
        <f aca="false">IF(CC18&gt;coeffccs!$P$12,1,0)</f>
        <v>1</v>
      </c>
      <c r="CV18" s="56" t="n">
        <f aca="false">AND(CD18=1,CU18=1)</f>
        <v>1</v>
      </c>
      <c r="CW18" s="54" t="n">
        <f aca="false">IF(C18="O",SUMPRODUCT(coeffccs!$B$24:$H$24,D18:J18)+coeffccs!$J$13+$C$37,SUMPRODUCT(coeffccs!$B$24:$H$24,D18:J18)+$C$37)</f>
        <v>600</v>
      </c>
      <c r="CX18" s="56" t="n">
        <f aca="false">IF(CW18&gt;coeffccs!$P$13,1,0)</f>
        <v>1</v>
      </c>
      <c r="CY18" s="56" t="n">
        <f aca="false">AND(CD18=1,CX18=1)</f>
        <v>1</v>
      </c>
      <c r="CZ18" s="54" t="n">
        <f aca="false">IF(C18="O",SUMPRODUCT(coeffccs!$B$25:$H$25,D18:J18)+coeffccs!$J$15+$C$37,SUMPRODUCT(coeffccs!$B$25:$H$25,D18:J18)+$C$37)</f>
        <v>2000</v>
      </c>
      <c r="DA18" s="54" t="n">
        <f aca="false">IF(C18="O",SUMPRODUCT(coeffccs!$B$26:$H$26,D18:J18)+coeffccs!$J$16+$C$37,SUMPRODUCT(coeffccs!$B$26:$H$26,D18:J18)+$C$37)</f>
        <v>800</v>
      </c>
      <c r="DB18" s="54" t="n">
        <f aca="false">IF(C18="O",SUMPRODUCT(coeffccs!$B$27:$H$27,D18:J18)+coeffccs!$J$17+$C$37,SUMPRODUCT(coeffccs!$B$27:$H$27,D18:J18)+$C$37)</f>
        <v>2000</v>
      </c>
      <c r="DC18" s="54" t="n">
        <f aca="false">IF(C18="O",SUMPRODUCT(coeffccs!$B$28:$H$28,D18:J18)+coeffccs!$J$18+$C$37,SUMPRODUCT(coeffccs!$B$28:$H$28,D18:J18)+$C$37)</f>
        <v>900</v>
      </c>
      <c r="DD18" s="57" t="n">
        <f aca="false">IF(C18="O",SUMPRODUCT(coeffccs!$B$29:$H$29,D18:J18)+coeffccs!$J$19+$C$37,SUMPRODUCT(coeffccs!$B$29:$H$29,D18:J18)+$C$37)</f>
        <v>600</v>
      </c>
    </row>
    <row r="19" s="60" customFormat="true" ht="15" hidden="false" customHeight="false" outlineLevel="0" collapsed="false">
      <c r="A19" s="58" t="s">
        <v>68</v>
      </c>
      <c r="B19" s="43"/>
      <c r="C19" s="44"/>
      <c r="D19" s="45" t="n">
        <v>10</v>
      </c>
      <c r="E19" s="59" t="n">
        <v>11</v>
      </c>
      <c r="F19" s="59" t="n">
        <v>12</v>
      </c>
      <c r="G19" s="59" t="n">
        <v>13</v>
      </c>
      <c r="H19" s="59" t="n">
        <v>14</v>
      </c>
      <c r="I19" s="59" t="n">
        <v>15</v>
      </c>
      <c r="J19" s="59" t="n">
        <v>16</v>
      </c>
      <c r="K19" s="46" t="n">
        <f aca="false">IF(ISBLANK(D19),"",AVERAGE(D19:J19))</f>
        <v>13</v>
      </c>
      <c r="L19" s="47" t="n">
        <f aca="false">IF(ISBLANK(D19),"",RANK($K$4:$K$33,$K$4:$K$33,0))</f>
        <v>2</v>
      </c>
      <c r="M19" s="48" t="str">
        <f aca="false">IF('Coeff CCINP'!$O$4=0,"",IF(BC19&gt;'Coeff CCINP'!$O$4,"A","NA"))</f>
        <v>A</v>
      </c>
      <c r="N19" s="49" t="str">
        <f aca="false">IF('Coeff CCINP'!$O$5=0,"",IF(BD19&gt;'Coeff CCINP'!$O$5,"A","NA"))</f>
        <v/>
      </c>
      <c r="O19" s="49" t="str">
        <f aca="false">IF('Coeff CCINP'!$O$6=0,"",IF(BE19&gt;'Coeff CCINP'!$O$6,"A","NA"))</f>
        <v>A</v>
      </c>
      <c r="P19" s="49" t="str">
        <f aca="false">IF('Coeff CCINP'!$O$7=0,"",IF(BF19&gt;'Coeff CCINP'!$O$7,"A","NA"))</f>
        <v>A</v>
      </c>
      <c r="Q19" s="49" t="str">
        <f aca="false">IF('Coeff CCINP'!$O$8=0,"",IF(BG19&gt;'Coeff CCINP'!$O$8,"A","NA"))</f>
        <v>A</v>
      </c>
      <c r="R19" s="49" t="str">
        <f aca="false">IF('Coeff CCINP'!$O$8=0,"",IF(BH19&gt;'Coeff CCINP'!$O$9,"A","NA"))</f>
        <v>NA</v>
      </c>
      <c r="S19" s="49" t="str">
        <f aca="false">IF('Coeff CCINP'!$O$10=0,"",IF(BI19&gt;'Coeff CCINP'!$O$10,"A","NA"))</f>
        <v>NA</v>
      </c>
      <c r="T19" s="49" t="str">
        <f aca="false">IF('Coeff CCINP'!$O$11=0,"",IF(BJ19&gt;'Coeff CCINP'!$O$11,"A","NA"))</f>
        <v/>
      </c>
      <c r="U19" s="49" t="str">
        <f aca="false">IF('Coeff CCINP'!$O$12=0,"",IF(BK19&gt;'Coeff CCINP'!$O$12,"A","NA"))</f>
        <v>A</v>
      </c>
      <c r="V19" s="49" t="str">
        <f aca="false">IF('Coeff CCINP'!$O$13=0,"",IF(BL19&gt;'Coeff CCINP'!$O$13,"A","NA"))</f>
        <v/>
      </c>
      <c r="W19" s="49" t="str">
        <f aca="false">IF('Coeff CCINP'!$O$14=0,"",IF(BM19&gt;'Coeff CCINP'!$O$14,"A","NA"))</f>
        <v>A</v>
      </c>
      <c r="X19" s="49" t="str">
        <f aca="false">IF('Coeff CCINP'!$O$15=0,"",IF(BN19&gt;'Coeff CCINP'!$O$15,"A","NA"))</f>
        <v>A</v>
      </c>
      <c r="Y19" s="49" t="str">
        <f aca="false">IF('Coeff CCINP'!$O$16=0,"",IF(BO19&gt;'Coeff CCINP'!$O$16,"A","NA"))</f>
        <v>A</v>
      </c>
      <c r="Z19" s="49" t="str">
        <f aca="false">IF('Coeff CCINP'!$O$17=0,"",IF(BP19&gt;'Coeff CCINP'!$O$17,"A","NA"))</f>
        <v>A</v>
      </c>
      <c r="AA19" s="49" t="str">
        <f aca="false">IF('Coeff CCINP'!$O$18=0,"",IF(BQ19&gt;'Coeff CCINP'!$O$18,"A","NA"))</f>
        <v/>
      </c>
      <c r="AB19" s="49" t="str">
        <f aca="false">IF('Coeff CCINP'!$O$19=0,"",IF(BR19&gt;'Coeff CCINP'!$O$19,"A","NA"))</f>
        <v>A</v>
      </c>
      <c r="AC19" s="49" t="str">
        <f aca="false">IF('Coeff CCINP'!$O$20=0,"",IF(BS19&gt;'Coeff CCINP'!$O$20,"A","NA"))</f>
        <v>A</v>
      </c>
      <c r="AD19" s="49" t="str">
        <f aca="false">IF('Coeff CCINP'!$O$21=0,"",IF(BT19&gt;'Coeff CCINP'!$O$21,"A","NA"))</f>
        <v/>
      </c>
      <c r="AE19" s="49" t="str">
        <f aca="false">IF('Coeff CCINP'!$O$22=0,"",IF(BU19&gt;'Coeff CCINP'!$O$22,"A","NA"))</f>
        <v>A</v>
      </c>
      <c r="AF19" s="49" t="str">
        <f aca="false">IF('Coeff CCINP'!$O$23=0,"",IF(BV19&gt;'Coeff CCINP'!$O$23,"A","NA"))</f>
        <v>A</v>
      </c>
      <c r="AG19" s="49" t="str">
        <f aca="false">IF('Coeff CCINP'!$O$24=0,"",IF(BW19&gt;'Coeff CCINP'!$O$24,"A","NA"))</f>
        <v>A</v>
      </c>
      <c r="AH19" s="49" t="str">
        <f aca="false">IF('Coeff CCINP'!$O$25=0,"",IF(BX19&gt;'Coeff CCINP'!$O$25,"A","NA"))</f>
        <v>A</v>
      </c>
      <c r="AI19" s="49" t="str">
        <f aca="false">IF('Coeff CCINP'!$O$26=0,"",IF(BY19&gt;'Coeff CCINP'!$O$26,"A","NA"))</f>
        <v/>
      </c>
      <c r="AJ19" s="47" t="str">
        <f aca="false">IF('Coeff CCINP'!$O$27=0,"",IF(BZ19&gt;'Coeff CCINP'!$O$27,"A","NA"))</f>
        <v>A</v>
      </c>
      <c r="AK19" s="50" t="str">
        <f aca="false">IF('Coeff EPITA'!$K$4=0,"",IF(CA19&gt;'Coeff EPITA'!$K$4,"A","NA"))</f>
        <v/>
      </c>
      <c r="AL19" s="51" t="str">
        <f aca="false">IF(coeffccs!$P$4=0,"",IF(CF19=1,"A","NA"))</f>
        <v/>
      </c>
      <c r="AM19" s="49" t="str">
        <f aca="false">IF(coeffccs!$P$5=0,"",IF(CH19=1,"A","NA"))</f>
        <v>NA</v>
      </c>
      <c r="AN19" s="49" t="str">
        <f aca="false">IF(coeffccs!$P$6=0,"",IF(CJ19=1,"A","NA"))</f>
        <v>NA</v>
      </c>
      <c r="AO19" s="49" t="str">
        <f aca="false">IF(coeffccs!$P$7=0,"",IF(CL19=1,"A","NA"))</f>
        <v>NA</v>
      </c>
      <c r="AP19" s="49" t="str">
        <f aca="false">IF(coeffccs!$P$8=0,"",IF(CN19=1,"A","NA"))</f>
        <v>NA</v>
      </c>
      <c r="AQ19" s="49" t="str">
        <f aca="false">IF(coeffccs!$P$9=0,"",IF(CP19=1,"A","NA"))</f>
        <v>NA</v>
      </c>
      <c r="AR19" s="49" t="str">
        <f aca="false">IF(coeffccs!$P$10=0,"",IF(CR19=1,"A","NA"))</f>
        <v>A</v>
      </c>
      <c r="AS19" s="49" t="str">
        <f aca="false">IF(coeffccs!$P$11=0,"",IF(CT19=1,"A","NA"))</f>
        <v>A</v>
      </c>
      <c r="AT19" s="49" t="str">
        <f aca="false">IF(coeffccs!$P$12=0,"",IF(CV19=1,"A","NA"))</f>
        <v>A</v>
      </c>
      <c r="AU19" s="49" t="str">
        <f aca="false">IF(coeffccs!$P$13=0,"",IF(CY19=1,"A","NA"))</f>
        <v>A</v>
      </c>
      <c r="AV19" s="49" t="str">
        <f aca="false">IF(coeffccs!$P$15=0,"",IF(CZ19&gt;coeffccs!$P$15,"A","NA"))</f>
        <v>A</v>
      </c>
      <c r="AW19" s="49" t="str">
        <f aca="false">IF(coeffccs!$P$16=0,"",IF(DA19&gt;coeffccs!$P$16,"A","NA"))</f>
        <v>A</v>
      </c>
      <c r="AX19" s="49" t="str">
        <f aca="false">IF(coeffccs!$P$17=0,"",IF(DB19&gt;coeffccs!$P$17,"A","NA"))</f>
        <v>A</v>
      </c>
      <c r="AY19" s="49" t="str">
        <f aca="false">IF(coeffccs!$P$18=0,"",IF(DC19&gt;coeffccs!$P$18,"A","NA"))</f>
        <v>A</v>
      </c>
      <c r="AZ19" s="49" t="str">
        <f aca="false">IF(coeffccs!$P$19=0,"",IF(DD19&gt;coeffccs!$P$19,"A","NA"))</f>
        <v>A</v>
      </c>
      <c r="BA19" s="47" t="str">
        <f aca="false">IF(coeffccs!$P$20=0,"",IF(DD19&gt;coeffccs!$P$20,"A","NA"))</f>
        <v>A</v>
      </c>
      <c r="BB19" s="52"/>
      <c r="BC19" s="53" t="n">
        <f aca="false">IF(C19="O",SUMPRODUCT('Coeff CCINP'!$B$4:$H$4,D19:J19)+'Coeff CCINP'!$I$4+$C$37,SUMPRODUCT('Coeff CCINP'!$B$4:$H$4,D19:J19)+$C$37)</f>
        <v>724</v>
      </c>
      <c r="BD19" s="54" t="n">
        <f aca="false">IF(C19="O",SUMPRODUCT('Coeff CCINP'!$B$5:$H$5,D19:J19)+'Coeff CCINP'!$I$5+$C$37,SUMPRODUCT('Coeff CCINP'!$B$5:$H$5,D19:J19)+$C$37)</f>
        <v>724</v>
      </c>
      <c r="BE19" s="54" t="n">
        <f aca="false">IF(C19="O",SUMPRODUCT('Coeff CCINP'!$B$6:$H$6,D19:J19)+'Coeff CCINP'!$I$6+$C$37,SUMPRODUCT('Coeff CCINP'!$B$6:$H$6,D19:J19)+$C$37)</f>
        <v>727</v>
      </c>
      <c r="BF19" s="54" t="n">
        <f aca="false">IF(C19="O",SUMPRODUCT('Coeff CCINP'!$B$7:$H$7,D19:J19)+'Coeff CCINP'!$I$7+$C$37,SUMPRODUCT('Coeff CCINP'!$B$7:$H$7,D19:J19)+$C$37)</f>
        <v>727</v>
      </c>
      <c r="BG19" s="54" t="n">
        <f aca="false">IF(C19="O",SUMPRODUCT('Coeff CCINP'!$B$8:$H$8,D19:J19)+'Coeff CCINP'!$I$8+$C$37,SUMPRODUCT('Coeff CCINP'!$B$8:$H$8,D19:J19)+$C$37)</f>
        <v>548</v>
      </c>
      <c r="BH19" s="54" t="n">
        <f aca="false">IF(C19="O",SUMPRODUCT('Coeff CCINP'!$B$9:$H$9,D19:J19)+'Coeff CCINP'!$I$9+$C$37,SUMPRODUCT('Coeff CCINP'!$B$9:$H$9,D19:J19)+$C$37)</f>
        <v>284</v>
      </c>
      <c r="BI19" s="54" t="n">
        <f aca="false">IF(C19="O",SUMPRODUCT('Coeff CCINP'!$B$9:$H$9,D19:J19)+'Coeff CCINP'!$I$9+$C$37,SUMPRODUCT('Coeff CCINP'!$B$9:$H$9,D19:J19)+$C$37)</f>
        <v>284</v>
      </c>
      <c r="BJ19" s="54" t="n">
        <f aca="false">IF(C19="O",SUMPRODUCT('Coeff CCINP'!$B$11:$H$11,D19:J19)+'Coeff CCINP'!$I$11+$C$37,SUMPRODUCT('Coeff CCINP'!$B$11:$H$11,D19:J19)+$C$37)</f>
        <v>507</v>
      </c>
      <c r="BK19" s="54" t="n">
        <f aca="false">IF(C19="O",SUMPRODUCT('Coeff CCINP'!$B$12:$H$12,D19:J19)+'Coeff CCINP'!$I$12+$C$37,SUMPRODUCT('Coeff CCINP'!$B$12:$H$12,D19:J19)+$C$37)</f>
        <v>724</v>
      </c>
      <c r="BL19" s="54" t="n">
        <f aca="false">IF(C19="O",SUMPRODUCT('Coeff CCINP'!$B$13:$H$13,D19:J19)+'Coeff CCINP'!$I$13+$C$37,SUMPRODUCT('Coeff CCINP'!$B$13:$H$13,D19:J19)+$C$37)</f>
        <v>182</v>
      </c>
      <c r="BM19" s="54" t="n">
        <f aca="false">IF(C19="O",SUMPRODUCT('Coeff CCINP'!$B$14:$H$14,D19:J19)+'Coeff CCINP'!$I$14+$C$37,SUMPRODUCT('Coeff CCINP'!$B$14:$H$14,D19:J19)+$C$37)</f>
        <v>498</v>
      </c>
      <c r="BN19" s="54" t="n">
        <f aca="false">IF(C19="O",SUMPRODUCT('Coeff CCINP'!$B$15:$H$15,D19:J19)+'Coeff CCINP'!$I$15+$C$37,SUMPRODUCT('Coeff CCINP'!$B$15:$H$15,D19:J19)+$C$37)</f>
        <v>319</v>
      </c>
      <c r="BO19" s="54" t="n">
        <f aca="false">IF(C19="O",SUMPRODUCT('Coeff CCINP'!$B$16:$H$16,D19:J19)+'Coeff CCINP'!$I$16+$C$37,SUMPRODUCT('Coeff CCINP'!$B$16:$H$16,D19:J19)+$C$37)</f>
        <v>317</v>
      </c>
      <c r="BP19" s="54" t="n">
        <f aca="false">IF(C19="O",SUMPRODUCT('Coeff CCINP'!$B$17:$H$17,D19:J19)+'Coeff CCINP'!$I$17+$C$37,SUMPRODUCT('Coeff CCINP'!$B$17:$H$17,D19:J19)+$C$37)</f>
        <v>711</v>
      </c>
      <c r="BQ19" s="54" t="n">
        <f aca="false">IF(C19="O",SUMPRODUCT('Coeff CCINP'!$B$18:$H$18,D19:J19)+'Coeff CCINP'!$I$18+$C$37,SUMPRODUCT('Coeff CCINP'!$B$18:$H$18,D19:J19)+$C$37)</f>
        <v>404</v>
      </c>
      <c r="BR19" s="54" t="n">
        <f aca="false">IF(C19="O",SUMPRODUCT('Coeff CCINP'!$B$19:$H$19,D19:J19)+'Coeff CCINP'!$I$19+$C$37,SUMPRODUCT('Coeff CCINP'!$B$19:$H$19,D19:J19)+$C$37)</f>
        <v>364</v>
      </c>
      <c r="BS19" s="54" t="n">
        <f aca="false">IF(C19="O",SUMPRODUCT('Coeff CCINP'!$B$20:$H$20,D19:J19)+'Coeff CCINP'!$I$20+$C$37,SUMPRODUCT('Coeff CCINP'!$B$20:$H$20,D19:J19)+$C$37)</f>
        <v>727</v>
      </c>
      <c r="BT19" s="54" t="n">
        <f aca="false">IF(C19="O",SUMPRODUCT('Coeff CCINP'!$B$21:$H$21,D19:J19)+'Coeff CCINP'!$I$21+$C$37,SUMPRODUCT('Coeff CCINP'!$B$21:$H$21,D19:J19)+$C$37)</f>
        <v>252</v>
      </c>
      <c r="BU19" s="54" t="n">
        <f aca="false">IF(C19="O",SUMPRODUCT('Coeff CCINP'!$B$22:$H$22,D19:J19)+'Coeff CCINP'!$I$22+$C$37,SUMPRODUCT('Coeff CCINP'!$B$22:$H$22,D19:J19)+$C$37)</f>
        <v>572</v>
      </c>
      <c r="BV19" s="54" t="n">
        <f aca="false">IF(C19="O",SUMPRODUCT('Coeff CCINP'!$B$23:$H$23,D19:J19)+'Coeff CCINP'!$I$23+$C$37,SUMPRODUCT('Coeff CCINP'!$B$23:$H$23,D19:J19)+$C$37)</f>
        <v>255</v>
      </c>
      <c r="BW19" s="54" t="n">
        <f aca="false">IF(C19="O",SUMPRODUCT('Coeff CCINP'!$B$24:$H$24,D19:J19)+'Coeff CCINP'!$I$24+$C$37,SUMPRODUCT('Coeff CCINP'!$B$24:$H$24,D19:J19)+$C$37)</f>
        <v>727</v>
      </c>
      <c r="BX19" s="54" t="n">
        <f aca="false">IF(C19="O",SUMPRODUCT('Coeff CCINP'!$B$25:$H$25,D19:J19)+'Coeff CCINP'!$I$25+$C$37,SUMPRODUCT('Coeff CCINP'!$B$25:$H$25,D19:J19)+$C$37)</f>
        <v>395</v>
      </c>
      <c r="BY19" s="54" t="n">
        <f aca="false">IF(C19="O",SUMPRODUCT('Coeff CCINP'!$B$26:$H$26,D19:J19)+'Coeff CCINP'!$I$26+$C$37,SUMPRODUCT('Coeff CCINP'!$B$26:$H$26,D19:J19)+$C$37)</f>
        <v>724</v>
      </c>
      <c r="BZ19" s="54" t="n">
        <f aca="false">IF(C19="O",SUMPRODUCT('Coeff CCINP'!$B$27:$H$27,D19:J19)+'Coeff CCINP'!$I$27+$C$37,SUMPRODUCT('Coeff CCINP'!$B$27:$H$27,D19:J19)+$C$37)</f>
        <v>193</v>
      </c>
      <c r="CA19" s="55" t="n">
        <f aca="false">IF(C19="O",E19*'Coeff EPITA'!$B$4+I19*'Coeff EPITA'!$C$4+D19*'Coeff EPITA'!$D$4+'Coeff EPITA'!$E$4+$C$37,E19*'Coeff EPITA'!$B$4+I19*'Coeff EPITA'!$C$4+D19*'Coeff EPITA'!$D$4+$C$37)</f>
        <v>180</v>
      </c>
      <c r="CB19" s="53" t="n">
        <f aca="false">D19+$C$37/SUM(coeffccs!$B$4:$I$12)</f>
        <v>10</v>
      </c>
      <c r="CC19" s="54" t="n">
        <f aca="false">IF(C19="O",SUMPRODUCT(coeffccs!$B$23:$H$23,D19:J19)+coeffccs!$J$4+$C$37,SUMPRODUCT(coeffccs!$B$23:$H$23,D19:J19)+$C$37)</f>
        <v>1239</v>
      </c>
      <c r="CD19" s="56" t="n">
        <f aca="false">IF(CB19&gt;coeffccs!$Q$14,1,0)</f>
        <v>1</v>
      </c>
      <c r="CE19" s="56" t="n">
        <f aca="false">IF(CC19&gt;coeffccs!$P$4,1,0)</f>
        <v>1</v>
      </c>
      <c r="CF19" s="56" t="n">
        <f aca="false">AND(CD19=1,CE19=1)</f>
        <v>1</v>
      </c>
      <c r="CG19" s="56" t="n">
        <f aca="false">IF(CC19&gt;coeffccs!$P$5,1,0)</f>
        <v>0</v>
      </c>
      <c r="CH19" s="56" t="n">
        <f aca="false">AND(CD19=1,CG19=1)</f>
        <v>0</v>
      </c>
      <c r="CI19" s="56" t="n">
        <f aca="false">IF(CC19&gt;coeffccs!$P$6,1,0)</f>
        <v>0</v>
      </c>
      <c r="CJ19" s="56" t="n">
        <f aca="false">AND(CD19=1,CI19=1)</f>
        <v>0</v>
      </c>
      <c r="CK19" s="56" t="n">
        <f aca="false">IF(CC19&gt;coeffccs!$P$7,1,0)</f>
        <v>0</v>
      </c>
      <c r="CL19" s="56" t="n">
        <f aca="false">AND(CD19=1,CK19=1)</f>
        <v>0</v>
      </c>
      <c r="CM19" s="56" t="n">
        <f aca="false">IF(CC19&gt;coeffccs!$P$8,1,0)</f>
        <v>0</v>
      </c>
      <c r="CN19" s="56" t="n">
        <f aca="false">AND(CD19=1,CM19=1)</f>
        <v>0</v>
      </c>
      <c r="CO19" s="56" t="n">
        <f aca="false">IF(CC19&gt;coeffccs!$P$9,1,0)</f>
        <v>0</v>
      </c>
      <c r="CP19" s="56" t="n">
        <f aca="false">AND(CD19=1,CO19=1)</f>
        <v>0</v>
      </c>
      <c r="CQ19" s="56" t="n">
        <f aca="false">IF(CC19&gt;coeffccs!$P$10,1,0)</f>
        <v>1</v>
      </c>
      <c r="CR19" s="56" t="n">
        <f aca="false">AND(CD19=1,CQ19=1)</f>
        <v>1</v>
      </c>
      <c r="CS19" s="56" t="n">
        <f aca="false">IF(CC19&gt;coeffccs!$P$11,1,0)</f>
        <v>1</v>
      </c>
      <c r="CT19" s="56" t="n">
        <f aca="false">AND(CD19=1,CS19=1)</f>
        <v>1</v>
      </c>
      <c r="CU19" s="56" t="n">
        <f aca="false">IF(CC19&gt;coeffccs!$P$12,1,0)</f>
        <v>1</v>
      </c>
      <c r="CV19" s="56" t="n">
        <f aca="false">AND(CD19=1,CU19=1)</f>
        <v>1</v>
      </c>
      <c r="CW19" s="54" t="n">
        <f aca="false">IF(C19="O",SUMPRODUCT(coeffccs!$B$24:$H$24,D19:J19)+coeffccs!$J$13+$C$37,SUMPRODUCT(coeffccs!$B$24:$H$24,D19:J19)+$C$37)</f>
        <v>370</v>
      </c>
      <c r="CX19" s="56" t="n">
        <f aca="false">IF(CW19&gt;coeffccs!$P$13,1,0)</f>
        <v>1</v>
      </c>
      <c r="CY19" s="56" t="n">
        <f aca="false">AND(CD19=1,CX19=1)</f>
        <v>1</v>
      </c>
      <c r="CZ19" s="54" t="n">
        <f aca="false">IF(C19="O",SUMPRODUCT(coeffccs!$B$25:$H$25,D19:J19)+coeffccs!$J$15+$C$37,SUMPRODUCT(coeffccs!$B$25:$H$25,D19:J19)+$C$37)</f>
        <v>1235.5</v>
      </c>
      <c r="DA19" s="54" t="n">
        <f aca="false">IF(C19="O",SUMPRODUCT(coeffccs!$B$26:$H$26,D19:J19)+coeffccs!$J$16+$C$37,SUMPRODUCT(coeffccs!$B$26:$H$26,D19:J19)+$C$37)</f>
        <v>496</v>
      </c>
      <c r="DB19" s="54" t="n">
        <f aca="false">IF(C19="O",SUMPRODUCT(coeffccs!$B$27:$H$27,D19:J19)+coeffccs!$J$17+$C$37,SUMPRODUCT(coeffccs!$B$27:$H$27,D19:J19)+$C$37)</f>
        <v>1232.5</v>
      </c>
      <c r="DC19" s="54" t="n">
        <f aca="false">IF(C19="O",SUMPRODUCT(coeffccs!$B$28:$H$28,D19:J19)+coeffccs!$J$18+$C$37,SUMPRODUCT(coeffccs!$B$28:$H$28,D19:J19)+$C$37)</f>
        <v>555</v>
      </c>
      <c r="DD19" s="57" t="n">
        <f aca="false">IF(C19="O",SUMPRODUCT(coeffccs!$B$29:$H$29,D19:J19)+coeffccs!$J$19+$C$37,SUMPRODUCT(coeffccs!$B$29:$H$29,D19:J19)+$C$37)</f>
        <v>370</v>
      </c>
    </row>
    <row r="20" s="60" customFormat="true" ht="15" hidden="false" customHeight="false" outlineLevel="0" collapsed="false">
      <c r="A20" s="58" t="s">
        <v>69</v>
      </c>
      <c r="B20" s="43"/>
      <c r="C20" s="44"/>
      <c r="D20" s="45" t="n">
        <v>10</v>
      </c>
      <c r="E20" s="59" t="n">
        <v>11</v>
      </c>
      <c r="F20" s="59" t="n">
        <v>12</v>
      </c>
      <c r="G20" s="59" t="n">
        <v>13</v>
      </c>
      <c r="H20" s="59" t="n">
        <v>14</v>
      </c>
      <c r="I20" s="59" t="n">
        <v>15</v>
      </c>
      <c r="J20" s="59" t="n">
        <v>16</v>
      </c>
      <c r="K20" s="46" t="n">
        <f aca="false">IF(ISBLANK(D20),"",AVERAGE(D20:J20))</f>
        <v>13</v>
      </c>
      <c r="L20" s="47" t="n">
        <f aca="false">IF(ISBLANK(D20),"",RANK($K$4:$K$33,$K$4:$K$33,0))</f>
        <v>2</v>
      </c>
      <c r="M20" s="48" t="str">
        <f aca="false">IF('Coeff CCINP'!$O$4=0,"",IF(BC20&gt;'Coeff CCINP'!$O$4,"A","NA"))</f>
        <v>A</v>
      </c>
      <c r="N20" s="49" t="str">
        <f aca="false">IF('Coeff CCINP'!$O$5=0,"",IF(BD20&gt;'Coeff CCINP'!$O$5,"A","NA"))</f>
        <v/>
      </c>
      <c r="O20" s="49" t="str">
        <f aca="false">IF('Coeff CCINP'!$O$6=0,"",IF(BE20&gt;'Coeff CCINP'!$O$6,"A","NA"))</f>
        <v>A</v>
      </c>
      <c r="P20" s="49" t="str">
        <f aca="false">IF('Coeff CCINP'!$O$7=0,"",IF(BF20&gt;'Coeff CCINP'!$O$7,"A","NA"))</f>
        <v>A</v>
      </c>
      <c r="Q20" s="49" t="str">
        <f aca="false">IF('Coeff CCINP'!$O$8=0,"",IF(BG20&gt;'Coeff CCINP'!$O$8,"A","NA"))</f>
        <v>A</v>
      </c>
      <c r="R20" s="49" t="str">
        <f aca="false">IF('Coeff CCINP'!$O$8=0,"",IF(BH20&gt;'Coeff CCINP'!$O$9,"A","NA"))</f>
        <v>NA</v>
      </c>
      <c r="S20" s="49" t="str">
        <f aca="false">IF('Coeff CCINP'!$O$10=0,"",IF(BI20&gt;'Coeff CCINP'!$O$10,"A","NA"))</f>
        <v>NA</v>
      </c>
      <c r="T20" s="49" t="str">
        <f aca="false">IF('Coeff CCINP'!$O$11=0,"",IF(BJ20&gt;'Coeff CCINP'!$O$11,"A","NA"))</f>
        <v/>
      </c>
      <c r="U20" s="49" t="str">
        <f aca="false">IF('Coeff CCINP'!$O$12=0,"",IF(BK20&gt;'Coeff CCINP'!$O$12,"A","NA"))</f>
        <v>A</v>
      </c>
      <c r="V20" s="49" t="str">
        <f aca="false">IF('Coeff CCINP'!$O$13=0,"",IF(BL20&gt;'Coeff CCINP'!$O$13,"A","NA"))</f>
        <v/>
      </c>
      <c r="W20" s="49" t="str">
        <f aca="false">IF('Coeff CCINP'!$O$14=0,"",IF(BM20&gt;'Coeff CCINP'!$O$14,"A","NA"))</f>
        <v>A</v>
      </c>
      <c r="X20" s="49" t="str">
        <f aca="false">IF('Coeff CCINP'!$O$15=0,"",IF(BN20&gt;'Coeff CCINP'!$O$15,"A","NA"))</f>
        <v>A</v>
      </c>
      <c r="Y20" s="49" t="str">
        <f aca="false">IF('Coeff CCINP'!$O$16=0,"",IF(BO20&gt;'Coeff CCINP'!$O$16,"A","NA"))</f>
        <v>A</v>
      </c>
      <c r="Z20" s="49" t="str">
        <f aca="false">IF('Coeff CCINP'!$O$17=0,"",IF(BP20&gt;'Coeff CCINP'!$O$17,"A","NA"))</f>
        <v>A</v>
      </c>
      <c r="AA20" s="49" t="str">
        <f aca="false">IF('Coeff CCINP'!$O$18=0,"",IF(BQ20&gt;'Coeff CCINP'!$O$18,"A","NA"))</f>
        <v/>
      </c>
      <c r="AB20" s="49" t="str">
        <f aca="false">IF('Coeff CCINP'!$O$19=0,"",IF(BR20&gt;'Coeff CCINP'!$O$19,"A","NA"))</f>
        <v>A</v>
      </c>
      <c r="AC20" s="49" t="str">
        <f aca="false">IF('Coeff CCINP'!$O$20=0,"",IF(BS20&gt;'Coeff CCINP'!$O$20,"A","NA"))</f>
        <v>A</v>
      </c>
      <c r="AD20" s="49" t="str">
        <f aca="false">IF('Coeff CCINP'!$O$21=0,"",IF(BT20&gt;'Coeff CCINP'!$O$21,"A","NA"))</f>
        <v/>
      </c>
      <c r="AE20" s="49" t="str">
        <f aca="false">IF('Coeff CCINP'!$O$22=0,"",IF(BU20&gt;'Coeff CCINP'!$O$22,"A","NA"))</f>
        <v>A</v>
      </c>
      <c r="AF20" s="49" t="str">
        <f aca="false">IF('Coeff CCINP'!$O$23=0,"",IF(BV20&gt;'Coeff CCINP'!$O$23,"A","NA"))</f>
        <v>A</v>
      </c>
      <c r="AG20" s="49" t="str">
        <f aca="false">IF('Coeff CCINP'!$O$24=0,"",IF(BW20&gt;'Coeff CCINP'!$O$24,"A","NA"))</f>
        <v>A</v>
      </c>
      <c r="AH20" s="49" t="str">
        <f aca="false">IF('Coeff CCINP'!$O$25=0,"",IF(BX20&gt;'Coeff CCINP'!$O$25,"A","NA"))</f>
        <v>A</v>
      </c>
      <c r="AI20" s="49" t="str">
        <f aca="false">IF('Coeff CCINP'!$O$26=0,"",IF(BY20&gt;'Coeff CCINP'!$O$26,"A","NA"))</f>
        <v/>
      </c>
      <c r="AJ20" s="47" t="str">
        <f aca="false">IF('Coeff CCINP'!$O$27=0,"",IF(BZ20&gt;'Coeff CCINP'!$O$27,"A","NA"))</f>
        <v>A</v>
      </c>
      <c r="AK20" s="50" t="str">
        <f aca="false">IF('Coeff EPITA'!$K$4=0,"",IF(CA20&gt;'Coeff EPITA'!$K$4,"A","NA"))</f>
        <v/>
      </c>
      <c r="AL20" s="51" t="str">
        <f aca="false">IF(coeffccs!$P$4=0,"",IF(CF20=1,"A","NA"))</f>
        <v/>
      </c>
      <c r="AM20" s="49" t="str">
        <f aca="false">IF(coeffccs!$P$5=0,"",IF(CH20=1,"A","NA"))</f>
        <v>NA</v>
      </c>
      <c r="AN20" s="49" t="str">
        <f aca="false">IF(coeffccs!$P$6=0,"",IF(CJ20=1,"A","NA"))</f>
        <v>NA</v>
      </c>
      <c r="AO20" s="49" t="str">
        <f aca="false">IF(coeffccs!$P$7=0,"",IF(CL20=1,"A","NA"))</f>
        <v>NA</v>
      </c>
      <c r="AP20" s="49" t="str">
        <f aca="false">IF(coeffccs!$P$8=0,"",IF(CN20=1,"A","NA"))</f>
        <v>NA</v>
      </c>
      <c r="AQ20" s="49" t="str">
        <f aca="false">IF(coeffccs!$P$9=0,"",IF(CP20=1,"A","NA"))</f>
        <v>NA</v>
      </c>
      <c r="AR20" s="49" t="str">
        <f aca="false">IF(coeffccs!$P$10=0,"",IF(CR20=1,"A","NA"))</f>
        <v>A</v>
      </c>
      <c r="AS20" s="49" t="str">
        <f aca="false">IF(coeffccs!$P$11=0,"",IF(CT20=1,"A","NA"))</f>
        <v>A</v>
      </c>
      <c r="AT20" s="49" t="str">
        <f aca="false">IF(coeffccs!$P$12=0,"",IF(CV20=1,"A","NA"))</f>
        <v>A</v>
      </c>
      <c r="AU20" s="49" t="str">
        <f aca="false">IF(coeffccs!$P$13=0,"",IF(CY20=1,"A","NA"))</f>
        <v>A</v>
      </c>
      <c r="AV20" s="49" t="str">
        <f aca="false">IF(coeffccs!$P$15=0,"",IF(CZ20&gt;coeffccs!$P$15,"A","NA"))</f>
        <v>A</v>
      </c>
      <c r="AW20" s="49" t="str">
        <f aca="false">IF(coeffccs!$P$16=0,"",IF(DA20&gt;coeffccs!$P$16,"A","NA"))</f>
        <v>A</v>
      </c>
      <c r="AX20" s="49" t="str">
        <f aca="false">IF(coeffccs!$P$17=0,"",IF(DB20&gt;coeffccs!$P$17,"A","NA"))</f>
        <v>A</v>
      </c>
      <c r="AY20" s="49" t="str">
        <f aca="false">IF(coeffccs!$P$18=0,"",IF(DC20&gt;coeffccs!$P$18,"A","NA"))</f>
        <v>A</v>
      </c>
      <c r="AZ20" s="49" t="str">
        <f aca="false">IF(coeffccs!$P$19=0,"",IF(DD20&gt;coeffccs!$P$19,"A","NA"))</f>
        <v>A</v>
      </c>
      <c r="BA20" s="47" t="str">
        <f aca="false">IF(coeffccs!$P$20=0,"",IF(DD20&gt;coeffccs!$P$20,"A","NA"))</f>
        <v>A</v>
      </c>
      <c r="BB20" s="52"/>
      <c r="BC20" s="53" t="n">
        <f aca="false">IF(C20="O",SUMPRODUCT('Coeff CCINP'!$B$4:$H$4,D20:J20)+'Coeff CCINP'!$I$4+$C$37,SUMPRODUCT('Coeff CCINP'!$B$4:$H$4,D20:J20)+$C$37)</f>
        <v>724</v>
      </c>
      <c r="BD20" s="54" t="n">
        <f aca="false">IF(C20="O",SUMPRODUCT('Coeff CCINP'!$B$5:$H$5,D20:J20)+'Coeff CCINP'!$I$5+$C$37,SUMPRODUCT('Coeff CCINP'!$B$5:$H$5,D20:J20)+$C$37)</f>
        <v>724</v>
      </c>
      <c r="BE20" s="54" t="n">
        <f aca="false">IF(C20="O",SUMPRODUCT('Coeff CCINP'!$B$6:$H$6,D20:J20)+'Coeff CCINP'!$I$6+$C$37,SUMPRODUCT('Coeff CCINP'!$B$6:$H$6,D20:J20)+$C$37)</f>
        <v>727</v>
      </c>
      <c r="BF20" s="54" t="n">
        <f aca="false">IF(C20="O",SUMPRODUCT('Coeff CCINP'!$B$7:$H$7,D20:J20)+'Coeff CCINP'!$I$7+$C$37,SUMPRODUCT('Coeff CCINP'!$B$7:$H$7,D20:J20)+$C$37)</f>
        <v>727</v>
      </c>
      <c r="BG20" s="54" t="n">
        <f aca="false">IF(C20="O",SUMPRODUCT('Coeff CCINP'!$B$8:$H$8,D20:J20)+'Coeff CCINP'!$I$8+$C$37,SUMPRODUCT('Coeff CCINP'!$B$8:$H$8,D20:J20)+$C$37)</f>
        <v>548</v>
      </c>
      <c r="BH20" s="54" t="n">
        <f aca="false">IF(C20="O",SUMPRODUCT('Coeff CCINP'!$B$9:$H$9,D20:J20)+'Coeff CCINP'!$I$9+$C$37,SUMPRODUCT('Coeff CCINP'!$B$9:$H$9,D20:J20)+$C$37)</f>
        <v>284</v>
      </c>
      <c r="BI20" s="54" t="n">
        <f aca="false">IF(C20="O",SUMPRODUCT('Coeff CCINP'!$B$9:$H$9,D20:J20)+'Coeff CCINP'!$I$9+$C$37,SUMPRODUCT('Coeff CCINP'!$B$9:$H$9,D20:J20)+$C$37)</f>
        <v>284</v>
      </c>
      <c r="BJ20" s="54" t="n">
        <f aca="false">IF(C20="O",SUMPRODUCT('Coeff CCINP'!$B$11:$H$11,D20:J20)+'Coeff CCINP'!$I$11+$C$37,SUMPRODUCT('Coeff CCINP'!$B$11:$H$11,D20:J20)+$C$37)</f>
        <v>507</v>
      </c>
      <c r="BK20" s="54" t="n">
        <f aca="false">IF(C20="O",SUMPRODUCT('Coeff CCINP'!$B$12:$H$12,D20:J20)+'Coeff CCINP'!$I$12+$C$37,SUMPRODUCT('Coeff CCINP'!$B$12:$H$12,D20:J20)+$C$37)</f>
        <v>724</v>
      </c>
      <c r="BL20" s="54" t="n">
        <f aca="false">IF(C20="O",SUMPRODUCT('Coeff CCINP'!$B$13:$H$13,D20:J20)+'Coeff CCINP'!$I$13+$C$37,SUMPRODUCT('Coeff CCINP'!$B$13:$H$13,D20:J20)+$C$37)</f>
        <v>182</v>
      </c>
      <c r="BM20" s="54" t="n">
        <f aca="false">IF(C20="O",SUMPRODUCT('Coeff CCINP'!$B$14:$H$14,D20:J20)+'Coeff CCINP'!$I$14+$C$37,SUMPRODUCT('Coeff CCINP'!$B$14:$H$14,D20:J20)+$C$37)</f>
        <v>498</v>
      </c>
      <c r="BN20" s="54" t="n">
        <f aca="false">IF(C20="O",SUMPRODUCT('Coeff CCINP'!$B$15:$H$15,D20:J20)+'Coeff CCINP'!$I$15+$C$37,SUMPRODUCT('Coeff CCINP'!$B$15:$H$15,D20:J20)+$C$37)</f>
        <v>319</v>
      </c>
      <c r="BO20" s="54" t="n">
        <f aca="false">IF(C20="O",SUMPRODUCT('Coeff CCINP'!$B$16:$H$16,D20:J20)+'Coeff CCINP'!$I$16+$C$37,SUMPRODUCT('Coeff CCINP'!$B$16:$H$16,D20:J20)+$C$37)</f>
        <v>317</v>
      </c>
      <c r="BP20" s="54" t="n">
        <f aca="false">IF(C20="O",SUMPRODUCT('Coeff CCINP'!$B$17:$H$17,D20:J20)+'Coeff CCINP'!$I$17+$C$37,SUMPRODUCT('Coeff CCINP'!$B$17:$H$17,D20:J20)+$C$37)</f>
        <v>711</v>
      </c>
      <c r="BQ20" s="54" t="n">
        <f aca="false">IF(C20="O",SUMPRODUCT('Coeff CCINP'!$B$18:$H$18,D20:J20)+'Coeff CCINP'!$I$18+$C$37,SUMPRODUCT('Coeff CCINP'!$B$18:$H$18,D20:J20)+$C$37)</f>
        <v>404</v>
      </c>
      <c r="BR20" s="54" t="n">
        <f aca="false">IF(C20="O",SUMPRODUCT('Coeff CCINP'!$B$19:$H$19,D20:J20)+'Coeff CCINP'!$I$19+$C$37,SUMPRODUCT('Coeff CCINP'!$B$19:$H$19,D20:J20)+$C$37)</f>
        <v>364</v>
      </c>
      <c r="BS20" s="54" t="n">
        <f aca="false">IF(C20="O",SUMPRODUCT('Coeff CCINP'!$B$20:$H$20,D20:J20)+'Coeff CCINP'!$I$20+$C$37,SUMPRODUCT('Coeff CCINP'!$B$20:$H$20,D20:J20)+$C$37)</f>
        <v>727</v>
      </c>
      <c r="BT20" s="54" t="n">
        <f aca="false">IF(C20="O",SUMPRODUCT('Coeff CCINP'!$B$21:$H$21,D20:J20)+'Coeff CCINP'!$I$21+$C$37,SUMPRODUCT('Coeff CCINP'!$B$21:$H$21,D20:J20)+$C$37)</f>
        <v>252</v>
      </c>
      <c r="BU20" s="54" t="n">
        <f aca="false">IF(C20="O",SUMPRODUCT('Coeff CCINP'!$B$22:$H$22,D20:J20)+'Coeff CCINP'!$I$22+$C$37,SUMPRODUCT('Coeff CCINP'!$B$22:$H$22,D20:J20)+$C$37)</f>
        <v>572</v>
      </c>
      <c r="BV20" s="54" t="n">
        <f aca="false">IF(C20="O",SUMPRODUCT('Coeff CCINP'!$B$23:$H$23,D20:J20)+'Coeff CCINP'!$I$23+$C$37,SUMPRODUCT('Coeff CCINP'!$B$23:$H$23,D20:J20)+$C$37)</f>
        <v>255</v>
      </c>
      <c r="BW20" s="54" t="n">
        <f aca="false">IF(C20="O",SUMPRODUCT('Coeff CCINP'!$B$24:$H$24,D20:J20)+'Coeff CCINP'!$I$24+$C$37,SUMPRODUCT('Coeff CCINP'!$B$24:$H$24,D20:J20)+$C$37)</f>
        <v>727</v>
      </c>
      <c r="BX20" s="54" t="n">
        <f aca="false">IF(C20="O",SUMPRODUCT('Coeff CCINP'!$B$25:$H$25,D20:J20)+'Coeff CCINP'!$I$25+$C$37,SUMPRODUCT('Coeff CCINP'!$B$25:$H$25,D20:J20)+$C$37)</f>
        <v>395</v>
      </c>
      <c r="BY20" s="54" t="n">
        <f aca="false">IF(C20="O",SUMPRODUCT('Coeff CCINP'!$B$26:$H$26,D20:J20)+'Coeff CCINP'!$I$26+$C$37,SUMPRODUCT('Coeff CCINP'!$B$26:$H$26,D20:J20)+$C$37)</f>
        <v>724</v>
      </c>
      <c r="BZ20" s="54" t="n">
        <f aca="false">IF(C20="O",SUMPRODUCT('Coeff CCINP'!$B$27:$H$27,D20:J20)+'Coeff CCINP'!$I$27+$C$37,SUMPRODUCT('Coeff CCINP'!$B$27:$H$27,D20:J20)+$C$37)</f>
        <v>193</v>
      </c>
      <c r="CA20" s="55" t="n">
        <f aca="false">IF(C20="O",E20*'Coeff EPITA'!$B$4+I20*'Coeff EPITA'!$C$4+D20*'Coeff EPITA'!$D$4+'Coeff EPITA'!$E$4+$C$37,E20*'Coeff EPITA'!$B$4+I20*'Coeff EPITA'!$C$4+D20*'Coeff EPITA'!$D$4+$C$37)</f>
        <v>180</v>
      </c>
      <c r="CB20" s="53" t="n">
        <f aca="false">D20+$C$37/SUM(coeffccs!$B$4:$I$12)</f>
        <v>10</v>
      </c>
      <c r="CC20" s="54" t="n">
        <f aca="false">IF(C20="O",SUMPRODUCT(coeffccs!$B$23:$H$23,D20:J20)+coeffccs!$J$4+$C$37,SUMPRODUCT(coeffccs!$B$23:$H$23,D20:J20)+$C$37)</f>
        <v>1239</v>
      </c>
      <c r="CD20" s="56" t="n">
        <f aca="false">IF(CB20&gt;coeffccs!$Q$14,1,0)</f>
        <v>1</v>
      </c>
      <c r="CE20" s="56" t="n">
        <f aca="false">IF(CC20&gt;coeffccs!$P$4,1,0)</f>
        <v>1</v>
      </c>
      <c r="CF20" s="56" t="n">
        <f aca="false">AND(CD20=1,CE20=1)</f>
        <v>1</v>
      </c>
      <c r="CG20" s="56" t="n">
        <f aca="false">IF(CC20&gt;coeffccs!$P$5,1,0)</f>
        <v>0</v>
      </c>
      <c r="CH20" s="56" t="n">
        <f aca="false">AND(CD20=1,CG20=1)</f>
        <v>0</v>
      </c>
      <c r="CI20" s="56" t="n">
        <f aca="false">IF(CC20&gt;coeffccs!$P$6,1,0)</f>
        <v>0</v>
      </c>
      <c r="CJ20" s="56" t="n">
        <f aca="false">AND(CD20=1,CI20=1)</f>
        <v>0</v>
      </c>
      <c r="CK20" s="56" t="n">
        <f aca="false">IF(CC20&gt;coeffccs!$P$7,1,0)</f>
        <v>0</v>
      </c>
      <c r="CL20" s="56" t="n">
        <f aca="false">AND(CD20=1,CK20=1)</f>
        <v>0</v>
      </c>
      <c r="CM20" s="56" t="n">
        <f aca="false">IF(CC20&gt;coeffccs!$P$8,1,0)</f>
        <v>0</v>
      </c>
      <c r="CN20" s="56" t="n">
        <f aca="false">AND(CD20=1,CM20=1)</f>
        <v>0</v>
      </c>
      <c r="CO20" s="56" t="n">
        <f aca="false">IF(CC20&gt;coeffccs!$P$9,1,0)</f>
        <v>0</v>
      </c>
      <c r="CP20" s="56" t="n">
        <f aca="false">AND(CD20=1,CO20=1)</f>
        <v>0</v>
      </c>
      <c r="CQ20" s="56" t="n">
        <f aca="false">IF(CC20&gt;coeffccs!$P$10,1,0)</f>
        <v>1</v>
      </c>
      <c r="CR20" s="56" t="n">
        <f aca="false">AND(CD20=1,CQ20=1)</f>
        <v>1</v>
      </c>
      <c r="CS20" s="56" t="n">
        <f aca="false">IF(CC20&gt;coeffccs!$P$11,1,0)</f>
        <v>1</v>
      </c>
      <c r="CT20" s="56" t="n">
        <f aca="false">AND(CD20=1,CS20=1)</f>
        <v>1</v>
      </c>
      <c r="CU20" s="56" t="n">
        <f aca="false">IF(CC20&gt;coeffccs!$P$12,1,0)</f>
        <v>1</v>
      </c>
      <c r="CV20" s="56" t="n">
        <f aca="false">AND(CD20=1,CU20=1)</f>
        <v>1</v>
      </c>
      <c r="CW20" s="54" t="n">
        <f aca="false">IF(C20="O",SUMPRODUCT(coeffccs!$B$24:$H$24,D20:J20)+coeffccs!$J$13+$C$37,SUMPRODUCT(coeffccs!$B$24:$H$24,D20:J20)+$C$37)</f>
        <v>370</v>
      </c>
      <c r="CX20" s="56" t="n">
        <f aca="false">IF(CW20&gt;coeffccs!$P$13,1,0)</f>
        <v>1</v>
      </c>
      <c r="CY20" s="56" t="n">
        <f aca="false">AND(CD20=1,CX20=1)</f>
        <v>1</v>
      </c>
      <c r="CZ20" s="54" t="n">
        <f aca="false">IF(C20="O",SUMPRODUCT(coeffccs!$B$25:$H$25,D20:J20)+coeffccs!$J$15+$C$37,SUMPRODUCT(coeffccs!$B$25:$H$25,D20:J20)+$C$37)</f>
        <v>1235.5</v>
      </c>
      <c r="DA20" s="54" t="n">
        <f aca="false">IF(C20="O",SUMPRODUCT(coeffccs!$B$26:$H$26,D20:J20)+coeffccs!$J$16+$C$37,SUMPRODUCT(coeffccs!$B$26:$H$26,D20:J20)+$C$37)</f>
        <v>496</v>
      </c>
      <c r="DB20" s="54" t="n">
        <f aca="false">IF(C20="O",SUMPRODUCT(coeffccs!$B$27:$H$27,D20:J20)+coeffccs!$J$17+$C$37,SUMPRODUCT(coeffccs!$B$27:$H$27,D20:J20)+$C$37)</f>
        <v>1232.5</v>
      </c>
      <c r="DC20" s="54" t="n">
        <f aca="false">IF(C20="O",SUMPRODUCT(coeffccs!$B$28:$H$28,D20:J20)+coeffccs!$J$18+$C$37,SUMPRODUCT(coeffccs!$B$28:$H$28,D20:J20)+$C$37)</f>
        <v>555</v>
      </c>
      <c r="DD20" s="57" t="n">
        <f aca="false">IF(C20="O",SUMPRODUCT(coeffccs!$B$29:$H$29,D20:J20)+coeffccs!$J$19+$C$37,SUMPRODUCT(coeffccs!$B$29:$H$29,D20:J20)+$C$37)</f>
        <v>370</v>
      </c>
    </row>
    <row r="21" s="60" customFormat="true" ht="15" hidden="false" customHeight="false" outlineLevel="0" collapsed="false">
      <c r="A21" s="58"/>
      <c r="B21" s="43"/>
      <c r="C21" s="44"/>
      <c r="D21" s="45"/>
      <c r="E21" s="59"/>
      <c r="F21" s="59"/>
      <c r="G21" s="59"/>
      <c r="H21" s="59"/>
      <c r="I21" s="59"/>
      <c r="J21" s="59"/>
      <c r="K21" s="46" t="str">
        <f aca="false">IF(ISBLANK(D21),"",AVERAGE(D21:J21))</f>
        <v/>
      </c>
      <c r="L21" s="47" t="str">
        <f aca="false">IF(ISBLANK(D21),"",RANK($K$4:$K$33,$K$4:$K$33,0))</f>
        <v/>
      </c>
      <c r="M21" s="48" t="str">
        <f aca="false">IF('Coeff CCINP'!$O$4=0,"",IF(BC21&gt;'Coeff CCINP'!$O$4,"A","NA"))</f>
        <v>NA</v>
      </c>
      <c r="N21" s="49" t="str">
        <f aca="false">IF('Coeff CCINP'!$O$5=0,"",IF(BD21&gt;'Coeff CCINP'!$O$5,"A","NA"))</f>
        <v/>
      </c>
      <c r="O21" s="49" t="str">
        <f aca="false">IF('Coeff CCINP'!$O$6=0,"",IF(BE21&gt;'Coeff CCINP'!$O$6,"A","NA"))</f>
        <v>NA</v>
      </c>
      <c r="P21" s="49" t="str">
        <f aca="false">IF('Coeff CCINP'!$O$7=0,"",IF(BF21&gt;'Coeff CCINP'!$O$7,"A","NA"))</f>
        <v>NA</v>
      </c>
      <c r="Q21" s="49" t="str">
        <f aca="false">IF('Coeff CCINP'!$O$8=0,"",IF(BG21&gt;'Coeff CCINP'!$O$8,"A","NA"))</f>
        <v>NA</v>
      </c>
      <c r="R21" s="49" t="str">
        <f aca="false">IF('Coeff CCINP'!$O$8=0,"",IF(BH21&gt;'Coeff CCINP'!$O$9,"A","NA"))</f>
        <v>NA</v>
      </c>
      <c r="S21" s="49" t="str">
        <f aca="false">IF('Coeff CCINP'!$O$10=0,"",IF(BI21&gt;'Coeff CCINP'!$O$10,"A","NA"))</f>
        <v>NA</v>
      </c>
      <c r="T21" s="49" t="str">
        <f aca="false">IF('Coeff CCINP'!$O$11=0,"",IF(BJ21&gt;'Coeff CCINP'!$O$11,"A","NA"))</f>
        <v/>
      </c>
      <c r="U21" s="49" t="str">
        <f aca="false">IF('Coeff CCINP'!$O$12=0,"",IF(BK21&gt;'Coeff CCINP'!$O$12,"A","NA"))</f>
        <v>NA</v>
      </c>
      <c r="V21" s="49" t="str">
        <f aca="false">IF('Coeff CCINP'!$O$13=0,"",IF(BL21&gt;'Coeff CCINP'!$O$13,"A","NA"))</f>
        <v/>
      </c>
      <c r="W21" s="49" t="str">
        <f aca="false">IF('Coeff CCINP'!$O$14=0,"",IF(BM21&gt;'Coeff CCINP'!$O$14,"A","NA"))</f>
        <v>NA</v>
      </c>
      <c r="X21" s="49" t="str">
        <f aca="false">IF('Coeff CCINP'!$O$15=0,"",IF(BN21&gt;'Coeff CCINP'!$O$15,"A","NA"))</f>
        <v>NA</v>
      </c>
      <c r="Y21" s="49" t="str">
        <f aca="false">IF('Coeff CCINP'!$O$16=0,"",IF(BO21&gt;'Coeff CCINP'!$O$16,"A","NA"))</f>
        <v>NA</v>
      </c>
      <c r="Z21" s="49" t="str">
        <f aca="false">IF('Coeff CCINP'!$O$17=0,"",IF(BP21&gt;'Coeff CCINP'!$O$17,"A","NA"))</f>
        <v>NA</v>
      </c>
      <c r="AA21" s="49" t="str">
        <f aca="false">IF('Coeff CCINP'!$O$18=0,"",IF(BQ21&gt;'Coeff CCINP'!$O$18,"A","NA"))</f>
        <v/>
      </c>
      <c r="AB21" s="49" t="str">
        <f aca="false">IF('Coeff CCINP'!$O$19=0,"",IF(BR21&gt;'Coeff CCINP'!$O$19,"A","NA"))</f>
        <v>NA</v>
      </c>
      <c r="AC21" s="49" t="str">
        <f aca="false">IF('Coeff CCINP'!$O$20=0,"",IF(BS21&gt;'Coeff CCINP'!$O$20,"A","NA"))</f>
        <v>NA</v>
      </c>
      <c r="AD21" s="49" t="str">
        <f aca="false">IF('Coeff CCINP'!$O$21=0,"",IF(BT21&gt;'Coeff CCINP'!$O$21,"A","NA"))</f>
        <v/>
      </c>
      <c r="AE21" s="49" t="str">
        <f aca="false">IF('Coeff CCINP'!$O$22=0,"",IF(BU21&gt;'Coeff CCINP'!$O$22,"A","NA"))</f>
        <v>NA</v>
      </c>
      <c r="AF21" s="49" t="str">
        <f aca="false">IF('Coeff CCINP'!$O$23=0,"",IF(BV21&gt;'Coeff CCINP'!$O$23,"A","NA"))</f>
        <v>NA</v>
      </c>
      <c r="AG21" s="49" t="str">
        <f aca="false">IF('Coeff CCINP'!$O$24=0,"",IF(BW21&gt;'Coeff CCINP'!$O$24,"A","NA"))</f>
        <v>NA</v>
      </c>
      <c r="AH21" s="49" t="str">
        <f aca="false">IF('Coeff CCINP'!$O$25=0,"",IF(BX21&gt;'Coeff CCINP'!$O$25,"A","NA"))</f>
        <v>NA</v>
      </c>
      <c r="AI21" s="49" t="str">
        <f aca="false">IF('Coeff CCINP'!$O$26=0,"",IF(BY21&gt;'Coeff CCINP'!$O$26,"A","NA"))</f>
        <v/>
      </c>
      <c r="AJ21" s="47" t="str">
        <f aca="false">IF('Coeff CCINP'!$O$27=0,"",IF(BZ21&gt;'Coeff CCINP'!$O$27,"A","NA"))</f>
        <v>NA</v>
      </c>
      <c r="AK21" s="50" t="str">
        <f aca="false">IF('Coeff EPITA'!$K$4=0,"",IF(CA21&gt;'Coeff EPITA'!$K$4,"A","NA"))</f>
        <v/>
      </c>
      <c r="AL21" s="51" t="str">
        <f aca="false">IF(coeffccs!$P$4=0,"",IF(CF21=1,"A","NA"))</f>
        <v/>
      </c>
      <c r="AM21" s="49" t="str">
        <f aca="false">IF(coeffccs!$P$5=0,"",IF(CH21=1,"A","NA"))</f>
        <v>NA</v>
      </c>
      <c r="AN21" s="49" t="str">
        <f aca="false">IF(coeffccs!$P$6=0,"",IF(CJ21=1,"A","NA"))</f>
        <v>NA</v>
      </c>
      <c r="AO21" s="49" t="str">
        <f aca="false">IF(coeffccs!$P$7=0,"",IF(CL21=1,"A","NA"))</f>
        <v>NA</v>
      </c>
      <c r="AP21" s="49" t="str">
        <f aca="false">IF(coeffccs!$P$8=0,"",IF(CN21=1,"A","NA"))</f>
        <v>NA</v>
      </c>
      <c r="AQ21" s="49" t="str">
        <f aca="false">IF(coeffccs!$P$9=0,"",IF(CP21=1,"A","NA"))</f>
        <v>NA</v>
      </c>
      <c r="AR21" s="49" t="str">
        <f aca="false">IF(coeffccs!$P$10=0,"",IF(CR21=1,"A","NA"))</f>
        <v>NA</v>
      </c>
      <c r="AS21" s="49" t="str">
        <f aca="false">IF(coeffccs!$P$11=0,"",IF(CT21=1,"A","NA"))</f>
        <v>NA</v>
      </c>
      <c r="AT21" s="49" t="str">
        <f aca="false">IF(coeffccs!$P$12=0,"",IF(CV21=1,"A","NA"))</f>
        <v>NA</v>
      </c>
      <c r="AU21" s="49" t="str">
        <f aca="false">IF(coeffccs!$P$13=0,"",IF(CY21=1,"A","NA"))</f>
        <v>NA</v>
      </c>
      <c r="AV21" s="49" t="str">
        <f aca="false">IF(coeffccs!$P$15=0,"",IF(CZ21&gt;coeffccs!$P$15,"A","NA"))</f>
        <v>NA</v>
      </c>
      <c r="AW21" s="49" t="str">
        <f aca="false">IF(coeffccs!$P$16=0,"",IF(DA21&gt;coeffccs!$P$16,"A","NA"))</f>
        <v>NA</v>
      </c>
      <c r="AX21" s="49" t="str">
        <f aca="false">IF(coeffccs!$P$17=0,"",IF(DB21&gt;coeffccs!$P$17,"A","NA"))</f>
        <v>NA</v>
      </c>
      <c r="AY21" s="49" t="str">
        <f aca="false">IF(coeffccs!$P$18=0,"",IF(DC21&gt;coeffccs!$P$18,"A","NA"))</f>
        <v>NA</v>
      </c>
      <c r="AZ21" s="49" t="str">
        <f aca="false">IF(coeffccs!$P$19=0,"",IF(DD21&gt;coeffccs!$P$19,"A","NA"))</f>
        <v>NA</v>
      </c>
      <c r="BA21" s="47" t="str">
        <f aca="false">IF(coeffccs!$P$20=0,"",IF(DD21&gt;coeffccs!$P$20,"A","NA"))</f>
        <v>NA</v>
      </c>
      <c r="BB21" s="52"/>
      <c r="BC21" s="53" t="n">
        <f aca="false">IF(C21="O",SUMPRODUCT('Coeff CCINP'!$B$4:$H$4,D21:J21)+'Coeff CCINP'!$I$4+$C$37,SUMPRODUCT('Coeff CCINP'!$B$4:$H$4,D21:J21)+$C$37)</f>
        <v>0</v>
      </c>
      <c r="BD21" s="54" t="n">
        <f aca="false">IF(C21="O",SUMPRODUCT('Coeff CCINP'!$B$5:$H$5,D21:J21)+'Coeff CCINP'!$I$5+$C$37,SUMPRODUCT('Coeff CCINP'!$B$5:$H$5,D21:J21)+$C$37)</f>
        <v>0</v>
      </c>
      <c r="BE21" s="54" t="n">
        <f aca="false">IF(C21="O",SUMPRODUCT('Coeff CCINP'!$B$6:$H$6,D21:J21)+'Coeff CCINP'!$I$6+$C$37,SUMPRODUCT('Coeff CCINP'!$B$6:$H$6,D21:J21)+$C$37)</f>
        <v>0</v>
      </c>
      <c r="BF21" s="54" t="n">
        <f aca="false">IF(C21="O",SUMPRODUCT('Coeff CCINP'!$B$7:$H$7,D21:J21)+'Coeff CCINP'!$I$7+$C$37,SUMPRODUCT('Coeff CCINP'!$B$7:$H$7,D21:J21)+$C$37)</f>
        <v>0</v>
      </c>
      <c r="BG21" s="54" t="n">
        <f aca="false">IF(C21="O",SUMPRODUCT('Coeff CCINP'!$B$8:$H$8,D21:J21)+'Coeff CCINP'!$I$8+$C$37,SUMPRODUCT('Coeff CCINP'!$B$8:$H$8,D21:J21)+$C$37)</f>
        <v>0</v>
      </c>
      <c r="BH21" s="54" t="n">
        <f aca="false">IF(C21="O",SUMPRODUCT('Coeff CCINP'!$B$9:$H$9,D21:J21)+'Coeff CCINP'!$I$9+$C$37,SUMPRODUCT('Coeff CCINP'!$B$9:$H$9,D21:J21)+$C$37)</f>
        <v>0</v>
      </c>
      <c r="BI21" s="54" t="n">
        <f aca="false">IF(C21="O",SUMPRODUCT('Coeff CCINP'!$B$9:$H$9,D21:J21)+'Coeff CCINP'!$I$9+$C$37,SUMPRODUCT('Coeff CCINP'!$B$9:$H$9,D21:J21)+$C$37)</f>
        <v>0</v>
      </c>
      <c r="BJ21" s="54" t="n">
        <f aca="false">IF(C21="O",SUMPRODUCT('Coeff CCINP'!$B$11:$H$11,D21:J21)+'Coeff CCINP'!$I$11+$C$37,SUMPRODUCT('Coeff CCINP'!$B$11:$H$11,D21:J21)+$C$37)</f>
        <v>0</v>
      </c>
      <c r="BK21" s="54" t="n">
        <f aca="false">IF(C21="O",SUMPRODUCT('Coeff CCINP'!$B$12:$H$12,D21:J21)+'Coeff CCINP'!$I$12+$C$37,SUMPRODUCT('Coeff CCINP'!$B$12:$H$12,D21:J21)+$C$37)</f>
        <v>0</v>
      </c>
      <c r="BL21" s="54" t="n">
        <f aca="false">IF(C21="O",SUMPRODUCT('Coeff CCINP'!$B$13:$H$13,D21:J21)+'Coeff CCINP'!$I$13+$C$37,SUMPRODUCT('Coeff CCINP'!$B$13:$H$13,D21:J21)+$C$37)</f>
        <v>0</v>
      </c>
      <c r="BM21" s="54" t="n">
        <f aca="false">IF(C21="O",SUMPRODUCT('Coeff CCINP'!$B$14:$H$14,D21:J21)+'Coeff CCINP'!$I$14+$C$37,SUMPRODUCT('Coeff CCINP'!$B$14:$H$14,D21:J21)+$C$37)</f>
        <v>0</v>
      </c>
      <c r="BN21" s="54" t="n">
        <f aca="false">IF(C21="O",SUMPRODUCT('Coeff CCINP'!$B$15:$H$15,D21:J21)+'Coeff CCINP'!$I$15+$C$37,SUMPRODUCT('Coeff CCINP'!$B$15:$H$15,D21:J21)+$C$37)</f>
        <v>0</v>
      </c>
      <c r="BO21" s="54" t="n">
        <f aca="false">IF(C21="O",SUMPRODUCT('Coeff CCINP'!$B$16:$H$16,D21:J21)+'Coeff CCINP'!$I$16+$C$37,SUMPRODUCT('Coeff CCINP'!$B$16:$H$16,D21:J21)+$C$37)</f>
        <v>0</v>
      </c>
      <c r="BP21" s="54" t="n">
        <f aca="false">IF(C21="O",SUMPRODUCT('Coeff CCINP'!$B$17:$H$17,D21:J21)+'Coeff CCINP'!$I$17+$C$37,SUMPRODUCT('Coeff CCINP'!$B$17:$H$17,D21:J21)+$C$37)</f>
        <v>0</v>
      </c>
      <c r="BQ21" s="54" t="n">
        <f aca="false">IF(C21="O",SUMPRODUCT('Coeff CCINP'!$B$18:$H$18,D21:J21)+'Coeff CCINP'!$I$18+$C$37,SUMPRODUCT('Coeff CCINP'!$B$18:$H$18,D21:J21)+$C$37)</f>
        <v>0</v>
      </c>
      <c r="BR21" s="54" t="n">
        <f aca="false">IF(C21="O",SUMPRODUCT('Coeff CCINP'!$B$19:$H$19,D21:J21)+'Coeff CCINP'!$I$19+$C$37,SUMPRODUCT('Coeff CCINP'!$B$19:$H$19,D21:J21)+$C$37)</f>
        <v>0</v>
      </c>
      <c r="BS21" s="54" t="n">
        <f aca="false">IF(C21="O",SUMPRODUCT('Coeff CCINP'!$B$20:$H$20,D21:J21)+'Coeff CCINP'!$I$20+$C$37,SUMPRODUCT('Coeff CCINP'!$B$20:$H$20,D21:J21)+$C$37)</f>
        <v>0</v>
      </c>
      <c r="BT21" s="54" t="n">
        <f aca="false">IF(C21="O",SUMPRODUCT('Coeff CCINP'!$B$21:$H$21,D21:J21)+'Coeff CCINP'!$I$21+$C$37,SUMPRODUCT('Coeff CCINP'!$B$21:$H$21,D21:J21)+$C$37)</f>
        <v>0</v>
      </c>
      <c r="BU21" s="54" t="n">
        <f aca="false">IF(C21="O",SUMPRODUCT('Coeff CCINP'!$B$22:$H$22,D21:J21)+'Coeff CCINP'!$I$22+$C$37,SUMPRODUCT('Coeff CCINP'!$B$22:$H$22,D21:J21)+$C$37)</f>
        <v>0</v>
      </c>
      <c r="BV21" s="54" t="n">
        <f aca="false">IF(C21="O",SUMPRODUCT('Coeff CCINP'!$B$23:$H$23,D21:J21)+'Coeff CCINP'!$I$23+$C$37,SUMPRODUCT('Coeff CCINP'!$B$23:$H$23,D21:J21)+$C$37)</f>
        <v>0</v>
      </c>
      <c r="BW21" s="54" t="n">
        <f aca="false">IF(C21="O",SUMPRODUCT('Coeff CCINP'!$B$24:$H$24,D21:J21)+'Coeff CCINP'!$I$24+$C$37,SUMPRODUCT('Coeff CCINP'!$B$24:$H$24,D21:J21)+$C$37)</f>
        <v>0</v>
      </c>
      <c r="BX21" s="54" t="n">
        <f aca="false">IF(C21="O",SUMPRODUCT('Coeff CCINP'!$B$25:$H$25,D21:J21)+'Coeff CCINP'!$I$25+$C$37,SUMPRODUCT('Coeff CCINP'!$B$25:$H$25,D21:J21)+$C$37)</f>
        <v>0</v>
      </c>
      <c r="BY21" s="54" t="n">
        <f aca="false">IF(C21="O",SUMPRODUCT('Coeff CCINP'!$B$26:$H$26,D21:J21)+'Coeff CCINP'!$I$26+$C$37,SUMPRODUCT('Coeff CCINP'!$B$26:$H$26,D21:J21)+$C$37)</f>
        <v>0</v>
      </c>
      <c r="BZ21" s="54" t="n">
        <f aca="false">IF(C21="O",SUMPRODUCT('Coeff CCINP'!$B$27:$H$27,D21:J21)+'Coeff CCINP'!$I$27+$C$37,SUMPRODUCT('Coeff CCINP'!$B$27:$H$27,D21:J21)+$C$37)</f>
        <v>0</v>
      </c>
      <c r="CA21" s="55" t="n">
        <f aca="false">IF(C21="O",E21*'Coeff EPITA'!$B$4+I21*'Coeff EPITA'!$C$4+D21*'Coeff EPITA'!$D$4+'Coeff EPITA'!$E$4+$C$37,E21*'Coeff EPITA'!$B$4+I21*'Coeff EPITA'!$C$4+D21*'Coeff EPITA'!$D$4+$C$37)</f>
        <v>0</v>
      </c>
      <c r="CB21" s="53" t="n">
        <f aca="false">D21+$C$37/SUM(coeffccs!$B$4:$I$12)</f>
        <v>0</v>
      </c>
      <c r="CC21" s="54" t="n">
        <f aca="false">IF(C21="O",SUMPRODUCT(coeffccs!$B$23:$H$23,D21:J21)+coeffccs!$J$4+$C$37,SUMPRODUCT(coeffccs!$B$23:$H$23,D21:J21)+$C$37)</f>
        <v>0</v>
      </c>
      <c r="CD21" s="56" t="n">
        <f aca="false">IF(CB21&gt;coeffccs!$Q$14,1,0)</f>
        <v>0</v>
      </c>
      <c r="CE21" s="56" t="n">
        <f aca="false">IF(CC21&gt;coeffccs!$P$4,1,0)</f>
        <v>0</v>
      </c>
      <c r="CF21" s="56" t="n">
        <f aca="false">AND(CD21=1,CE21=1)</f>
        <v>0</v>
      </c>
      <c r="CG21" s="56" t="n">
        <f aca="false">IF(CC21&gt;coeffccs!$P$5,1,0)</f>
        <v>0</v>
      </c>
      <c r="CH21" s="56" t="n">
        <f aca="false">AND(CD21=1,CG21=1)</f>
        <v>0</v>
      </c>
      <c r="CI21" s="56" t="n">
        <f aca="false">IF(CC21&gt;coeffccs!$P$6,1,0)</f>
        <v>0</v>
      </c>
      <c r="CJ21" s="56" t="n">
        <f aca="false">AND(CD21=1,CI21=1)</f>
        <v>0</v>
      </c>
      <c r="CK21" s="56" t="n">
        <f aca="false">IF(CC21&gt;coeffccs!$P$7,1,0)</f>
        <v>0</v>
      </c>
      <c r="CL21" s="56" t="n">
        <f aca="false">AND(CD21=1,CK21=1)</f>
        <v>0</v>
      </c>
      <c r="CM21" s="56" t="n">
        <f aca="false">IF(CC21&gt;coeffccs!$P$8,1,0)</f>
        <v>0</v>
      </c>
      <c r="CN21" s="56" t="n">
        <f aca="false">AND(CD21=1,CM21=1)</f>
        <v>0</v>
      </c>
      <c r="CO21" s="56" t="n">
        <f aca="false">IF(CC21&gt;coeffccs!$P$9,1,0)</f>
        <v>0</v>
      </c>
      <c r="CP21" s="56" t="n">
        <f aca="false">AND(CD21=1,CO21=1)</f>
        <v>0</v>
      </c>
      <c r="CQ21" s="56" t="n">
        <f aca="false">IF(CC21&gt;coeffccs!$P$10,1,0)</f>
        <v>0</v>
      </c>
      <c r="CR21" s="56" t="n">
        <f aca="false">AND(CD21=1,CQ21=1)</f>
        <v>0</v>
      </c>
      <c r="CS21" s="56" t="n">
        <f aca="false">IF(CC21&gt;coeffccs!$P$11,1,0)</f>
        <v>0</v>
      </c>
      <c r="CT21" s="56" t="n">
        <f aca="false">AND(CD21=1,CS21=1)</f>
        <v>0</v>
      </c>
      <c r="CU21" s="56" t="n">
        <f aca="false">IF(CC21&gt;coeffccs!$P$12,1,0)</f>
        <v>0</v>
      </c>
      <c r="CV21" s="56" t="n">
        <f aca="false">AND(CD21=1,CU21=1)</f>
        <v>0</v>
      </c>
      <c r="CW21" s="54" t="n">
        <f aca="false">IF(C21="O",SUMPRODUCT(coeffccs!$B$24:$H$24,D21:J21)+coeffccs!$J$13+$C$37,SUMPRODUCT(coeffccs!$B$24:$H$24,D21:J21)+$C$37)</f>
        <v>0</v>
      </c>
      <c r="CX21" s="56" t="n">
        <f aca="false">IF(CW21&gt;coeffccs!$P$13,1,0)</f>
        <v>0</v>
      </c>
      <c r="CY21" s="56" t="n">
        <f aca="false">AND(CD21=1,CX21=1)</f>
        <v>0</v>
      </c>
      <c r="CZ21" s="54" t="n">
        <f aca="false">IF(C21="O",SUMPRODUCT(coeffccs!$B$25:$H$25,D21:J21)+coeffccs!$J$15+$C$37,SUMPRODUCT(coeffccs!$B$25:$H$25,D21:J21)+$C$37)</f>
        <v>0</v>
      </c>
      <c r="DA21" s="54" t="n">
        <f aca="false">IF(C21="O",SUMPRODUCT(coeffccs!$B$26:$H$26,D21:J21)+coeffccs!$J$16+$C$37,SUMPRODUCT(coeffccs!$B$26:$H$26,D21:J21)+$C$37)</f>
        <v>0</v>
      </c>
      <c r="DB21" s="54" t="n">
        <f aca="false">IF(C21="O",SUMPRODUCT(coeffccs!$B$27:$H$27,D21:J21)+coeffccs!$J$17+$C$37,SUMPRODUCT(coeffccs!$B$27:$H$27,D21:J21)+$C$37)</f>
        <v>0</v>
      </c>
      <c r="DC21" s="54" t="n">
        <f aca="false">IF(C21="O",SUMPRODUCT(coeffccs!$B$28:$H$28,D21:J21)+coeffccs!$J$18+$C$37,SUMPRODUCT(coeffccs!$B$28:$H$28,D21:J21)+$C$37)</f>
        <v>0</v>
      </c>
      <c r="DD21" s="57" t="n">
        <f aca="false">IF(C21="O",SUMPRODUCT(coeffccs!$B$29:$H$29,D21:J21)+coeffccs!$J$19+$C$37,SUMPRODUCT(coeffccs!$B$29:$H$29,D21:J21)+$C$37)</f>
        <v>0</v>
      </c>
    </row>
    <row r="22" s="60" customFormat="true" ht="15" hidden="false" customHeight="false" outlineLevel="0" collapsed="false">
      <c r="A22" s="58"/>
      <c r="B22" s="43"/>
      <c r="C22" s="44"/>
      <c r="D22" s="45"/>
      <c r="E22" s="59"/>
      <c r="F22" s="59"/>
      <c r="G22" s="59"/>
      <c r="H22" s="59"/>
      <c r="I22" s="59"/>
      <c r="J22" s="59"/>
      <c r="K22" s="46" t="str">
        <f aca="false">IF(ISBLANK(D22),"",AVERAGE(D22:J22))</f>
        <v/>
      </c>
      <c r="L22" s="47" t="str">
        <f aca="false">IF(ISBLANK(D22),"",RANK($K$4:$K$33,$K$4:$K$33,0))</f>
        <v/>
      </c>
      <c r="M22" s="48" t="str">
        <f aca="false">IF('Coeff CCINP'!$O$4=0,"",IF(BC22&gt;'Coeff CCINP'!$O$4,"A","NA"))</f>
        <v>NA</v>
      </c>
      <c r="N22" s="49" t="str">
        <f aca="false">IF('Coeff CCINP'!$O$5=0,"",IF(BD22&gt;'Coeff CCINP'!$O$5,"A","NA"))</f>
        <v/>
      </c>
      <c r="O22" s="49" t="str">
        <f aca="false">IF('Coeff CCINP'!$O$6=0,"",IF(BE22&gt;'Coeff CCINP'!$O$6,"A","NA"))</f>
        <v>NA</v>
      </c>
      <c r="P22" s="49" t="str">
        <f aca="false">IF('Coeff CCINP'!$O$7=0,"",IF(BF22&gt;'Coeff CCINP'!$O$7,"A","NA"))</f>
        <v>NA</v>
      </c>
      <c r="Q22" s="49" t="str">
        <f aca="false">IF('Coeff CCINP'!$O$8=0,"",IF(BG22&gt;'Coeff CCINP'!$O$8,"A","NA"))</f>
        <v>NA</v>
      </c>
      <c r="R22" s="49" t="str">
        <f aca="false">IF('Coeff CCINP'!$O$8=0,"",IF(BH22&gt;'Coeff CCINP'!$O$9,"A","NA"))</f>
        <v>NA</v>
      </c>
      <c r="S22" s="49" t="str">
        <f aca="false">IF('Coeff CCINP'!$O$10=0,"",IF(BI22&gt;'Coeff CCINP'!$O$10,"A","NA"))</f>
        <v>NA</v>
      </c>
      <c r="T22" s="49" t="str">
        <f aca="false">IF('Coeff CCINP'!$O$11=0,"",IF(BJ22&gt;'Coeff CCINP'!$O$11,"A","NA"))</f>
        <v/>
      </c>
      <c r="U22" s="49" t="str">
        <f aca="false">IF('Coeff CCINP'!$O$12=0,"",IF(BK22&gt;'Coeff CCINP'!$O$12,"A","NA"))</f>
        <v>NA</v>
      </c>
      <c r="V22" s="49" t="str">
        <f aca="false">IF('Coeff CCINP'!$O$13=0,"",IF(BL22&gt;'Coeff CCINP'!$O$13,"A","NA"))</f>
        <v/>
      </c>
      <c r="W22" s="49" t="str">
        <f aca="false">IF('Coeff CCINP'!$O$14=0,"",IF(BM22&gt;'Coeff CCINP'!$O$14,"A","NA"))</f>
        <v>NA</v>
      </c>
      <c r="X22" s="49" t="str">
        <f aca="false">IF('Coeff CCINP'!$O$15=0,"",IF(BN22&gt;'Coeff CCINP'!$O$15,"A","NA"))</f>
        <v>NA</v>
      </c>
      <c r="Y22" s="49" t="str">
        <f aca="false">IF('Coeff CCINP'!$O$16=0,"",IF(BO22&gt;'Coeff CCINP'!$O$16,"A","NA"))</f>
        <v>NA</v>
      </c>
      <c r="Z22" s="49" t="str">
        <f aca="false">IF('Coeff CCINP'!$O$17=0,"",IF(BP22&gt;'Coeff CCINP'!$O$17,"A","NA"))</f>
        <v>NA</v>
      </c>
      <c r="AA22" s="49" t="str">
        <f aca="false">IF('Coeff CCINP'!$O$18=0,"",IF(BQ22&gt;'Coeff CCINP'!$O$18,"A","NA"))</f>
        <v/>
      </c>
      <c r="AB22" s="49" t="str">
        <f aca="false">IF('Coeff CCINP'!$O$19=0,"",IF(BR22&gt;'Coeff CCINP'!$O$19,"A","NA"))</f>
        <v>NA</v>
      </c>
      <c r="AC22" s="49" t="str">
        <f aca="false">IF('Coeff CCINP'!$O$20=0,"",IF(BS22&gt;'Coeff CCINP'!$O$20,"A","NA"))</f>
        <v>NA</v>
      </c>
      <c r="AD22" s="49" t="str">
        <f aca="false">IF('Coeff CCINP'!$O$21=0,"",IF(BT22&gt;'Coeff CCINP'!$O$21,"A","NA"))</f>
        <v/>
      </c>
      <c r="AE22" s="49" t="str">
        <f aca="false">IF('Coeff CCINP'!$O$22=0,"",IF(BU22&gt;'Coeff CCINP'!$O$22,"A","NA"))</f>
        <v>NA</v>
      </c>
      <c r="AF22" s="49" t="str">
        <f aca="false">IF('Coeff CCINP'!$O$23=0,"",IF(BV22&gt;'Coeff CCINP'!$O$23,"A","NA"))</f>
        <v>NA</v>
      </c>
      <c r="AG22" s="49" t="str">
        <f aca="false">IF('Coeff CCINP'!$O$24=0,"",IF(BW22&gt;'Coeff CCINP'!$O$24,"A","NA"))</f>
        <v>NA</v>
      </c>
      <c r="AH22" s="49" t="str">
        <f aca="false">IF('Coeff CCINP'!$O$25=0,"",IF(BX22&gt;'Coeff CCINP'!$O$25,"A","NA"))</f>
        <v>NA</v>
      </c>
      <c r="AI22" s="49" t="str">
        <f aca="false">IF('Coeff CCINP'!$O$26=0,"",IF(BY22&gt;'Coeff CCINP'!$O$26,"A","NA"))</f>
        <v/>
      </c>
      <c r="AJ22" s="47" t="str">
        <f aca="false">IF('Coeff CCINP'!$O$27=0,"",IF(BZ22&gt;'Coeff CCINP'!$O$27,"A","NA"))</f>
        <v>NA</v>
      </c>
      <c r="AK22" s="50" t="str">
        <f aca="false">IF('Coeff EPITA'!$K$4=0,"",IF(CA22&gt;'Coeff EPITA'!$K$4,"A","NA"))</f>
        <v/>
      </c>
      <c r="AL22" s="51" t="str">
        <f aca="false">IF(coeffccs!$P$4=0,"",IF(CF22=1,"A","NA"))</f>
        <v/>
      </c>
      <c r="AM22" s="49" t="str">
        <f aca="false">IF(coeffccs!$P$5=0,"",IF(CH22=1,"A","NA"))</f>
        <v>NA</v>
      </c>
      <c r="AN22" s="49" t="str">
        <f aca="false">IF(coeffccs!$P$6=0,"",IF(CJ22=1,"A","NA"))</f>
        <v>NA</v>
      </c>
      <c r="AO22" s="49" t="str">
        <f aca="false">IF(coeffccs!$P$7=0,"",IF(CL22=1,"A","NA"))</f>
        <v>NA</v>
      </c>
      <c r="AP22" s="49" t="str">
        <f aca="false">IF(coeffccs!$P$8=0,"",IF(CN22=1,"A","NA"))</f>
        <v>NA</v>
      </c>
      <c r="AQ22" s="49" t="str">
        <f aca="false">IF(coeffccs!$P$9=0,"",IF(CP22=1,"A","NA"))</f>
        <v>NA</v>
      </c>
      <c r="AR22" s="49" t="str">
        <f aca="false">IF(coeffccs!$P$10=0,"",IF(CR22=1,"A","NA"))</f>
        <v>NA</v>
      </c>
      <c r="AS22" s="49" t="str">
        <f aca="false">IF(coeffccs!$P$11=0,"",IF(CT22=1,"A","NA"))</f>
        <v>NA</v>
      </c>
      <c r="AT22" s="49" t="str">
        <f aca="false">IF(coeffccs!$P$12=0,"",IF(CV22=1,"A","NA"))</f>
        <v>NA</v>
      </c>
      <c r="AU22" s="49" t="str">
        <f aca="false">IF(coeffccs!$P$13=0,"",IF(CY22=1,"A","NA"))</f>
        <v>NA</v>
      </c>
      <c r="AV22" s="49" t="str">
        <f aca="false">IF(coeffccs!$P$15=0,"",IF(CZ22&gt;coeffccs!$P$15,"A","NA"))</f>
        <v>NA</v>
      </c>
      <c r="AW22" s="49" t="str">
        <f aca="false">IF(coeffccs!$P$16=0,"",IF(DA22&gt;coeffccs!$P$16,"A","NA"))</f>
        <v>NA</v>
      </c>
      <c r="AX22" s="49" t="str">
        <f aca="false">IF(coeffccs!$P$17=0,"",IF(DB22&gt;coeffccs!$P$17,"A","NA"))</f>
        <v>NA</v>
      </c>
      <c r="AY22" s="49" t="str">
        <f aca="false">IF(coeffccs!$P$18=0,"",IF(DC22&gt;coeffccs!$P$18,"A","NA"))</f>
        <v>NA</v>
      </c>
      <c r="AZ22" s="49" t="str">
        <f aca="false">IF(coeffccs!$P$19=0,"",IF(DD22&gt;coeffccs!$P$19,"A","NA"))</f>
        <v>NA</v>
      </c>
      <c r="BA22" s="47" t="str">
        <f aca="false">IF(coeffccs!$P$20=0,"",IF(DD22&gt;coeffccs!$P$20,"A","NA"))</f>
        <v>NA</v>
      </c>
      <c r="BB22" s="52"/>
      <c r="BC22" s="53" t="n">
        <f aca="false">IF(C22="O",SUMPRODUCT('Coeff CCINP'!$B$4:$H$4,D22:J22)+'Coeff CCINP'!$I$4+$C$37,SUMPRODUCT('Coeff CCINP'!$B$4:$H$4,D22:J22)+$C$37)</f>
        <v>0</v>
      </c>
      <c r="BD22" s="54" t="n">
        <f aca="false">IF(C22="O",SUMPRODUCT('Coeff CCINP'!$B$5:$H$5,D22:J22)+'Coeff CCINP'!$I$5+$C$37,SUMPRODUCT('Coeff CCINP'!$B$5:$H$5,D22:J22)+$C$37)</f>
        <v>0</v>
      </c>
      <c r="BE22" s="54" t="n">
        <f aca="false">IF(C22="O",SUMPRODUCT('Coeff CCINP'!$B$6:$H$6,D22:J22)+'Coeff CCINP'!$I$6+$C$37,SUMPRODUCT('Coeff CCINP'!$B$6:$H$6,D22:J22)+$C$37)</f>
        <v>0</v>
      </c>
      <c r="BF22" s="54" t="n">
        <f aca="false">IF(C22="O",SUMPRODUCT('Coeff CCINP'!$B$7:$H$7,D22:J22)+'Coeff CCINP'!$I$7+$C$37,SUMPRODUCT('Coeff CCINP'!$B$7:$H$7,D22:J22)+$C$37)</f>
        <v>0</v>
      </c>
      <c r="BG22" s="54" t="n">
        <f aca="false">IF(C22="O",SUMPRODUCT('Coeff CCINP'!$B$8:$H$8,D22:J22)+'Coeff CCINP'!$I$8+$C$37,SUMPRODUCT('Coeff CCINP'!$B$8:$H$8,D22:J22)+$C$37)</f>
        <v>0</v>
      </c>
      <c r="BH22" s="54" t="n">
        <f aca="false">IF(C22="O",SUMPRODUCT('Coeff CCINP'!$B$9:$H$9,D22:J22)+'Coeff CCINP'!$I$9+$C$37,SUMPRODUCT('Coeff CCINP'!$B$9:$H$9,D22:J22)+$C$37)</f>
        <v>0</v>
      </c>
      <c r="BI22" s="54" t="n">
        <f aca="false">IF(C22="O",SUMPRODUCT('Coeff CCINP'!$B$9:$H$9,D22:J22)+'Coeff CCINP'!$I$9+$C$37,SUMPRODUCT('Coeff CCINP'!$B$9:$H$9,D22:J22)+$C$37)</f>
        <v>0</v>
      </c>
      <c r="BJ22" s="54" t="n">
        <f aca="false">IF(C22="O",SUMPRODUCT('Coeff CCINP'!$B$11:$H$11,D22:J22)+'Coeff CCINP'!$I$11+$C$37,SUMPRODUCT('Coeff CCINP'!$B$11:$H$11,D22:J22)+$C$37)</f>
        <v>0</v>
      </c>
      <c r="BK22" s="54" t="n">
        <f aca="false">IF(C22="O",SUMPRODUCT('Coeff CCINP'!$B$12:$H$12,D22:J22)+'Coeff CCINP'!$I$12+$C$37,SUMPRODUCT('Coeff CCINP'!$B$12:$H$12,D22:J22)+$C$37)</f>
        <v>0</v>
      </c>
      <c r="BL22" s="54" t="n">
        <f aca="false">IF(C22="O",SUMPRODUCT('Coeff CCINP'!$B$13:$H$13,D22:J22)+'Coeff CCINP'!$I$13+$C$37,SUMPRODUCT('Coeff CCINP'!$B$13:$H$13,D22:J22)+$C$37)</f>
        <v>0</v>
      </c>
      <c r="BM22" s="54" t="n">
        <f aca="false">IF(C22="O",SUMPRODUCT('Coeff CCINP'!$B$14:$H$14,D22:J22)+'Coeff CCINP'!$I$14+$C$37,SUMPRODUCT('Coeff CCINP'!$B$14:$H$14,D22:J22)+$C$37)</f>
        <v>0</v>
      </c>
      <c r="BN22" s="54" t="n">
        <f aca="false">IF(C22="O",SUMPRODUCT('Coeff CCINP'!$B$15:$H$15,D22:J22)+'Coeff CCINP'!$I$15+$C$37,SUMPRODUCT('Coeff CCINP'!$B$15:$H$15,D22:J22)+$C$37)</f>
        <v>0</v>
      </c>
      <c r="BO22" s="54" t="n">
        <f aca="false">IF(C22="O",SUMPRODUCT('Coeff CCINP'!$B$16:$H$16,D22:J22)+'Coeff CCINP'!$I$16+$C$37,SUMPRODUCT('Coeff CCINP'!$B$16:$H$16,D22:J22)+$C$37)</f>
        <v>0</v>
      </c>
      <c r="BP22" s="54" t="n">
        <f aca="false">IF(C22="O",SUMPRODUCT('Coeff CCINP'!$B$17:$H$17,D22:J22)+'Coeff CCINP'!$I$17+$C$37,SUMPRODUCT('Coeff CCINP'!$B$17:$H$17,D22:J22)+$C$37)</f>
        <v>0</v>
      </c>
      <c r="BQ22" s="54" t="n">
        <f aca="false">IF(C22="O",SUMPRODUCT('Coeff CCINP'!$B$18:$H$18,D22:J22)+'Coeff CCINP'!$I$18+$C$37,SUMPRODUCT('Coeff CCINP'!$B$18:$H$18,D22:J22)+$C$37)</f>
        <v>0</v>
      </c>
      <c r="BR22" s="54" t="n">
        <f aca="false">IF(C22="O",SUMPRODUCT('Coeff CCINP'!$B$19:$H$19,D22:J22)+'Coeff CCINP'!$I$19+$C$37,SUMPRODUCT('Coeff CCINP'!$B$19:$H$19,D22:J22)+$C$37)</f>
        <v>0</v>
      </c>
      <c r="BS22" s="54" t="n">
        <f aca="false">IF(C22="O",SUMPRODUCT('Coeff CCINP'!$B$20:$H$20,D22:J22)+'Coeff CCINP'!$I$20+$C$37,SUMPRODUCT('Coeff CCINP'!$B$20:$H$20,D22:J22)+$C$37)</f>
        <v>0</v>
      </c>
      <c r="BT22" s="54" t="n">
        <f aca="false">IF(C22="O",SUMPRODUCT('Coeff CCINP'!$B$21:$H$21,D22:J22)+'Coeff CCINP'!$I$21+$C$37,SUMPRODUCT('Coeff CCINP'!$B$21:$H$21,D22:J22)+$C$37)</f>
        <v>0</v>
      </c>
      <c r="BU22" s="54" t="n">
        <f aca="false">IF(C22="O",SUMPRODUCT('Coeff CCINP'!$B$22:$H$22,D22:J22)+'Coeff CCINP'!$I$22+$C$37,SUMPRODUCT('Coeff CCINP'!$B$22:$H$22,D22:J22)+$C$37)</f>
        <v>0</v>
      </c>
      <c r="BV22" s="54" t="n">
        <f aca="false">IF(C22="O",SUMPRODUCT('Coeff CCINP'!$B$23:$H$23,D22:J22)+'Coeff CCINP'!$I$23+$C$37,SUMPRODUCT('Coeff CCINP'!$B$23:$H$23,D22:J22)+$C$37)</f>
        <v>0</v>
      </c>
      <c r="BW22" s="54" t="n">
        <f aca="false">IF(C22="O",SUMPRODUCT('Coeff CCINP'!$B$24:$H$24,D22:J22)+'Coeff CCINP'!$I$24+$C$37,SUMPRODUCT('Coeff CCINP'!$B$24:$H$24,D22:J22)+$C$37)</f>
        <v>0</v>
      </c>
      <c r="BX22" s="54" t="n">
        <f aca="false">IF(C22="O",SUMPRODUCT('Coeff CCINP'!$B$25:$H$25,D22:J22)+'Coeff CCINP'!$I$25+$C$37,SUMPRODUCT('Coeff CCINP'!$B$25:$H$25,D22:J22)+$C$37)</f>
        <v>0</v>
      </c>
      <c r="BY22" s="54" t="n">
        <f aca="false">IF(C22="O",SUMPRODUCT('Coeff CCINP'!$B$26:$H$26,D22:J22)+'Coeff CCINP'!$I$26+$C$37,SUMPRODUCT('Coeff CCINP'!$B$26:$H$26,D22:J22)+$C$37)</f>
        <v>0</v>
      </c>
      <c r="BZ22" s="54" t="n">
        <f aca="false">IF(C22="O",SUMPRODUCT('Coeff CCINP'!$B$27:$H$27,D22:J22)+'Coeff CCINP'!$I$27+$C$37,SUMPRODUCT('Coeff CCINP'!$B$27:$H$27,D22:J22)+$C$37)</f>
        <v>0</v>
      </c>
      <c r="CA22" s="55" t="n">
        <f aca="false">IF(C22="O",E22*'Coeff EPITA'!$B$4+I22*'Coeff EPITA'!$C$4+D22*'Coeff EPITA'!$D$4+'Coeff EPITA'!$E$4+$C$37,E22*'Coeff EPITA'!$B$4+I22*'Coeff EPITA'!$C$4+D22*'Coeff EPITA'!$D$4+$C$37)</f>
        <v>0</v>
      </c>
      <c r="CB22" s="53" t="n">
        <f aca="false">D22+$C$37/SUM(coeffccs!$B$4:$I$12)</f>
        <v>0</v>
      </c>
      <c r="CC22" s="54" t="n">
        <f aca="false">IF(C22="O",SUMPRODUCT(coeffccs!$B$23:$H$23,D22:J22)+coeffccs!$J$4+$C$37,SUMPRODUCT(coeffccs!$B$23:$H$23,D22:J22)+$C$37)</f>
        <v>0</v>
      </c>
      <c r="CD22" s="56" t="n">
        <f aca="false">IF(CB22&gt;coeffccs!$Q$14,1,0)</f>
        <v>0</v>
      </c>
      <c r="CE22" s="56" t="n">
        <f aca="false">IF(CC22&gt;coeffccs!$P$4,1,0)</f>
        <v>0</v>
      </c>
      <c r="CF22" s="56" t="n">
        <f aca="false">AND(CD22=1,CE22=1)</f>
        <v>0</v>
      </c>
      <c r="CG22" s="56" t="n">
        <f aca="false">IF(CC22&gt;coeffccs!$P$5,1,0)</f>
        <v>0</v>
      </c>
      <c r="CH22" s="56" t="n">
        <f aca="false">AND(CD22=1,CG22=1)</f>
        <v>0</v>
      </c>
      <c r="CI22" s="56" t="n">
        <f aca="false">IF(CC22&gt;coeffccs!$P$6,1,0)</f>
        <v>0</v>
      </c>
      <c r="CJ22" s="56" t="n">
        <f aca="false">AND(CD22=1,CI22=1)</f>
        <v>0</v>
      </c>
      <c r="CK22" s="56" t="n">
        <f aca="false">IF(CC22&gt;coeffccs!$P$7,1,0)</f>
        <v>0</v>
      </c>
      <c r="CL22" s="56" t="n">
        <f aca="false">AND(CD22=1,CK22=1)</f>
        <v>0</v>
      </c>
      <c r="CM22" s="56" t="n">
        <f aca="false">IF(CC22&gt;coeffccs!$P$8,1,0)</f>
        <v>0</v>
      </c>
      <c r="CN22" s="56" t="n">
        <f aca="false">AND(CD22=1,CM22=1)</f>
        <v>0</v>
      </c>
      <c r="CO22" s="56" t="n">
        <f aca="false">IF(CC22&gt;coeffccs!$P$9,1,0)</f>
        <v>0</v>
      </c>
      <c r="CP22" s="56" t="n">
        <f aca="false">AND(CD22=1,CO22=1)</f>
        <v>0</v>
      </c>
      <c r="CQ22" s="56" t="n">
        <f aca="false">IF(CC22&gt;coeffccs!$P$10,1,0)</f>
        <v>0</v>
      </c>
      <c r="CR22" s="56" t="n">
        <f aca="false">AND(CD22=1,CQ22=1)</f>
        <v>0</v>
      </c>
      <c r="CS22" s="56" t="n">
        <f aca="false">IF(CC22&gt;coeffccs!$P$11,1,0)</f>
        <v>0</v>
      </c>
      <c r="CT22" s="56" t="n">
        <f aca="false">AND(CD22=1,CS22=1)</f>
        <v>0</v>
      </c>
      <c r="CU22" s="56" t="n">
        <f aca="false">IF(CC22&gt;coeffccs!$P$12,1,0)</f>
        <v>0</v>
      </c>
      <c r="CV22" s="56" t="n">
        <f aca="false">AND(CD22=1,CU22=1)</f>
        <v>0</v>
      </c>
      <c r="CW22" s="54" t="n">
        <f aca="false">IF(C22="O",SUMPRODUCT(coeffccs!$B$24:$H$24,D22:J22)+coeffccs!$J$13+$C$37,SUMPRODUCT(coeffccs!$B$24:$H$24,D22:J22)+$C$37)</f>
        <v>0</v>
      </c>
      <c r="CX22" s="56" t="n">
        <f aca="false">IF(CW22&gt;coeffccs!$P$13,1,0)</f>
        <v>0</v>
      </c>
      <c r="CY22" s="56" t="n">
        <f aca="false">AND(CD22=1,CX22=1)</f>
        <v>0</v>
      </c>
      <c r="CZ22" s="54" t="n">
        <f aca="false">IF(C22="O",SUMPRODUCT(coeffccs!$B$25:$H$25,D22:J22)+coeffccs!$J$15+$C$37,SUMPRODUCT(coeffccs!$B$25:$H$25,D22:J22)+$C$37)</f>
        <v>0</v>
      </c>
      <c r="DA22" s="54" t="n">
        <f aca="false">IF(C22="O",SUMPRODUCT(coeffccs!$B$26:$H$26,D22:J22)+coeffccs!$J$16+$C$37,SUMPRODUCT(coeffccs!$B$26:$H$26,D22:J22)+$C$37)</f>
        <v>0</v>
      </c>
      <c r="DB22" s="54" t="n">
        <f aca="false">IF(C22="O",SUMPRODUCT(coeffccs!$B$27:$H$27,D22:J22)+coeffccs!$J$17+$C$37,SUMPRODUCT(coeffccs!$B$27:$H$27,D22:J22)+$C$37)</f>
        <v>0</v>
      </c>
      <c r="DC22" s="54" t="n">
        <f aca="false">IF(C22="O",SUMPRODUCT(coeffccs!$B$28:$H$28,D22:J22)+coeffccs!$J$18+$C$37,SUMPRODUCT(coeffccs!$B$28:$H$28,D22:J22)+$C$37)</f>
        <v>0</v>
      </c>
      <c r="DD22" s="57" t="n">
        <f aca="false">IF(C22="O",SUMPRODUCT(coeffccs!$B$29:$H$29,D22:J22)+coeffccs!$J$19+$C$37,SUMPRODUCT(coeffccs!$B$29:$H$29,D22:J22)+$C$37)</f>
        <v>0</v>
      </c>
    </row>
    <row r="23" s="60" customFormat="true" ht="15" hidden="false" customHeight="false" outlineLevel="0" collapsed="false">
      <c r="A23" s="58"/>
      <c r="B23" s="43"/>
      <c r="C23" s="44"/>
      <c r="D23" s="45"/>
      <c r="E23" s="59"/>
      <c r="F23" s="59"/>
      <c r="G23" s="59"/>
      <c r="H23" s="59"/>
      <c r="I23" s="59"/>
      <c r="J23" s="59"/>
      <c r="K23" s="46" t="str">
        <f aca="false">IF(ISBLANK(D23),"",AVERAGE(D23:J23))</f>
        <v/>
      </c>
      <c r="L23" s="47" t="str">
        <f aca="false">IF(ISBLANK(D23),"",RANK($K$4:$K$33,$K$4:$K$33,0))</f>
        <v/>
      </c>
      <c r="M23" s="48" t="str">
        <f aca="false">IF('Coeff CCINP'!$O$4=0,"",IF(BC23&gt;'Coeff CCINP'!$O$4,"A","NA"))</f>
        <v>NA</v>
      </c>
      <c r="N23" s="49" t="str">
        <f aca="false">IF('Coeff CCINP'!$O$5=0,"",IF(BD23&gt;'Coeff CCINP'!$O$5,"A","NA"))</f>
        <v/>
      </c>
      <c r="O23" s="49" t="str">
        <f aca="false">IF('Coeff CCINP'!$O$6=0,"",IF(BE23&gt;'Coeff CCINP'!$O$6,"A","NA"))</f>
        <v>NA</v>
      </c>
      <c r="P23" s="49" t="str">
        <f aca="false">IF('Coeff CCINP'!$O$7=0,"",IF(BF23&gt;'Coeff CCINP'!$O$7,"A","NA"))</f>
        <v>NA</v>
      </c>
      <c r="Q23" s="49" t="str">
        <f aca="false">IF('Coeff CCINP'!$O$8=0,"",IF(BG23&gt;'Coeff CCINP'!$O$8,"A","NA"))</f>
        <v>NA</v>
      </c>
      <c r="R23" s="49" t="str">
        <f aca="false">IF('Coeff CCINP'!$O$8=0,"",IF(BH23&gt;'Coeff CCINP'!$O$9,"A","NA"))</f>
        <v>NA</v>
      </c>
      <c r="S23" s="49" t="str">
        <f aca="false">IF('Coeff CCINP'!$O$10=0,"",IF(BI23&gt;'Coeff CCINP'!$O$10,"A","NA"))</f>
        <v>NA</v>
      </c>
      <c r="T23" s="49" t="str">
        <f aca="false">IF('Coeff CCINP'!$O$11=0,"",IF(BJ23&gt;'Coeff CCINP'!$O$11,"A","NA"))</f>
        <v/>
      </c>
      <c r="U23" s="49" t="str">
        <f aca="false">IF('Coeff CCINP'!$O$12=0,"",IF(BK23&gt;'Coeff CCINP'!$O$12,"A","NA"))</f>
        <v>NA</v>
      </c>
      <c r="V23" s="49" t="str">
        <f aca="false">IF('Coeff CCINP'!$O$13=0,"",IF(BL23&gt;'Coeff CCINP'!$O$13,"A","NA"))</f>
        <v/>
      </c>
      <c r="W23" s="49" t="str">
        <f aca="false">IF('Coeff CCINP'!$O$14=0,"",IF(BM23&gt;'Coeff CCINP'!$O$14,"A","NA"))</f>
        <v>NA</v>
      </c>
      <c r="X23" s="49" t="str">
        <f aca="false">IF('Coeff CCINP'!$O$15=0,"",IF(BN23&gt;'Coeff CCINP'!$O$15,"A","NA"))</f>
        <v>NA</v>
      </c>
      <c r="Y23" s="49" t="str">
        <f aca="false">IF('Coeff CCINP'!$O$16=0,"",IF(BO23&gt;'Coeff CCINP'!$O$16,"A","NA"))</f>
        <v>NA</v>
      </c>
      <c r="Z23" s="49" t="str">
        <f aca="false">IF('Coeff CCINP'!$O$17=0,"",IF(BP23&gt;'Coeff CCINP'!$O$17,"A","NA"))</f>
        <v>NA</v>
      </c>
      <c r="AA23" s="49" t="str">
        <f aca="false">IF('Coeff CCINP'!$O$18=0,"",IF(BQ23&gt;'Coeff CCINP'!$O$18,"A","NA"))</f>
        <v/>
      </c>
      <c r="AB23" s="49" t="str">
        <f aca="false">IF('Coeff CCINP'!$O$19=0,"",IF(BR23&gt;'Coeff CCINP'!$O$19,"A","NA"))</f>
        <v>NA</v>
      </c>
      <c r="AC23" s="49" t="str">
        <f aca="false">IF('Coeff CCINP'!$O$20=0,"",IF(BS23&gt;'Coeff CCINP'!$O$20,"A","NA"))</f>
        <v>NA</v>
      </c>
      <c r="AD23" s="49" t="str">
        <f aca="false">IF('Coeff CCINP'!$O$21=0,"",IF(BT23&gt;'Coeff CCINP'!$O$21,"A","NA"))</f>
        <v/>
      </c>
      <c r="AE23" s="49" t="str">
        <f aca="false">IF('Coeff CCINP'!$O$22=0,"",IF(BU23&gt;'Coeff CCINP'!$O$22,"A","NA"))</f>
        <v>NA</v>
      </c>
      <c r="AF23" s="49" t="str">
        <f aca="false">IF('Coeff CCINP'!$O$23=0,"",IF(BV23&gt;'Coeff CCINP'!$O$23,"A","NA"))</f>
        <v>NA</v>
      </c>
      <c r="AG23" s="49" t="str">
        <f aca="false">IF('Coeff CCINP'!$O$24=0,"",IF(BW23&gt;'Coeff CCINP'!$O$24,"A","NA"))</f>
        <v>NA</v>
      </c>
      <c r="AH23" s="49" t="str">
        <f aca="false">IF('Coeff CCINP'!$O$25=0,"",IF(BX23&gt;'Coeff CCINP'!$O$25,"A","NA"))</f>
        <v>NA</v>
      </c>
      <c r="AI23" s="49" t="str">
        <f aca="false">IF('Coeff CCINP'!$O$26=0,"",IF(BY23&gt;'Coeff CCINP'!$O$26,"A","NA"))</f>
        <v/>
      </c>
      <c r="AJ23" s="47" t="str">
        <f aca="false">IF('Coeff CCINP'!$O$27=0,"",IF(BZ23&gt;'Coeff CCINP'!$O$27,"A","NA"))</f>
        <v>NA</v>
      </c>
      <c r="AK23" s="50" t="str">
        <f aca="false">IF('Coeff EPITA'!$K$4=0,"",IF(CA23&gt;'Coeff EPITA'!$K$4,"A","NA"))</f>
        <v/>
      </c>
      <c r="AL23" s="51" t="str">
        <f aca="false">IF(coeffccs!$P$4=0,"",IF(CF23=1,"A","NA"))</f>
        <v/>
      </c>
      <c r="AM23" s="49" t="str">
        <f aca="false">IF(coeffccs!$P$5=0,"",IF(CH23=1,"A","NA"))</f>
        <v>NA</v>
      </c>
      <c r="AN23" s="49" t="str">
        <f aca="false">IF(coeffccs!$P$6=0,"",IF(CJ23=1,"A","NA"))</f>
        <v>NA</v>
      </c>
      <c r="AO23" s="49" t="str">
        <f aca="false">IF(coeffccs!$P$7=0,"",IF(CL23=1,"A","NA"))</f>
        <v>NA</v>
      </c>
      <c r="AP23" s="49" t="str">
        <f aca="false">IF(coeffccs!$P$8=0,"",IF(CN23=1,"A","NA"))</f>
        <v>NA</v>
      </c>
      <c r="AQ23" s="49" t="str">
        <f aca="false">IF(coeffccs!$P$9=0,"",IF(CP23=1,"A","NA"))</f>
        <v>NA</v>
      </c>
      <c r="AR23" s="49" t="str">
        <f aca="false">IF(coeffccs!$P$10=0,"",IF(CR23=1,"A","NA"))</f>
        <v>NA</v>
      </c>
      <c r="AS23" s="49" t="str">
        <f aca="false">IF(coeffccs!$P$11=0,"",IF(CT23=1,"A","NA"))</f>
        <v>NA</v>
      </c>
      <c r="AT23" s="49" t="str">
        <f aca="false">IF(coeffccs!$P$12=0,"",IF(CV23=1,"A","NA"))</f>
        <v>NA</v>
      </c>
      <c r="AU23" s="49" t="str">
        <f aca="false">IF(coeffccs!$P$13=0,"",IF(CY23=1,"A","NA"))</f>
        <v>NA</v>
      </c>
      <c r="AV23" s="49" t="str">
        <f aca="false">IF(coeffccs!$P$15=0,"",IF(CZ23&gt;coeffccs!$P$15,"A","NA"))</f>
        <v>NA</v>
      </c>
      <c r="AW23" s="49" t="str">
        <f aca="false">IF(coeffccs!$P$16=0,"",IF(DA23&gt;coeffccs!$P$16,"A","NA"))</f>
        <v>NA</v>
      </c>
      <c r="AX23" s="49" t="str">
        <f aca="false">IF(coeffccs!$P$17=0,"",IF(DB23&gt;coeffccs!$P$17,"A","NA"))</f>
        <v>NA</v>
      </c>
      <c r="AY23" s="49" t="str">
        <f aca="false">IF(coeffccs!$P$18=0,"",IF(DC23&gt;coeffccs!$P$18,"A","NA"))</f>
        <v>NA</v>
      </c>
      <c r="AZ23" s="49" t="str">
        <f aca="false">IF(coeffccs!$P$19=0,"",IF(DD23&gt;coeffccs!$P$19,"A","NA"))</f>
        <v>NA</v>
      </c>
      <c r="BA23" s="47" t="str">
        <f aca="false">IF(coeffccs!$P$20=0,"",IF(DD23&gt;coeffccs!$P$20,"A","NA"))</f>
        <v>NA</v>
      </c>
      <c r="BB23" s="52"/>
      <c r="BC23" s="53" t="n">
        <f aca="false">IF(C23="O",SUMPRODUCT('Coeff CCINP'!$B$4:$H$4,D23:J23)+'Coeff CCINP'!$I$4+$C$37,SUMPRODUCT('Coeff CCINP'!$B$4:$H$4,D23:J23)+$C$37)</f>
        <v>0</v>
      </c>
      <c r="BD23" s="54" t="n">
        <f aca="false">IF(C23="O",SUMPRODUCT('Coeff CCINP'!$B$5:$H$5,D23:J23)+'Coeff CCINP'!$I$5+$C$37,SUMPRODUCT('Coeff CCINP'!$B$5:$H$5,D23:J23)+$C$37)</f>
        <v>0</v>
      </c>
      <c r="BE23" s="54" t="n">
        <f aca="false">IF(C23="O",SUMPRODUCT('Coeff CCINP'!$B$6:$H$6,D23:J23)+'Coeff CCINP'!$I$6+$C$37,SUMPRODUCT('Coeff CCINP'!$B$6:$H$6,D23:J23)+$C$37)</f>
        <v>0</v>
      </c>
      <c r="BF23" s="54" t="n">
        <f aca="false">IF(C23="O",SUMPRODUCT('Coeff CCINP'!$B$7:$H$7,D23:J23)+'Coeff CCINP'!$I$7+$C$37,SUMPRODUCT('Coeff CCINP'!$B$7:$H$7,D23:J23)+$C$37)</f>
        <v>0</v>
      </c>
      <c r="BG23" s="54" t="n">
        <f aca="false">IF(C23="O",SUMPRODUCT('Coeff CCINP'!$B$8:$H$8,D23:J23)+'Coeff CCINP'!$I$8+$C$37,SUMPRODUCT('Coeff CCINP'!$B$8:$H$8,D23:J23)+$C$37)</f>
        <v>0</v>
      </c>
      <c r="BH23" s="54" t="n">
        <f aca="false">IF(C23="O",SUMPRODUCT('Coeff CCINP'!$B$9:$H$9,D23:J23)+'Coeff CCINP'!$I$9+$C$37,SUMPRODUCT('Coeff CCINP'!$B$9:$H$9,D23:J23)+$C$37)</f>
        <v>0</v>
      </c>
      <c r="BI23" s="54" t="n">
        <f aca="false">IF(C23="O",SUMPRODUCT('Coeff CCINP'!$B$9:$H$9,D23:J23)+'Coeff CCINP'!$I$9+$C$37,SUMPRODUCT('Coeff CCINP'!$B$9:$H$9,D23:J23)+$C$37)</f>
        <v>0</v>
      </c>
      <c r="BJ23" s="54" t="n">
        <f aca="false">IF(C23="O",SUMPRODUCT('Coeff CCINP'!$B$11:$H$11,D23:J23)+'Coeff CCINP'!$I$11+$C$37,SUMPRODUCT('Coeff CCINP'!$B$11:$H$11,D23:J23)+$C$37)</f>
        <v>0</v>
      </c>
      <c r="BK23" s="54" t="n">
        <f aca="false">IF(C23="O",SUMPRODUCT('Coeff CCINP'!$B$12:$H$12,D23:J23)+'Coeff CCINP'!$I$12+$C$37,SUMPRODUCT('Coeff CCINP'!$B$12:$H$12,D23:J23)+$C$37)</f>
        <v>0</v>
      </c>
      <c r="BL23" s="54" t="n">
        <f aca="false">IF(C23="O",SUMPRODUCT('Coeff CCINP'!$B$13:$H$13,D23:J23)+'Coeff CCINP'!$I$13+$C$37,SUMPRODUCT('Coeff CCINP'!$B$13:$H$13,D23:J23)+$C$37)</f>
        <v>0</v>
      </c>
      <c r="BM23" s="54" t="n">
        <f aca="false">IF(C23="O",SUMPRODUCT('Coeff CCINP'!$B$14:$H$14,D23:J23)+'Coeff CCINP'!$I$14+$C$37,SUMPRODUCT('Coeff CCINP'!$B$14:$H$14,D23:J23)+$C$37)</f>
        <v>0</v>
      </c>
      <c r="BN23" s="54" t="n">
        <f aca="false">IF(C23="O",SUMPRODUCT('Coeff CCINP'!$B$15:$H$15,D23:J23)+'Coeff CCINP'!$I$15+$C$37,SUMPRODUCT('Coeff CCINP'!$B$15:$H$15,D23:J23)+$C$37)</f>
        <v>0</v>
      </c>
      <c r="BO23" s="54" t="n">
        <f aca="false">IF(C23="O",SUMPRODUCT('Coeff CCINP'!$B$16:$H$16,D23:J23)+'Coeff CCINP'!$I$16+$C$37,SUMPRODUCT('Coeff CCINP'!$B$16:$H$16,D23:J23)+$C$37)</f>
        <v>0</v>
      </c>
      <c r="BP23" s="54" t="n">
        <f aca="false">IF(C23="O",SUMPRODUCT('Coeff CCINP'!$B$17:$H$17,D23:J23)+'Coeff CCINP'!$I$17+$C$37,SUMPRODUCT('Coeff CCINP'!$B$17:$H$17,D23:J23)+$C$37)</f>
        <v>0</v>
      </c>
      <c r="BQ23" s="54" t="n">
        <f aca="false">IF(C23="O",SUMPRODUCT('Coeff CCINP'!$B$18:$H$18,D23:J23)+'Coeff CCINP'!$I$18+$C$37,SUMPRODUCT('Coeff CCINP'!$B$18:$H$18,D23:J23)+$C$37)</f>
        <v>0</v>
      </c>
      <c r="BR23" s="54" t="n">
        <f aca="false">IF(C23="O",SUMPRODUCT('Coeff CCINP'!$B$19:$H$19,D23:J23)+'Coeff CCINP'!$I$19+$C$37,SUMPRODUCT('Coeff CCINP'!$B$19:$H$19,D23:J23)+$C$37)</f>
        <v>0</v>
      </c>
      <c r="BS23" s="54" t="n">
        <f aca="false">IF(C23="O",SUMPRODUCT('Coeff CCINP'!$B$20:$H$20,D23:J23)+'Coeff CCINP'!$I$20+$C$37,SUMPRODUCT('Coeff CCINP'!$B$20:$H$20,D23:J23)+$C$37)</f>
        <v>0</v>
      </c>
      <c r="BT23" s="54" t="n">
        <f aca="false">IF(C23="O",SUMPRODUCT('Coeff CCINP'!$B$21:$H$21,D23:J23)+'Coeff CCINP'!$I$21+$C$37,SUMPRODUCT('Coeff CCINP'!$B$21:$H$21,D23:J23)+$C$37)</f>
        <v>0</v>
      </c>
      <c r="BU23" s="54" t="n">
        <f aca="false">IF(C23="O",SUMPRODUCT('Coeff CCINP'!$B$22:$H$22,D23:J23)+'Coeff CCINP'!$I$22+$C$37,SUMPRODUCT('Coeff CCINP'!$B$22:$H$22,D23:J23)+$C$37)</f>
        <v>0</v>
      </c>
      <c r="BV23" s="54" t="n">
        <f aca="false">IF(C23="O",SUMPRODUCT('Coeff CCINP'!$B$23:$H$23,D23:J23)+'Coeff CCINP'!$I$23+$C$37,SUMPRODUCT('Coeff CCINP'!$B$23:$H$23,D23:J23)+$C$37)</f>
        <v>0</v>
      </c>
      <c r="BW23" s="54" t="n">
        <f aca="false">IF(C23="O",SUMPRODUCT('Coeff CCINP'!$B$24:$H$24,D23:J23)+'Coeff CCINP'!$I$24+$C$37,SUMPRODUCT('Coeff CCINP'!$B$24:$H$24,D23:J23)+$C$37)</f>
        <v>0</v>
      </c>
      <c r="BX23" s="54" t="n">
        <f aca="false">IF(C23="O",SUMPRODUCT('Coeff CCINP'!$B$25:$H$25,D23:J23)+'Coeff CCINP'!$I$25+$C$37,SUMPRODUCT('Coeff CCINP'!$B$25:$H$25,D23:J23)+$C$37)</f>
        <v>0</v>
      </c>
      <c r="BY23" s="54" t="n">
        <f aca="false">IF(C23="O",SUMPRODUCT('Coeff CCINP'!$B$26:$H$26,D23:J23)+'Coeff CCINP'!$I$26+$C$37,SUMPRODUCT('Coeff CCINP'!$B$26:$H$26,D23:J23)+$C$37)</f>
        <v>0</v>
      </c>
      <c r="BZ23" s="54" t="n">
        <f aca="false">IF(C23="O",SUMPRODUCT('Coeff CCINP'!$B$27:$H$27,D23:J23)+'Coeff CCINP'!$I$27+$C$37,SUMPRODUCT('Coeff CCINP'!$B$27:$H$27,D23:J23)+$C$37)</f>
        <v>0</v>
      </c>
      <c r="CA23" s="55" t="n">
        <f aca="false">IF(C23="O",E23*'Coeff EPITA'!$B$4+I23*'Coeff EPITA'!$C$4+D23*'Coeff EPITA'!$D$4+'Coeff EPITA'!$E$4+$C$37,E23*'Coeff EPITA'!$B$4+I23*'Coeff EPITA'!$C$4+D23*'Coeff EPITA'!$D$4+$C$37)</f>
        <v>0</v>
      </c>
      <c r="CB23" s="53" t="n">
        <f aca="false">D23+$C$37/SUM(coeffccs!$B$4:$I$12)</f>
        <v>0</v>
      </c>
      <c r="CC23" s="54" t="n">
        <f aca="false">IF(C23="O",SUMPRODUCT(coeffccs!$B$23:$H$23,D23:J23)+coeffccs!$J$4+$C$37,SUMPRODUCT(coeffccs!$B$23:$H$23,D23:J23)+$C$37)</f>
        <v>0</v>
      </c>
      <c r="CD23" s="56" t="n">
        <f aca="false">IF(CB23&gt;coeffccs!$Q$14,1,0)</f>
        <v>0</v>
      </c>
      <c r="CE23" s="56" t="n">
        <f aca="false">IF(CC23&gt;coeffccs!$P$4,1,0)</f>
        <v>0</v>
      </c>
      <c r="CF23" s="56" t="n">
        <f aca="false">AND(CD23=1,CE23=1)</f>
        <v>0</v>
      </c>
      <c r="CG23" s="56" t="n">
        <f aca="false">IF(CC23&gt;coeffccs!$P$5,1,0)</f>
        <v>0</v>
      </c>
      <c r="CH23" s="56" t="n">
        <f aca="false">AND(CD23=1,CG23=1)</f>
        <v>0</v>
      </c>
      <c r="CI23" s="56" t="n">
        <f aca="false">IF(CC23&gt;coeffccs!$P$6,1,0)</f>
        <v>0</v>
      </c>
      <c r="CJ23" s="56" t="n">
        <f aca="false">AND(CD23=1,CI23=1)</f>
        <v>0</v>
      </c>
      <c r="CK23" s="56" t="n">
        <f aca="false">IF(CC23&gt;coeffccs!$P$7,1,0)</f>
        <v>0</v>
      </c>
      <c r="CL23" s="56" t="n">
        <f aca="false">AND(CD23=1,CK23=1)</f>
        <v>0</v>
      </c>
      <c r="CM23" s="56" t="n">
        <f aca="false">IF(CC23&gt;coeffccs!$P$8,1,0)</f>
        <v>0</v>
      </c>
      <c r="CN23" s="56" t="n">
        <f aca="false">AND(CD23=1,CM23=1)</f>
        <v>0</v>
      </c>
      <c r="CO23" s="56" t="n">
        <f aca="false">IF(CC23&gt;coeffccs!$P$9,1,0)</f>
        <v>0</v>
      </c>
      <c r="CP23" s="56" t="n">
        <f aca="false">AND(CD23=1,CO23=1)</f>
        <v>0</v>
      </c>
      <c r="CQ23" s="56" t="n">
        <f aca="false">IF(CC23&gt;coeffccs!$P$10,1,0)</f>
        <v>0</v>
      </c>
      <c r="CR23" s="56" t="n">
        <f aca="false">AND(CD23=1,CQ23=1)</f>
        <v>0</v>
      </c>
      <c r="CS23" s="56" t="n">
        <f aca="false">IF(CC23&gt;coeffccs!$P$11,1,0)</f>
        <v>0</v>
      </c>
      <c r="CT23" s="56" t="n">
        <f aca="false">AND(CD23=1,CS23=1)</f>
        <v>0</v>
      </c>
      <c r="CU23" s="56" t="n">
        <f aca="false">IF(CC23&gt;coeffccs!$P$12,1,0)</f>
        <v>0</v>
      </c>
      <c r="CV23" s="56" t="n">
        <f aca="false">AND(CD23=1,CU23=1)</f>
        <v>0</v>
      </c>
      <c r="CW23" s="54" t="n">
        <f aca="false">IF(C23="O",SUMPRODUCT(coeffccs!$B$24:$H$24,D23:J23)+coeffccs!$J$13+$C$37,SUMPRODUCT(coeffccs!$B$24:$H$24,D23:J23)+$C$37)</f>
        <v>0</v>
      </c>
      <c r="CX23" s="56" t="n">
        <f aca="false">IF(CW23&gt;coeffccs!$P$13,1,0)</f>
        <v>0</v>
      </c>
      <c r="CY23" s="56" t="n">
        <f aca="false">AND(CD23=1,CX23=1)</f>
        <v>0</v>
      </c>
      <c r="CZ23" s="54" t="n">
        <f aca="false">IF(C23="O",SUMPRODUCT(coeffccs!$B$25:$H$25,D23:J23)+coeffccs!$J$15+$C$37,SUMPRODUCT(coeffccs!$B$25:$H$25,D23:J23)+$C$37)</f>
        <v>0</v>
      </c>
      <c r="DA23" s="54" t="n">
        <f aca="false">IF(C23="O",SUMPRODUCT(coeffccs!$B$26:$H$26,D23:J23)+coeffccs!$J$16+$C$37,SUMPRODUCT(coeffccs!$B$26:$H$26,D23:J23)+$C$37)</f>
        <v>0</v>
      </c>
      <c r="DB23" s="54" t="n">
        <f aca="false">IF(C23="O",SUMPRODUCT(coeffccs!$B$27:$H$27,D23:J23)+coeffccs!$J$17+$C$37,SUMPRODUCT(coeffccs!$B$27:$H$27,D23:J23)+$C$37)</f>
        <v>0</v>
      </c>
      <c r="DC23" s="54" t="n">
        <f aca="false">IF(C23="O",SUMPRODUCT(coeffccs!$B$28:$H$28,D23:J23)+coeffccs!$J$18+$C$37,SUMPRODUCT(coeffccs!$B$28:$H$28,D23:J23)+$C$37)</f>
        <v>0</v>
      </c>
      <c r="DD23" s="57" t="n">
        <f aca="false">IF(C23="O",SUMPRODUCT(coeffccs!$B$29:$H$29,D23:J23)+coeffccs!$J$19+$C$37,SUMPRODUCT(coeffccs!$B$29:$H$29,D23:J23)+$C$37)</f>
        <v>0</v>
      </c>
    </row>
    <row r="24" s="60" customFormat="true" ht="15" hidden="false" customHeight="false" outlineLevel="0" collapsed="false">
      <c r="A24" s="58"/>
      <c r="B24" s="43"/>
      <c r="C24" s="44"/>
      <c r="D24" s="45"/>
      <c r="E24" s="59"/>
      <c r="F24" s="59"/>
      <c r="G24" s="59"/>
      <c r="H24" s="59"/>
      <c r="I24" s="59"/>
      <c r="J24" s="59"/>
      <c r="K24" s="46" t="str">
        <f aca="false">IF(ISBLANK(D24),"",AVERAGE(D24:J24))</f>
        <v/>
      </c>
      <c r="L24" s="47" t="str">
        <f aca="false">IF(ISBLANK(D24),"",RANK($K$4:$K$33,$K$4:$K$33,0))</f>
        <v/>
      </c>
      <c r="M24" s="48" t="str">
        <f aca="false">IF('Coeff CCINP'!$O$4=0,"",IF(BC24&gt;'Coeff CCINP'!$O$4,"A","NA"))</f>
        <v>NA</v>
      </c>
      <c r="N24" s="49" t="str">
        <f aca="false">IF('Coeff CCINP'!$O$5=0,"",IF(BD24&gt;'Coeff CCINP'!$O$5,"A","NA"))</f>
        <v/>
      </c>
      <c r="O24" s="49" t="str">
        <f aca="false">IF('Coeff CCINP'!$O$6=0,"",IF(BE24&gt;'Coeff CCINP'!$O$6,"A","NA"))</f>
        <v>NA</v>
      </c>
      <c r="P24" s="49" t="str">
        <f aca="false">IF('Coeff CCINP'!$O$7=0,"",IF(BF24&gt;'Coeff CCINP'!$O$7,"A","NA"))</f>
        <v>NA</v>
      </c>
      <c r="Q24" s="49" t="str">
        <f aca="false">IF('Coeff CCINP'!$O$8=0,"",IF(BG24&gt;'Coeff CCINP'!$O$8,"A","NA"))</f>
        <v>NA</v>
      </c>
      <c r="R24" s="49" t="str">
        <f aca="false">IF('Coeff CCINP'!$O$8=0,"",IF(BH24&gt;'Coeff CCINP'!$O$9,"A","NA"))</f>
        <v>NA</v>
      </c>
      <c r="S24" s="49" t="str">
        <f aca="false">IF('Coeff CCINP'!$O$10=0,"",IF(BI24&gt;'Coeff CCINP'!$O$10,"A","NA"))</f>
        <v>NA</v>
      </c>
      <c r="T24" s="49" t="str">
        <f aca="false">IF('Coeff CCINP'!$O$11=0,"",IF(BJ24&gt;'Coeff CCINP'!$O$11,"A","NA"))</f>
        <v/>
      </c>
      <c r="U24" s="49" t="str">
        <f aca="false">IF('Coeff CCINP'!$O$12=0,"",IF(BK24&gt;'Coeff CCINP'!$O$12,"A","NA"))</f>
        <v>NA</v>
      </c>
      <c r="V24" s="49" t="str">
        <f aca="false">IF('Coeff CCINP'!$O$13=0,"",IF(BL24&gt;'Coeff CCINP'!$O$13,"A","NA"))</f>
        <v/>
      </c>
      <c r="W24" s="49" t="str">
        <f aca="false">IF('Coeff CCINP'!$O$14=0,"",IF(BM24&gt;'Coeff CCINP'!$O$14,"A","NA"))</f>
        <v>NA</v>
      </c>
      <c r="X24" s="49" t="str">
        <f aca="false">IF('Coeff CCINP'!$O$15=0,"",IF(BN24&gt;'Coeff CCINP'!$O$15,"A","NA"))</f>
        <v>NA</v>
      </c>
      <c r="Y24" s="49" t="str">
        <f aca="false">IF('Coeff CCINP'!$O$16=0,"",IF(BO24&gt;'Coeff CCINP'!$O$16,"A","NA"))</f>
        <v>NA</v>
      </c>
      <c r="Z24" s="49" t="str">
        <f aca="false">IF('Coeff CCINP'!$O$17=0,"",IF(BP24&gt;'Coeff CCINP'!$O$17,"A","NA"))</f>
        <v>NA</v>
      </c>
      <c r="AA24" s="49" t="str">
        <f aca="false">IF('Coeff CCINP'!$O$18=0,"",IF(BQ24&gt;'Coeff CCINP'!$O$18,"A","NA"))</f>
        <v/>
      </c>
      <c r="AB24" s="49" t="str">
        <f aca="false">IF('Coeff CCINP'!$O$19=0,"",IF(BR24&gt;'Coeff CCINP'!$O$19,"A","NA"))</f>
        <v>NA</v>
      </c>
      <c r="AC24" s="49" t="str">
        <f aca="false">IF('Coeff CCINP'!$O$20=0,"",IF(BS24&gt;'Coeff CCINP'!$O$20,"A","NA"))</f>
        <v>NA</v>
      </c>
      <c r="AD24" s="49" t="str">
        <f aca="false">IF('Coeff CCINP'!$O$21=0,"",IF(BT24&gt;'Coeff CCINP'!$O$21,"A","NA"))</f>
        <v/>
      </c>
      <c r="AE24" s="49" t="str">
        <f aca="false">IF('Coeff CCINP'!$O$22=0,"",IF(BU24&gt;'Coeff CCINP'!$O$22,"A","NA"))</f>
        <v>NA</v>
      </c>
      <c r="AF24" s="49" t="str">
        <f aca="false">IF('Coeff CCINP'!$O$23=0,"",IF(BV24&gt;'Coeff CCINP'!$O$23,"A","NA"))</f>
        <v>NA</v>
      </c>
      <c r="AG24" s="49" t="str">
        <f aca="false">IF('Coeff CCINP'!$O$24=0,"",IF(BW24&gt;'Coeff CCINP'!$O$24,"A","NA"))</f>
        <v>NA</v>
      </c>
      <c r="AH24" s="49" t="str">
        <f aca="false">IF('Coeff CCINP'!$O$25=0,"",IF(BX24&gt;'Coeff CCINP'!$O$25,"A","NA"))</f>
        <v>NA</v>
      </c>
      <c r="AI24" s="49" t="str">
        <f aca="false">IF('Coeff CCINP'!$O$26=0,"",IF(BY24&gt;'Coeff CCINP'!$O$26,"A","NA"))</f>
        <v/>
      </c>
      <c r="AJ24" s="47" t="str">
        <f aca="false">IF('Coeff CCINP'!$O$27=0,"",IF(BZ24&gt;'Coeff CCINP'!$O$27,"A","NA"))</f>
        <v>NA</v>
      </c>
      <c r="AK24" s="50" t="str">
        <f aca="false">IF('Coeff EPITA'!$K$4=0,"",IF(CA24&gt;'Coeff EPITA'!$K$4,"A","NA"))</f>
        <v/>
      </c>
      <c r="AL24" s="51" t="str">
        <f aca="false">IF(coeffccs!$P$4=0,"",IF(CF24=1,"A","NA"))</f>
        <v/>
      </c>
      <c r="AM24" s="49" t="str">
        <f aca="false">IF(coeffccs!$P$5=0,"",IF(CH24=1,"A","NA"))</f>
        <v>NA</v>
      </c>
      <c r="AN24" s="49" t="str">
        <f aca="false">IF(coeffccs!$P$6=0,"",IF(CJ24=1,"A","NA"))</f>
        <v>NA</v>
      </c>
      <c r="AO24" s="49" t="str">
        <f aca="false">IF(coeffccs!$P$7=0,"",IF(CL24=1,"A","NA"))</f>
        <v>NA</v>
      </c>
      <c r="AP24" s="49" t="str">
        <f aca="false">IF(coeffccs!$P$8=0,"",IF(CN24=1,"A","NA"))</f>
        <v>NA</v>
      </c>
      <c r="AQ24" s="49" t="str">
        <f aca="false">IF(coeffccs!$P$9=0,"",IF(CP24=1,"A","NA"))</f>
        <v>NA</v>
      </c>
      <c r="AR24" s="49" t="str">
        <f aca="false">IF(coeffccs!$P$10=0,"",IF(CR24=1,"A","NA"))</f>
        <v>NA</v>
      </c>
      <c r="AS24" s="49" t="str">
        <f aca="false">IF(coeffccs!$P$11=0,"",IF(CT24=1,"A","NA"))</f>
        <v>NA</v>
      </c>
      <c r="AT24" s="49" t="str">
        <f aca="false">IF(coeffccs!$P$12=0,"",IF(CV24=1,"A","NA"))</f>
        <v>NA</v>
      </c>
      <c r="AU24" s="49" t="str">
        <f aca="false">IF(coeffccs!$P$13=0,"",IF(CY24=1,"A","NA"))</f>
        <v>NA</v>
      </c>
      <c r="AV24" s="49" t="str">
        <f aca="false">IF(coeffccs!$P$15=0,"",IF(CZ24&gt;coeffccs!$P$15,"A","NA"))</f>
        <v>NA</v>
      </c>
      <c r="AW24" s="49" t="str">
        <f aca="false">IF(coeffccs!$P$16=0,"",IF(DA24&gt;coeffccs!$P$16,"A","NA"))</f>
        <v>NA</v>
      </c>
      <c r="AX24" s="49" t="str">
        <f aca="false">IF(coeffccs!$P$17=0,"",IF(DB24&gt;coeffccs!$P$17,"A","NA"))</f>
        <v>NA</v>
      </c>
      <c r="AY24" s="49" t="str">
        <f aca="false">IF(coeffccs!$P$18=0,"",IF(DC24&gt;coeffccs!$P$18,"A","NA"))</f>
        <v>NA</v>
      </c>
      <c r="AZ24" s="49" t="str">
        <f aca="false">IF(coeffccs!$P$19=0,"",IF(DD24&gt;coeffccs!$P$19,"A","NA"))</f>
        <v>NA</v>
      </c>
      <c r="BA24" s="47" t="str">
        <f aca="false">IF(coeffccs!$P$20=0,"",IF(DD24&gt;coeffccs!$P$20,"A","NA"))</f>
        <v>NA</v>
      </c>
      <c r="BB24" s="52"/>
      <c r="BC24" s="53" t="n">
        <f aca="false">IF(C24="O",SUMPRODUCT('Coeff CCINP'!$B$4:$H$4,D24:J24)+'Coeff CCINP'!$I$4+$C$37,SUMPRODUCT('Coeff CCINP'!$B$4:$H$4,D24:J24)+$C$37)</f>
        <v>0</v>
      </c>
      <c r="BD24" s="54" t="n">
        <f aca="false">IF(C24="O",SUMPRODUCT('Coeff CCINP'!$B$5:$H$5,D24:J24)+'Coeff CCINP'!$I$5+$C$37,SUMPRODUCT('Coeff CCINP'!$B$5:$H$5,D24:J24)+$C$37)</f>
        <v>0</v>
      </c>
      <c r="BE24" s="54" t="n">
        <f aca="false">IF(C24="O",SUMPRODUCT('Coeff CCINP'!$B$6:$H$6,D24:J24)+'Coeff CCINP'!$I$6+$C$37,SUMPRODUCT('Coeff CCINP'!$B$6:$H$6,D24:J24)+$C$37)</f>
        <v>0</v>
      </c>
      <c r="BF24" s="54" t="n">
        <f aca="false">IF(C24="O",SUMPRODUCT('Coeff CCINP'!$B$7:$H$7,D24:J24)+'Coeff CCINP'!$I$7+$C$37,SUMPRODUCT('Coeff CCINP'!$B$7:$H$7,D24:J24)+$C$37)</f>
        <v>0</v>
      </c>
      <c r="BG24" s="54" t="n">
        <f aca="false">IF(C24="O",SUMPRODUCT('Coeff CCINP'!$B$8:$H$8,D24:J24)+'Coeff CCINP'!$I$8+$C$37,SUMPRODUCT('Coeff CCINP'!$B$8:$H$8,D24:J24)+$C$37)</f>
        <v>0</v>
      </c>
      <c r="BH24" s="54" t="n">
        <f aca="false">IF(C24="O",SUMPRODUCT('Coeff CCINP'!$B$9:$H$9,D24:J24)+'Coeff CCINP'!$I$9+$C$37,SUMPRODUCT('Coeff CCINP'!$B$9:$H$9,D24:J24)+$C$37)</f>
        <v>0</v>
      </c>
      <c r="BI24" s="54" t="n">
        <f aca="false">IF(C24="O",SUMPRODUCT('Coeff CCINP'!$B$9:$H$9,D24:J24)+'Coeff CCINP'!$I$9+$C$37,SUMPRODUCT('Coeff CCINP'!$B$9:$H$9,D24:J24)+$C$37)</f>
        <v>0</v>
      </c>
      <c r="BJ24" s="54" t="n">
        <f aca="false">IF(C24="O",SUMPRODUCT('Coeff CCINP'!$B$11:$H$11,D24:J24)+'Coeff CCINP'!$I$11+$C$37,SUMPRODUCT('Coeff CCINP'!$B$11:$H$11,D24:J24)+$C$37)</f>
        <v>0</v>
      </c>
      <c r="BK24" s="54" t="n">
        <f aca="false">IF(C24="O",SUMPRODUCT('Coeff CCINP'!$B$12:$H$12,D24:J24)+'Coeff CCINP'!$I$12+$C$37,SUMPRODUCT('Coeff CCINP'!$B$12:$H$12,D24:J24)+$C$37)</f>
        <v>0</v>
      </c>
      <c r="BL24" s="54" t="n">
        <f aca="false">IF(C24="O",SUMPRODUCT('Coeff CCINP'!$B$13:$H$13,D24:J24)+'Coeff CCINP'!$I$13+$C$37,SUMPRODUCT('Coeff CCINP'!$B$13:$H$13,D24:J24)+$C$37)</f>
        <v>0</v>
      </c>
      <c r="BM24" s="54" t="n">
        <f aca="false">IF(C24="O",SUMPRODUCT('Coeff CCINP'!$B$14:$H$14,D24:J24)+'Coeff CCINP'!$I$14+$C$37,SUMPRODUCT('Coeff CCINP'!$B$14:$H$14,D24:J24)+$C$37)</f>
        <v>0</v>
      </c>
      <c r="BN24" s="54" t="n">
        <f aca="false">IF(C24="O",SUMPRODUCT('Coeff CCINP'!$B$15:$H$15,D24:J24)+'Coeff CCINP'!$I$15+$C$37,SUMPRODUCT('Coeff CCINP'!$B$15:$H$15,D24:J24)+$C$37)</f>
        <v>0</v>
      </c>
      <c r="BO24" s="54" t="n">
        <f aca="false">IF(C24="O",SUMPRODUCT('Coeff CCINP'!$B$16:$H$16,D24:J24)+'Coeff CCINP'!$I$16+$C$37,SUMPRODUCT('Coeff CCINP'!$B$16:$H$16,D24:J24)+$C$37)</f>
        <v>0</v>
      </c>
      <c r="BP24" s="54" t="n">
        <f aca="false">IF(C24="O",SUMPRODUCT('Coeff CCINP'!$B$17:$H$17,D24:J24)+'Coeff CCINP'!$I$17+$C$37,SUMPRODUCT('Coeff CCINP'!$B$17:$H$17,D24:J24)+$C$37)</f>
        <v>0</v>
      </c>
      <c r="BQ24" s="54" t="n">
        <f aca="false">IF(C24="O",SUMPRODUCT('Coeff CCINP'!$B$18:$H$18,D24:J24)+'Coeff CCINP'!$I$18+$C$37,SUMPRODUCT('Coeff CCINP'!$B$18:$H$18,D24:J24)+$C$37)</f>
        <v>0</v>
      </c>
      <c r="BR24" s="54" t="n">
        <f aca="false">IF(C24="O",SUMPRODUCT('Coeff CCINP'!$B$19:$H$19,D24:J24)+'Coeff CCINP'!$I$19+$C$37,SUMPRODUCT('Coeff CCINP'!$B$19:$H$19,D24:J24)+$C$37)</f>
        <v>0</v>
      </c>
      <c r="BS24" s="54" t="n">
        <f aca="false">IF(C24="O",SUMPRODUCT('Coeff CCINP'!$B$20:$H$20,D24:J24)+'Coeff CCINP'!$I$20+$C$37,SUMPRODUCT('Coeff CCINP'!$B$20:$H$20,D24:J24)+$C$37)</f>
        <v>0</v>
      </c>
      <c r="BT24" s="54" t="n">
        <f aca="false">IF(C24="O",SUMPRODUCT('Coeff CCINP'!$B$21:$H$21,D24:J24)+'Coeff CCINP'!$I$21+$C$37,SUMPRODUCT('Coeff CCINP'!$B$21:$H$21,D24:J24)+$C$37)</f>
        <v>0</v>
      </c>
      <c r="BU24" s="54" t="n">
        <f aca="false">IF(C24="O",SUMPRODUCT('Coeff CCINP'!$B$22:$H$22,D24:J24)+'Coeff CCINP'!$I$22+$C$37,SUMPRODUCT('Coeff CCINP'!$B$22:$H$22,D24:J24)+$C$37)</f>
        <v>0</v>
      </c>
      <c r="BV24" s="54" t="n">
        <f aca="false">IF(C24="O",SUMPRODUCT('Coeff CCINP'!$B$23:$H$23,D24:J24)+'Coeff CCINP'!$I$23+$C$37,SUMPRODUCT('Coeff CCINP'!$B$23:$H$23,D24:J24)+$C$37)</f>
        <v>0</v>
      </c>
      <c r="BW24" s="54" t="n">
        <f aca="false">IF(C24="O",SUMPRODUCT('Coeff CCINP'!$B$24:$H$24,D24:J24)+'Coeff CCINP'!$I$24+$C$37,SUMPRODUCT('Coeff CCINP'!$B$24:$H$24,D24:J24)+$C$37)</f>
        <v>0</v>
      </c>
      <c r="BX24" s="54" t="n">
        <f aca="false">IF(C24="O",SUMPRODUCT('Coeff CCINP'!$B$25:$H$25,D24:J24)+'Coeff CCINP'!$I$25+$C$37,SUMPRODUCT('Coeff CCINP'!$B$25:$H$25,D24:J24)+$C$37)</f>
        <v>0</v>
      </c>
      <c r="BY24" s="54" t="n">
        <f aca="false">IF(C24="O",SUMPRODUCT('Coeff CCINP'!$B$26:$H$26,D24:J24)+'Coeff CCINP'!$I$26+$C$37,SUMPRODUCT('Coeff CCINP'!$B$26:$H$26,D24:J24)+$C$37)</f>
        <v>0</v>
      </c>
      <c r="BZ24" s="54" t="n">
        <f aca="false">IF(C24="O",SUMPRODUCT('Coeff CCINP'!$B$27:$H$27,D24:J24)+'Coeff CCINP'!$I$27+$C$37,SUMPRODUCT('Coeff CCINP'!$B$27:$H$27,D24:J24)+$C$37)</f>
        <v>0</v>
      </c>
      <c r="CA24" s="55" t="n">
        <f aca="false">IF(C24="O",E24*'Coeff EPITA'!$B$4+I24*'Coeff EPITA'!$C$4+D24*'Coeff EPITA'!$D$4+'Coeff EPITA'!$E$4+$C$37,E24*'Coeff EPITA'!$B$4+I24*'Coeff EPITA'!$C$4+D24*'Coeff EPITA'!$D$4+$C$37)</f>
        <v>0</v>
      </c>
      <c r="CB24" s="53" t="n">
        <f aca="false">D24+$C$37/SUM(coeffccs!$B$4:$I$12)</f>
        <v>0</v>
      </c>
      <c r="CC24" s="54" t="n">
        <f aca="false">IF(C24="O",SUMPRODUCT(coeffccs!$B$23:$H$23,D24:J24)+coeffccs!$J$4+$C$37,SUMPRODUCT(coeffccs!$B$23:$H$23,D24:J24)+$C$37)</f>
        <v>0</v>
      </c>
      <c r="CD24" s="56" t="n">
        <f aca="false">IF(CB24&gt;coeffccs!$Q$14,1,0)</f>
        <v>0</v>
      </c>
      <c r="CE24" s="56" t="n">
        <f aca="false">IF(CC24&gt;coeffccs!$P$4,1,0)</f>
        <v>0</v>
      </c>
      <c r="CF24" s="56" t="n">
        <f aca="false">AND(CD24=1,CE24=1)</f>
        <v>0</v>
      </c>
      <c r="CG24" s="56" t="n">
        <f aca="false">IF(CC24&gt;coeffccs!$P$5,1,0)</f>
        <v>0</v>
      </c>
      <c r="CH24" s="56" t="n">
        <f aca="false">AND(CD24=1,CG24=1)</f>
        <v>0</v>
      </c>
      <c r="CI24" s="56" t="n">
        <f aca="false">IF(CC24&gt;coeffccs!$P$6,1,0)</f>
        <v>0</v>
      </c>
      <c r="CJ24" s="56" t="n">
        <f aca="false">AND(CD24=1,CI24=1)</f>
        <v>0</v>
      </c>
      <c r="CK24" s="56" t="n">
        <f aca="false">IF(CC24&gt;coeffccs!$P$7,1,0)</f>
        <v>0</v>
      </c>
      <c r="CL24" s="56" t="n">
        <f aca="false">AND(CD24=1,CK24=1)</f>
        <v>0</v>
      </c>
      <c r="CM24" s="56" t="n">
        <f aca="false">IF(CC24&gt;coeffccs!$P$8,1,0)</f>
        <v>0</v>
      </c>
      <c r="CN24" s="56" t="n">
        <f aca="false">AND(CD24=1,CM24=1)</f>
        <v>0</v>
      </c>
      <c r="CO24" s="56" t="n">
        <f aca="false">IF(CC24&gt;coeffccs!$P$9,1,0)</f>
        <v>0</v>
      </c>
      <c r="CP24" s="56" t="n">
        <f aca="false">AND(CD24=1,CO24=1)</f>
        <v>0</v>
      </c>
      <c r="CQ24" s="56" t="n">
        <f aca="false">IF(CC24&gt;coeffccs!$P$10,1,0)</f>
        <v>0</v>
      </c>
      <c r="CR24" s="56" t="n">
        <f aca="false">AND(CD24=1,CQ24=1)</f>
        <v>0</v>
      </c>
      <c r="CS24" s="56" t="n">
        <f aca="false">IF(CC24&gt;coeffccs!$P$11,1,0)</f>
        <v>0</v>
      </c>
      <c r="CT24" s="56" t="n">
        <f aca="false">AND(CD24=1,CS24=1)</f>
        <v>0</v>
      </c>
      <c r="CU24" s="56" t="n">
        <f aca="false">IF(CC24&gt;coeffccs!$P$12,1,0)</f>
        <v>0</v>
      </c>
      <c r="CV24" s="56" t="n">
        <f aca="false">AND(CD24=1,CU24=1)</f>
        <v>0</v>
      </c>
      <c r="CW24" s="54" t="n">
        <f aca="false">IF(C24="O",SUMPRODUCT(coeffccs!$B$24:$H$24,D24:J24)+coeffccs!$J$13+$C$37,SUMPRODUCT(coeffccs!$B$24:$H$24,D24:J24)+$C$37)</f>
        <v>0</v>
      </c>
      <c r="CX24" s="56" t="n">
        <f aca="false">IF(CW24&gt;coeffccs!$P$13,1,0)</f>
        <v>0</v>
      </c>
      <c r="CY24" s="56" t="n">
        <f aca="false">AND(CD24=1,CX24=1)</f>
        <v>0</v>
      </c>
      <c r="CZ24" s="54" t="n">
        <f aca="false">IF(C24="O",SUMPRODUCT(coeffccs!$B$25:$H$25,D24:J24)+coeffccs!$J$15+$C$37,SUMPRODUCT(coeffccs!$B$25:$H$25,D24:J24)+$C$37)</f>
        <v>0</v>
      </c>
      <c r="DA24" s="54" t="n">
        <f aca="false">IF(C24="O",SUMPRODUCT(coeffccs!$B$26:$H$26,D24:J24)+coeffccs!$J$16+$C$37,SUMPRODUCT(coeffccs!$B$26:$H$26,D24:J24)+$C$37)</f>
        <v>0</v>
      </c>
      <c r="DB24" s="54" t="n">
        <f aca="false">IF(C24="O",SUMPRODUCT(coeffccs!$B$27:$H$27,D24:J24)+coeffccs!$J$17+$C$37,SUMPRODUCT(coeffccs!$B$27:$H$27,D24:J24)+$C$37)</f>
        <v>0</v>
      </c>
      <c r="DC24" s="54" t="n">
        <f aca="false">IF(C24="O",SUMPRODUCT(coeffccs!$B$28:$H$28,D24:J24)+coeffccs!$J$18+$C$37,SUMPRODUCT(coeffccs!$B$28:$H$28,D24:J24)+$C$37)</f>
        <v>0</v>
      </c>
      <c r="DD24" s="57" t="n">
        <f aca="false">IF(C24="O",SUMPRODUCT(coeffccs!$B$29:$H$29,D24:J24)+coeffccs!$J$19+$C$37,SUMPRODUCT(coeffccs!$B$29:$H$29,D24:J24)+$C$37)</f>
        <v>0</v>
      </c>
    </row>
    <row r="25" s="60" customFormat="true" ht="15" hidden="false" customHeight="false" outlineLevel="0" collapsed="false">
      <c r="A25" s="58"/>
      <c r="B25" s="43"/>
      <c r="C25" s="44"/>
      <c r="D25" s="45"/>
      <c r="E25" s="59"/>
      <c r="F25" s="59"/>
      <c r="G25" s="59"/>
      <c r="H25" s="59"/>
      <c r="I25" s="59"/>
      <c r="J25" s="59"/>
      <c r="K25" s="46" t="str">
        <f aca="false">IF(ISBLANK(D25),"",AVERAGE(D25:J25))</f>
        <v/>
      </c>
      <c r="L25" s="47" t="str">
        <f aca="false">IF(ISBLANK(D25),"",RANK($K$4:$K$33,$K$4:$K$33,0))</f>
        <v/>
      </c>
      <c r="M25" s="48" t="str">
        <f aca="false">IF('Coeff CCINP'!$O$4=0,"",IF(BC25&gt;'Coeff CCINP'!$O$4,"A","NA"))</f>
        <v>NA</v>
      </c>
      <c r="N25" s="49" t="str">
        <f aca="false">IF('Coeff CCINP'!$O$5=0,"",IF(BD25&gt;'Coeff CCINP'!$O$5,"A","NA"))</f>
        <v/>
      </c>
      <c r="O25" s="49" t="str">
        <f aca="false">IF('Coeff CCINP'!$O$6=0,"",IF(BE25&gt;'Coeff CCINP'!$O$6,"A","NA"))</f>
        <v>NA</v>
      </c>
      <c r="P25" s="49" t="str">
        <f aca="false">IF('Coeff CCINP'!$O$7=0,"",IF(BF25&gt;'Coeff CCINP'!$O$7,"A","NA"))</f>
        <v>NA</v>
      </c>
      <c r="Q25" s="49" t="str">
        <f aca="false">IF('Coeff CCINP'!$O$8=0,"",IF(BG25&gt;'Coeff CCINP'!$O$8,"A","NA"))</f>
        <v>NA</v>
      </c>
      <c r="R25" s="49" t="str">
        <f aca="false">IF('Coeff CCINP'!$O$8=0,"",IF(BH25&gt;'Coeff CCINP'!$O$9,"A","NA"))</f>
        <v>NA</v>
      </c>
      <c r="S25" s="49" t="str">
        <f aca="false">IF('Coeff CCINP'!$O$10=0,"",IF(BI25&gt;'Coeff CCINP'!$O$10,"A","NA"))</f>
        <v>NA</v>
      </c>
      <c r="T25" s="49" t="str">
        <f aca="false">IF('Coeff CCINP'!$O$11=0,"",IF(BJ25&gt;'Coeff CCINP'!$O$11,"A","NA"))</f>
        <v/>
      </c>
      <c r="U25" s="49" t="str">
        <f aca="false">IF('Coeff CCINP'!$O$12=0,"",IF(BK25&gt;'Coeff CCINP'!$O$12,"A","NA"))</f>
        <v>NA</v>
      </c>
      <c r="V25" s="49" t="str">
        <f aca="false">IF('Coeff CCINP'!$O$13=0,"",IF(BL25&gt;'Coeff CCINP'!$O$13,"A","NA"))</f>
        <v/>
      </c>
      <c r="W25" s="49" t="str">
        <f aca="false">IF('Coeff CCINP'!$O$14=0,"",IF(BM25&gt;'Coeff CCINP'!$O$14,"A","NA"))</f>
        <v>NA</v>
      </c>
      <c r="X25" s="49" t="str">
        <f aca="false">IF('Coeff CCINP'!$O$15=0,"",IF(BN25&gt;'Coeff CCINP'!$O$15,"A","NA"))</f>
        <v>NA</v>
      </c>
      <c r="Y25" s="49" t="str">
        <f aca="false">IF('Coeff CCINP'!$O$16=0,"",IF(BO25&gt;'Coeff CCINP'!$O$16,"A","NA"))</f>
        <v>NA</v>
      </c>
      <c r="Z25" s="49" t="str">
        <f aca="false">IF('Coeff CCINP'!$O$17=0,"",IF(BP25&gt;'Coeff CCINP'!$O$17,"A","NA"))</f>
        <v>NA</v>
      </c>
      <c r="AA25" s="49" t="str">
        <f aca="false">IF('Coeff CCINP'!$O$18=0,"",IF(BQ25&gt;'Coeff CCINP'!$O$18,"A","NA"))</f>
        <v/>
      </c>
      <c r="AB25" s="49" t="str">
        <f aca="false">IF('Coeff CCINP'!$O$19=0,"",IF(BR25&gt;'Coeff CCINP'!$O$19,"A","NA"))</f>
        <v>NA</v>
      </c>
      <c r="AC25" s="49" t="str">
        <f aca="false">IF('Coeff CCINP'!$O$20=0,"",IF(BS25&gt;'Coeff CCINP'!$O$20,"A","NA"))</f>
        <v>NA</v>
      </c>
      <c r="AD25" s="49" t="str">
        <f aca="false">IF('Coeff CCINP'!$O$21=0,"",IF(BT25&gt;'Coeff CCINP'!$O$21,"A","NA"))</f>
        <v/>
      </c>
      <c r="AE25" s="49" t="str">
        <f aca="false">IF('Coeff CCINP'!$O$22=0,"",IF(BU25&gt;'Coeff CCINP'!$O$22,"A","NA"))</f>
        <v>NA</v>
      </c>
      <c r="AF25" s="49" t="str">
        <f aca="false">IF('Coeff CCINP'!$O$23=0,"",IF(BV25&gt;'Coeff CCINP'!$O$23,"A","NA"))</f>
        <v>NA</v>
      </c>
      <c r="AG25" s="49" t="str">
        <f aca="false">IF('Coeff CCINP'!$O$24=0,"",IF(BW25&gt;'Coeff CCINP'!$O$24,"A","NA"))</f>
        <v>NA</v>
      </c>
      <c r="AH25" s="49" t="str">
        <f aca="false">IF('Coeff CCINP'!$O$25=0,"",IF(BX25&gt;'Coeff CCINP'!$O$25,"A","NA"))</f>
        <v>NA</v>
      </c>
      <c r="AI25" s="49" t="str">
        <f aca="false">IF('Coeff CCINP'!$O$26=0,"",IF(BY25&gt;'Coeff CCINP'!$O$26,"A","NA"))</f>
        <v/>
      </c>
      <c r="AJ25" s="47" t="str">
        <f aca="false">IF('Coeff CCINP'!$O$27=0,"",IF(BZ25&gt;'Coeff CCINP'!$O$27,"A","NA"))</f>
        <v>NA</v>
      </c>
      <c r="AK25" s="50" t="str">
        <f aca="false">IF('Coeff EPITA'!$K$4=0,"",IF(CA25&gt;'Coeff EPITA'!$K$4,"A","NA"))</f>
        <v/>
      </c>
      <c r="AL25" s="51" t="str">
        <f aca="false">IF(coeffccs!$P$4=0,"",IF(CF25=1,"A","NA"))</f>
        <v/>
      </c>
      <c r="AM25" s="49" t="str">
        <f aca="false">IF(coeffccs!$P$5=0,"",IF(CH25=1,"A","NA"))</f>
        <v>NA</v>
      </c>
      <c r="AN25" s="49" t="str">
        <f aca="false">IF(coeffccs!$P$6=0,"",IF(CJ25=1,"A","NA"))</f>
        <v>NA</v>
      </c>
      <c r="AO25" s="49" t="str">
        <f aca="false">IF(coeffccs!$P$7=0,"",IF(CL25=1,"A","NA"))</f>
        <v>NA</v>
      </c>
      <c r="AP25" s="49" t="str">
        <f aca="false">IF(coeffccs!$P$8=0,"",IF(CN25=1,"A","NA"))</f>
        <v>NA</v>
      </c>
      <c r="AQ25" s="49" t="str">
        <f aca="false">IF(coeffccs!$P$9=0,"",IF(CP25=1,"A","NA"))</f>
        <v>NA</v>
      </c>
      <c r="AR25" s="49" t="str">
        <f aca="false">IF(coeffccs!$P$10=0,"",IF(CR25=1,"A","NA"))</f>
        <v>NA</v>
      </c>
      <c r="AS25" s="49" t="str">
        <f aca="false">IF(coeffccs!$P$11=0,"",IF(CT25=1,"A","NA"))</f>
        <v>NA</v>
      </c>
      <c r="AT25" s="49" t="str">
        <f aca="false">IF(coeffccs!$P$12=0,"",IF(CV25=1,"A","NA"))</f>
        <v>NA</v>
      </c>
      <c r="AU25" s="49" t="str">
        <f aca="false">IF(coeffccs!$P$13=0,"",IF(CY25=1,"A","NA"))</f>
        <v>NA</v>
      </c>
      <c r="AV25" s="49" t="str">
        <f aca="false">IF(coeffccs!$P$15=0,"",IF(CZ25&gt;coeffccs!$P$15,"A","NA"))</f>
        <v>NA</v>
      </c>
      <c r="AW25" s="49" t="str">
        <f aca="false">IF(coeffccs!$P$16=0,"",IF(DA25&gt;coeffccs!$P$16,"A","NA"))</f>
        <v>NA</v>
      </c>
      <c r="AX25" s="49" t="str">
        <f aca="false">IF(coeffccs!$P$17=0,"",IF(DB25&gt;coeffccs!$P$17,"A","NA"))</f>
        <v>NA</v>
      </c>
      <c r="AY25" s="49" t="str">
        <f aca="false">IF(coeffccs!$P$18=0,"",IF(DC25&gt;coeffccs!$P$18,"A","NA"))</f>
        <v>NA</v>
      </c>
      <c r="AZ25" s="49" t="str">
        <f aca="false">IF(coeffccs!$P$19=0,"",IF(DD25&gt;coeffccs!$P$19,"A","NA"))</f>
        <v>NA</v>
      </c>
      <c r="BA25" s="47" t="str">
        <f aca="false">IF(coeffccs!$P$20=0,"",IF(DD25&gt;coeffccs!$P$20,"A","NA"))</f>
        <v>NA</v>
      </c>
      <c r="BB25" s="52"/>
      <c r="BC25" s="53" t="n">
        <f aca="false">IF(C25="O",SUMPRODUCT('Coeff CCINP'!$B$4:$H$4,D25:J25)+'Coeff CCINP'!$I$4+$C$37,SUMPRODUCT('Coeff CCINP'!$B$4:$H$4,D25:J25)+$C$37)</f>
        <v>0</v>
      </c>
      <c r="BD25" s="54" t="n">
        <f aca="false">IF(C25="O",SUMPRODUCT('Coeff CCINP'!$B$5:$H$5,D25:J25)+'Coeff CCINP'!$I$5+$C$37,SUMPRODUCT('Coeff CCINP'!$B$5:$H$5,D25:J25)+$C$37)</f>
        <v>0</v>
      </c>
      <c r="BE25" s="54" t="n">
        <f aca="false">IF(C25="O",SUMPRODUCT('Coeff CCINP'!$B$6:$H$6,D25:J25)+'Coeff CCINP'!$I$6+$C$37,SUMPRODUCT('Coeff CCINP'!$B$6:$H$6,D25:J25)+$C$37)</f>
        <v>0</v>
      </c>
      <c r="BF25" s="54" t="n">
        <f aca="false">IF(C25="O",SUMPRODUCT('Coeff CCINP'!$B$7:$H$7,D25:J25)+'Coeff CCINP'!$I$7+$C$37,SUMPRODUCT('Coeff CCINP'!$B$7:$H$7,D25:J25)+$C$37)</f>
        <v>0</v>
      </c>
      <c r="BG25" s="54" t="n">
        <f aca="false">IF(C25="O",SUMPRODUCT('Coeff CCINP'!$B$8:$H$8,D25:J25)+'Coeff CCINP'!$I$8+$C$37,SUMPRODUCT('Coeff CCINP'!$B$8:$H$8,D25:J25)+$C$37)</f>
        <v>0</v>
      </c>
      <c r="BH25" s="54" t="n">
        <f aca="false">IF(C25="O",SUMPRODUCT('Coeff CCINP'!$B$9:$H$9,D25:J25)+'Coeff CCINP'!$I$9+$C$37,SUMPRODUCT('Coeff CCINP'!$B$9:$H$9,D25:J25)+$C$37)</f>
        <v>0</v>
      </c>
      <c r="BI25" s="54" t="n">
        <f aca="false">IF(C25="O",SUMPRODUCT('Coeff CCINP'!$B$9:$H$9,D25:J25)+'Coeff CCINP'!$I$9+$C$37,SUMPRODUCT('Coeff CCINP'!$B$9:$H$9,D25:J25)+$C$37)</f>
        <v>0</v>
      </c>
      <c r="BJ25" s="54" t="n">
        <f aca="false">IF(C25="O",SUMPRODUCT('Coeff CCINP'!$B$11:$H$11,D25:J25)+'Coeff CCINP'!$I$11+$C$37,SUMPRODUCT('Coeff CCINP'!$B$11:$H$11,D25:J25)+$C$37)</f>
        <v>0</v>
      </c>
      <c r="BK25" s="54" t="n">
        <f aca="false">IF(C25="O",SUMPRODUCT('Coeff CCINP'!$B$12:$H$12,D25:J25)+'Coeff CCINP'!$I$12+$C$37,SUMPRODUCT('Coeff CCINP'!$B$12:$H$12,D25:J25)+$C$37)</f>
        <v>0</v>
      </c>
      <c r="BL25" s="54" t="n">
        <f aca="false">IF(C25="O",SUMPRODUCT('Coeff CCINP'!$B$13:$H$13,D25:J25)+'Coeff CCINP'!$I$13+$C$37,SUMPRODUCT('Coeff CCINP'!$B$13:$H$13,D25:J25)+$C$37)</f>
        <v>0</v>
      </c>
      <c r="BM25" s="54" t="n">
        <f aca="false">IF(C25="O",SUMPRODUCT('Coeff CCINP'!$B$14:$H$14,D25:J25)+'Coeff CCINP'!$I$14+$C$37,SUMPRODUCT('Coeff CCINP'!$B$14:$H$14,D25:J25)+$C$37)</f>
        <v>0</v>
      </c>
      <c r="BN25" s="54" t="n">
        <f aca="false">IF(C25="O",SUMPRODUCT('Coeff CCINP'!$B$15:$H$15,D25:J25)+'Coeff CCINP'!$I$15+$C$37,SUMPRODUCT('Coeff CCINP'!$B$15:$H$15,D25:J25)+$C$37)</f>
        <v>0</v>
      </c>
      <c r="BO25" s="54" t="n">
        <f aca="false">IF(C25="O",SUMPRODUCT('Coeff CCINP'!$B$16:$H$16,D25:J25)+'Coeff CCINP'!$I$16+$C$37,SUMPRODUCT('Coeff CCINP'!$B$16:$H$16,D25:J25)+$C$37)</f>
        <v>0</v>
      </c>
      <c r="BP25" s="54" t="n">
        <f aca="false">IF(C25="O",SUMPRODUCT('Coeff CCINP'!$B$17:$H$17,D25:J25)+'Coeff CCINP'!$I$17+$C$37,SUMPRODUCT('Coeff CCINP'!$B$17:$H$17,D25:J25)+$C$37)</f>
        <v>0</v>
      </c>
      <c r="BQ25" s="54" t="n">
        <f aca="false">IF(C25="O",SUMPRODUCT('Coeff CCINP'!$B$18:$H$18,D25:J25)+'Coeff CCINP'!$I$18+$C$37,SUMPRODUCT('Coeff CCINP'!$B$18:$H$18,D25:J25)+$C$37)</f>
        <v>0</v>
      </c>
      <c r="BR25" s="54" t="n">
        <f aca="false">IF(C25="O",SUMPRODUCT('Coeff CCINP'!$B$19:$H$19,D25:J25)+'Coeff CCINP'!$I$19+$C$37,SUMPRODUCT('Coeff CCINP'!$B$19:$H$19,D25:J25)+$C$37)</f>
        <v>0</v>
      </c>
      <c r="BS25" s="54" t="n">
        <f aca="false">IF(C25="O",SUMPRODUCT('Coeff CCINP'!$B$20:$H$20,D25:J25)+'Coeff CCINP'!$I$20+$C$37,SUMPRODUCT('Coeff CCINP'!$B$20:$H$20,D25:J25)+$C$37)</f>
        <v>0</v>
      </c>
      <c r="BT25" s="54" t="n">
        <f aca="false">IF(C25="O",SUMPRODUCT('Coeff CCINP'!$B$21:$H$21,D25:J25)+'Coeff CCINP'!$I$21+$C$37,SUMPRODUCT('Coeff CCINP'!$B$21:$H$21,D25:J25)+$C$37)</f>
        <v>0</v>
      </c>
      <c r="BU25" s="54" t="n">
        <f aca="false">IF(C25="O",SUMPRODUCT('Coeff CCINP'!$B$22:$H$22,D25:J25)+'Coeff CCINP'!$I$22+$C$37,SUMPRODUCT('Coeff CCINP'!$B$22:$H$22,D25:J25)+$C$37)</f>
        <v>0</v>
      </c>
      <c r="BV25" s="54" t="n">
        <f aca="false">IF(C25="O",SUMPRODUCT('Coeff CCINP'!$B$23:$H$23,D25:J25)+'Coeff CCINP'!$I$23+$C$37,SUMPRODUCT('Coeff CCINP'!$B$23:$H$23,D25:J25)+$C$37)</f>
        <v>0</v>
      </c>
      <c r="BW25" s="54" t="n">
        <f aca="false">IF(C25="O",SUMPRODUCT('Coeff CCINP'!$B$24:$H$24,D25:J25)+'Coeff CCINP'!$I$24+$C$37,SUMPRODUCT('Coeff CCINP'!$B$24:$H$24,D25:J25)+$C$37)</f>
        <v>0</v>
      </c>
      <c r="BX25" s="54" t="n">
        <f aca="false">IF(C25="O",SUMPRODUCT('Coeff CCINP'!$B$25:$H$25,D25:J25)+'Coeff CCINP'!$I$25+$C$37,SUMPRODUCT('Coeff CCINP'!$B$25:$H$25,D25:J25)+$C$37)</f>
        <v>0</v>
      </c>
      <c r="BY25" s="54" t="n">
        <f aca="false">IF(C25="O",SUMPRODUCT('Coeff CCINP'!$B$26:$H$26,D25:J25)+'Coeff CCINP'!$I$26+$C$37,SUMPRODUCT('Coeff CCINP'!$B$26:$H$26,D25:J25)+$C$37)</f>
        <v>0</v>
      </c>
      <c r="BZ25" s="54" t="n">
        <f aca="false">IF(C25="O",SUMPRODUCT('Coeff CCINP'!$B$27:$H$27,D25:J25)+'Coeff CCINP'!$I$27+$C$37,SUMPRODUCT('Coeff CCINP'!$B$27:$H$27,D25:J25)+$C$37)</f>
        <v>0</v>
      </c>
      <c r="CA25" s="55" t="n">
        <f aca="false">IF(C25="O",E25*'Coeff EPITA'!$B$4+I25*'Coeff EPITA'!$C$4+D25*'Coeff EPITA'!$D$4+'Coeff EPITA'!$E$4+$C$37,E25*'Coeff EPITA'!$B$4+I25*'Coeff EPITA'!$C$4+D25*'Coeff EPITA'!$D$4+$C$37)</f>
        <v>0</v>
      </c>
      <c r="CB25" s="53" t="n">
        <f aca="false">D25+$C$37/SUM(coeffccs!$B$4:$I$12)</f>
        <v>0</v>
      </c>
      <c r="CC25" s="54" t="n">
        <f aca="false">IF(C25="O",SUMPRODUCT(coeffccs!$B$23:$H$23,D25:J25)+coeffccs!$J$4+$C$37,SUMPRODUCT(coeffccs!$B$23:$H$23,D25:J25)+$C$37)</f>
        <v>0</v>
      </c>
      <c r="CD25" s="56" t="n">
        <f aca="false">IF(CB25&gt;coeffccs!$Q$14,1,0)</f>
        <v>0</v>
      </c>
      <c r="CE25" s="56" t="n">
        <f aca="false">IF(CC25&gt;coeffccs!$P$4,1,0)</f>
        <v>0</v>
      </c>
      <c r="CF25" s="56" t="n">
        <f aca="false">AND(CD25=1,CE25=1)</f>
        <v>0</v>
      </c>
      <c r="CG25" s="56" t="n">
        <f aca="false">IF(CC25&gt;coeffccs!$P$5,1,0)</f>
        <v>0</v>
      </c>
      <c r="CH25" s="56" t="n">
        <f aca="false">AND(CD25=1,CG25=1)</f>
        <v>0</v>
      </c>
      <c r="CI25" s="56" t="n">
        <f aca="false">IF(CC25&gt;coeffccs!$P$6,1,0)</f>
        <v>0</v>
      </c>
      <c r="CJ25" s="56" t="n">
        <f aca="false">AND(CD25=1,CI25=1)</f>
        <v>0</v>
      </c>
      <c r="CK25" s="56" t="n">
        <f aca="false">IF(CC25&gt;coeffccs!$P$7,1,0)</f>
        <v>0</v>
      </c>
      <c r="CL25" s="56" t="n">
        <f aca="false">AND(CD25=1,CK25=1)</f>
        <v>0</v>
      </c>
      <c r="CM25" s="56" t="n">
        <f aca="false">IF(CC25&gt;coeffccs!$P$8,1,0)</f>
        <v>0</v>
      </c>
      <c r="CN25" s="56" t="n">
        <f aca="false">AND(CD25=1,CM25=1)</f>
        <v>0</v>
      </c>
      <c r="CO25" s="56" t="n">
        <f aca="false">IF(CC25&gt;coeffccs!$P$9,1,0)</f>
        <v>0</v>
      </c>
      <c r="CP25" s="56" t="n">
        <f aca="false">AND(CD25=1,CO25=1)</f>
        <v>0</v>
      </c>
      <c r="CQ25" s="56" t="n">
        <f aca="false">IF(CC25&gt;coeffccs!$P$10,1,0)</f>
        <v>0</v>
      </c>
      <c r="CR25" s="56" t="n">
        <f aca="false">AND(CD25=1,CQ25=1)</f>
        <v>0</v>
      </c>
      <c r="CS25" s="56" t="n">
        <f aca="false">IF(CC25&gt;coeffccs!$P$11,1,0)</f>
        <v>0</v>
      </c>
      <c r="CT25" s="56" t="n">
        <f aca="false">AND(CD25=1,CS25=1)</f>
        <v>0</v>
      </c>
      <c r="CU25" s="56" t="n">
        <f aca="false">IF(CC25&gt;coeffccs!$P$12,1,0)</f>
        <v>0</v>
      </c>
      <c r="CV25" s="56" t="n">
        <f aca="false">AND(CD25=1,CU25=1)</f>
        <v>0</v>
      </c>
      <c r="CW25" s="54" t="n">
        <f aca="false">IF(C25="O",SUMPRODUCT(coeffccs!$B$24:$H$24,D25:J25)+coeffccs!$J$13+$C$37,SUMPRODUCT(coeffccs!$B$24:$H$24,D25:J25)+$C$37)</f>
        <v>0</v>
      </c>
      <c r="CX25" s="56" t="n">
        <f aca="false">IF(CW25&gt;coeffccs!$P$13,1,0)</f>
        <v>0</v>
      </c>
      <c r="CY25" s="56" t="n">
        <f aca="false">AND(CD25=1,CX25=1)</f>
        <v>0</v>
      </c>
      <c r="CZ25" s="54" t="n">
        <f aca="false">IF(C25="O",SUMPRODUCT(coeffccs!$B$25:$H$25,D25:J25)+coeffccs!$J$15+$C$37,SUMPRODUCT(coeffccs!$B$25:$H$25,D25:J25)+$C$37)</f>
        <v>0</v>
      </c>
      <c r="DA25" s="54" t="n">
        <f aca="false">IF(C25="O",SUMPRODUCT(coeffccs!$B$26:$H$26,D25:J25)+coeffccs!$J$16+$C$37,SUMPRODUCT(coeffccs!$B$26:$H$26,D25:J25)+$C$37)</f>
        <v>0</v>
      </c>
      <c r="DB25" s="54" t="n">
        <f aca="false">IF(C25="O",SUMPRODUCT(coeffccs!$B$27:$H$27,D25:J25)+coeffccs!$J$17+$C$37,SUMPRODUCT(coeffccs!$B$27:$H$27,D25:J25)+$C$37)</f>
        <v>0</v>
      </c>
      <c r="DC25" s="54" t="n">
        <f aca="false">IF(C25="O",SUMPRODUCT(coeffccs!$B$28:$H$28,D25:J25)+coeffccs!$J$18+$C$37,SUMPRODUCT(coeffccs!$B$28:$H$28,D25:J25)+$C$37)</f>
        <v>0</v>
      </c>
      <c r="DD25" s="57" t="n">
        <f aca="false">IF(C25="O",SUMPRODUCT(coeffccs!$B$29:$H$29,D25:J25)+coeffccs!$J$19+$C$37,SUMPRODUCT(coeffccs!$B$29:$H$29,D25:J25)+$C$37)</f>
        <v>0</v>
      </c>
    </row>
    <row r="26" s="60" customFormat="true" ht="15" hidden="false" customHeight="false" outlineLevel="0" collapsed="false">
      <c r="A26" s="58"/>
      <c r="B26" s="43"/>
      <c r="C26" s="44"/>
      <c r="D26" s="45"/>
      <c r="E26" s="59"/>
      <c r="F26" s="59"/>
      <c r="G26" s="59"/>
      <c r="H26" s="59"/>
      <c r="I26" s="59"/>
      <c r="J26" s="59"/>
      <c r="K26" s="46" t="str">
        <f aca="false">IF(ISBLANK(D26),"",AVERAGE(D26:J26))</f>
        <v/>
      </c>
      <c r="L26" s="47" t="str">
        <f aca="false">IF(ISBLANK(D26),"",RANK($K$4:$K$33,$K$4:$K$33,0))</f>
        <v/>
      </c>
      <c r="M26" s="48" t="str">
        <f aca="false">IF('Coeff CCINP'!$O$4=0,"",IF(BC26&gt;'Coeff CCINP'!$O$4,"A","NA"))</f>
        <v>NA</v>
      </c>
      <c r="N26" s="49" t="str">
        <f aca="false">IF('Coeff CCINP'!$O$5=0,"",IF(BD26&gt;'Coeff CCINP'!$O$5,"A","NA"))</f>
        <v/>
      </c>
      <c r="O26" s="49" t="str">
        <f aca="false">IF('Coeff CCINP'!$O$6=0,"",IF(BE26&gt;'Coeff CCINP'!$O$6,"A","NA"))</f>
        <v>NA</v>
      </c>
      <c r="P26" s="49" t="str">
        <f aca="false">IF('Coeff CCINP'!$O$7=0,"",IF(BF26&gt;'Coeff CCINP'!$O$7,"A","NA"))</f>
        <v>NA</v>
      </c>
      <c r="Q26" s="49" t="str">
        <f aca="false">IF('Coeff CCINP'!$O$8=0,"",IF(BG26&gt;'Coeff CCINP'!$O$8,"A","NA"))</f>
        <v>NA</v>
      </c>
      <c r="R26" s="49" t="str">
        <f aca="false">IF('Coeff CCINP'!$O$8=0,"",IF(BH26&gt;'Coeff CCINP'!$O$9,"A","NA"))</f>
        <v>NA</v>
      </c>
      <c r="S26" s="49" t="str">
        <f aca="false">IF('Coeff CCINP'!$O$10=0,"",IF(BI26&gt;'Coeff CCINP'!$O$10,"A","NA"))</f>
        <v>NA</v>
      </c>
      <c r="T26" s="49" t="str">
        <f aca="false">IF('Coeff CCINP'!$O$11=0,"",IF(BJ26&gt;'Coeff CCINP'!$O$11,"A","NA"))</f>
        <v/>
      </c>
      <c r="U26" s="49" t="str">
        <f aca="false">IF('Coeff CCINP'!$O$12=0,"",IF(BK26&gt;'Coeff CCINP'!$O$12,"A","NA"))</f>
        <v>NA</v>
      </c>
      <c r="V26" s="49" t="str">
        <f aca="false">IF('Coeff CCINP'!$O$13=0,"",IF(BL26&gt;'Coeff CCINP'!$O$13,"A","NA"))</f>
        <v/>
      </c>
      <c r="W26" s="49" t="str">
        <f aca="false">IF('Coeff CCINP'!$O$14=0,"",IF(BM26&gt;'Coeff CCINP'!$O$14,"A","NA"))</f>
        <v>NA</v>
      </c>
      <c r="X26" s="49" t="str">
        <f aca="false">IF('Coeff CCINP'!$O$15=0,"",IF(BN26&gt;'Coeff CCINP'!$O$15,"A","NA"))</f>
        <v>NA</v>
      </c>
      <c r="Y26" s="49" t="str">
        <f aca="false">IF('Coeff CCINP'!$O$16=0,"",IF(BO26&gt;'Coeff CCINP'!$O$16,"A","NA"))</f>
        <v>NA</v>
      </c>
      <c r="Z26" s="49" t="str">
        <f aca="false">IF('Coeff CCINP'!$O$17=0,"",IF(BP26&gt;'Coeff CCINP'!$O$17,"A","NA"))</f>
        <v>NA</v>
      </c>
      <c r="AA26" s="49" t="str">
        <f aca="false">IF('Coeff CCINP'!$O$18=0,"",IF(BQ26&gt;'Coeff CCINP'!$O$18,"A","NA"))</f>
        <v/>
      </c>
      <c r="AB26" s="49" t="str">
        <f aca="false">IF('Coeff CCINP'!$O$19=0,"",IF(BR26&gt;'Coeff CCINP'!$O$19,"A","NA"))</f>
        <v>NA</v>
      </c>
      <c r="AC26" s="49" t="str">
        <f aca="false">IF('Coeff CCINP'!$O$20=0,"",IF(BS26&gt;'Coeff CCINP'!$O$20,"A","NA"))</f>
        <v>NA</v>
      </c>
      <c r="AD26" s="49" t="str">
        <f aca="false">IF('Coeff CCINP'!$O$21=0,"",IF(BT26&gt;'Coeff CCINP'!$O$21,"A","NA"))</f>
        <v/>
      </c>
      <c r="AE26" s="49" t="str">
        <f aca="false">IF('Coeff CCINP'!$O$22=0,"",IF(BU26&gt;'Coeff CCINP'!$O$22,"A","NA"))</f>
        <v>NA</v>
      </c>
      <c r="AF26" s="49" t="str">
        <f aca="false">IF('Coeff CCINP'!$O$23=0,"",IF(BV26&gt;'Coeff CCINP'!$O$23,"A","NA"))</f>
        <v>NA</v>
      </c>
      <c r="AG26" s="49" t="str">
        <f aca="false">IF('Coeff CCINP'!$O$24=0,"",IF(BW26&gt;'Coeff CCINP'!$O$24,"A","NA"))</f>
        <v>NA</v>
      </c>
      <c r="AH26" s="49" t="str">
        <f aca="false">IF('Coeff CCINP'!$O$25=0,"",IF(BX26&gt;'Coeff CCINP'!$O$25,"A","NA"))</f>
        <v>NA</v>
      </c>
      <c r="AI26" s="49" t="str">
        <f aca="false">IF('Coeff CCINP'!$O$26=0,"",IF(BY26&gt;'Coeff CCINP'!$O$26,"A","NA"))</f>
        <v/>
      </c>
      <c r="AJ26" s="47" t="str">
        <f aca="false">IF('Coeff CCINP'!$O$27=0,"",IF(BZ26&gt;'Coeff CCINP'!$O$27,"A","NA"))</f>
        <v>NA</v>
      </c>
      <c r="AK26" s="50" t="str">
        <f aca="false">IF('Coeff EPITA'!$K$4=0,"",IF(CA26&gt;'Coeff EPITA'!$K$4,"A","NA"))</f>
        <v/>
      </c>
      <c r="AL26" s="51" t="str">
        <f aca="false">IF(coeffccs!$P$4=0,"",IF(CF26=1,"A","NA"))</f>
        <v/>
      </c>
      <c r="AM26" s="49" t="str">
        <f aca="false">IF(coeffccs!$P$5=0,"",IF(CH26=1,"A","NA"))</f>
        <v>NA</v>
      </c>
      <c r="AN26" s="49" t="str">
        <f aca="false">IF(coeffccs!$P$6=0,"",IF(CJ26=1,"A","NA"))</f>
        <v>NA</v>
      </c>
      <c r="AO26" s="49" t="str">
        <f aca="false">IF(coeffccs!$P$7=0,"",IF(CL26=1,"A","NA"))</f>
        <v>NA</v>
      </c>
      <c r="AP26" s="49" t="str">
        <f aca="false">IF(coeffccs!$P$8=0,"",IF(CN26=1,"A","NA"))</f>
        <v>NA</v>
      </c>
      <c r="AQ26" s="49" t="str">
        <f aca="false">IF(coeffccs!$P$9=0,"",IF(CP26=1,"A","NA"))</f>
        <v>NA</v>
      </c>
      <c r="AR26" s="49" t="str">
        <f aca="false">IF(coeffccs!$P$10=0,"",IF(CR26=1,"A","NA"))</f>
        <v>NA</v>
      </c>
      <c r="AS26" s="49" t="str">
        <f aca="false">IF(coeffccs!$P$11=0,"",IF(CT26=1,"A","NA"))</f>
        <v>NA</v>
      </c>
      <c r="AT26" s="49" t="str">
        <f aca="false">IF(coeffccs!$P$12=0,"",IF(CV26=1,"A","NA"))</f>
        <v>NA</v>
      </c>
      <c r="AU26" s="49" t="str">
        <f aca="false">IF(coeffccs!$P$13=0,"",IF(CY26=1,"A","NA"))</f>
        <v>NA</v>
      </c>
      <c r="AV26" s="49" t="str">
        <f aca="false">IF(coeffccs!$P$15=0,"",IF(CZ26&gt;coeffccs!$P$15,"A","NA"))</f>
        <v>NA</v>
      </c>
      <c r="AW26" s="49" t="str">
        <f aca="false">IF(coeffccs!$P$16=0,"",IF(DA26&gt;coeffccs!$P$16,"A","NA"))</f>
        <v>NA</v>
      </c>
      <c r="AX26" s="49" t="str">
        <f aca="false">IF(coeffccs!$P$17=0,"",IF(DB26&gt;coeffccs!$P$17,"A","NA"))</f>
        <v>NA</v>
      </c>
      <c r="AY26" s="49" t="str">
        <f aca="false">IF(coeffccs!$P$18=0,"",IF(DC26&gt;coeffccs!$P$18,"A","NA"))</f>
        <v>NA</v>
      </c>
      <c r="AZ26" s="49" t="str">
        <f aca="false">IF(coeffccs!$P$19=0,"",IF(DD26&gt;coeffccs!$P$19,"A","NA"))</f>
        <v>NA</v>
      </c>
      <c r="BA26" s="47" t="str">
        <f aca="false">IF(coeffccs!$P$20=0,"",IF(DD26&gt;coeffccs!$P$20,"A","NA"))</f>
        <v>NA</v>
      </c>
      <c r="BB26" s="52"/>
      <c r="BC26" s="53" t="n">
        <f aca="false">IF(C26="O",SUMPRODUCT('Coeff CCINP'!$B$4:$H$4,D26:J26)+'Coeff CCINP'!$I$4+$C$37,SUMPRODUCT('Coeff CCINP'!$B$4:$H$4,D26:J26)+$C$37)</f>
        <v>0</v>
      </c>
      <c r="BD26" s="54" t="n">
        <f aca="false">IF(C26="O",SUMPRODUCT('Coeff CCINP'!$B$5:$H$5,D26:J26)+'Coeff CCINP'!$I$5+$C$37,SUMPRODUCT('Coeff CCINP'!$B$5:$H$5,D26:J26)+$C$37)</f>
        <v>0</v>
      </c>
      <c r="BE26" s="54" t="n">
        <f aca="false">IF(C26="O",SUMPRODUCT('Coeff CCINP'!$B$6:$H$6,D26:J26)+'Coeff CCINP'!$I$6+$C$37,SUMPRODUCT('Coeff CCINP'!$B$6:$H$6,D26:J26)+$C$37)</f>
        <v>0</v>
      </c>
      <c r="BF26" s="54" t="n">
        <f aca="false">IF(C26="O",SUMPRODUCT('Coeff CCINP'!$B$7:$H$7,D26:J26)+'Coeff CCINP'!$I$7+$C$37,SUMPRODUCT('Coeff CCINP'!$B$7:$H$7,D26:J26)+$C$37)</f>
        <v>0</v>
      </c>
      <c r="BG26" s="54" t="n">
        <f aca="false">IF(C26="O",SUMPRODUCT('Coeff CCINP'!$B$8:$H$8,D26:J26)+'Coeff CCINP'!$I$8+$C$37,SUMPRODUCT('Coeff CCINP'!$B$8:$H$8,D26:J26)+$C$37)</f>
        <v>0</v>
      </c>
      <c r="BH26" s="54" t="n">
        <f aca="false">IF(C26="O",SUMPRODUCT('Coeff CCINP'!$B$9:$H$9,D26:J26)+'Coeff CCINP'!$I$9+$C$37,SUMPRODUCT('Coeff CCINP'!$B$9:$H$9,D26:J26)+$C$37)</f>
        <v>0</v>
      </c>
      <c r="BI26" s="54" t="n">
        <f aca="false">IF(C26="O",SUMPRODUCT('Coeff CCINP'!$B$9:$H$9,D26:J26)+'Coeff CCINP'!$I$9+$C$37,SUMPRODUCT('Coeff CCINP'!$B$9:$H$9,D26:J26)+$C$37)</f>
        <v>0</v>
      </c>
      <c r="BJ26" s="54" t="n">
        <f aca="false">IF(C26="O",SUMPRODUCT('Coeff CCINP'!$B$11:$H$11,D26:J26)+'Coeff CCINP'!$I$11+$C$37,SUMPRODUCT('Coeff CCINP'!$B$11:$H$11,D26:J26)+$C$37)</f>
        <v>0</v>
      </c>
      <c r="BK26" s="54" t="n">
        <f aca="false">IF(C26="O",SUMPRODUCT('Coeff CCINP'!$B$12:$H$12,D26:J26)+'Coeff CCINP'!$I$12+$C$37,SUMPRODUCT('Coeff CCINP'!$B$12:$H$12,D26:J26)+$C$37)</f>
        <v>0</v>
      </c>
      <c r="BL26" s="54" t="n">
        <f aca="false">IF(C26="O",SUMPRODUCT('Coeff CCINP'!$B$13:$H$13,D26:J26)+'Coeff CCINP'!$I$13+$C$37,SUMPRODUCT('Coeff CCINP'!$B$13:$H$13,D26:J26)+$C$37)</f>
        <v>0</v>
      </c>
      <c r="BM26" s="54" t="n">
        <f aca="false">IF(C26="O",SUMPRODUCT('Coeff CCINP'!$B$14:$H$14,D26:J26)+'Coeff CCINP'!$I$14+$C$37,SUMPRODUCT('Coeff CCINP'!$B$14:$H$14,D26:J26)+$C$37)</f>
        <v>0</v>
      </c>
      <c r="BN26" s="54" t="n">
        <f aca="false">IF(C26="O",SUMPRODUCT('Coeff CCINP'!$B$15:$H$15,D26:J26)+'Coeff CCINP'!$I$15+$C$37,SUMPRODUCT('Coeff CCINP'!$B$15:$H$15,D26:J26)+$C$37)</f>
        <v>0</v>
      </c>
      <c r="BO26" s="54" t="n">
        <f aca="false">IF(C26="O",SUMPRODUCT('Coeff CCINP'!$B$16:$H$16,D26:J26)+'Coeff CCINP'!$I$16+$C$37,SUMPRODUCT('Coeff CCINP'!$B$16:$H$16,D26:J26)+$C$37)</f>
        <v>0</v>
      </c>
      <c r="BP26" s="54" t="n">
        <f aca="false">IF(C26="O",SUMPRODUCT('Coeff CCINP'!$B$17:$H$17,D26:J26)+'Coeff CCINP'!$I$17+$C$37,SUMPRODUCT('Coeff CCINP'!$B$17:$H$17,D26:J26)+$C$37)</f>
        <v>0</v>
      </c>
      <c r="BQ26" s="54" t="n">
        <f aca="false">IF(C26="O",SUMPRODUCT('Coeff CCINP'!$B$18:$H$18,D26:J26)+'Coeff CCINP'!$I$18+$C$37,SUMPRODUCT('Coeff CCINP'!$B$18:$H$18,D26:J26)+$C$37)</f>
        <v>0</v>
      </c>
      <c r="BR26" s="54" t="n">
        <f aca="false">IF(C26="O",SUMPRODUCT('Coeff CCINP'!$B$19:$H$19,D26:J26)+'Coeff CCINP'!$I$19+$C$37,SUMPRODUCT('Coeff CCINP'!$B$19:$H$19,D26:J26)+$C$37)</f>
        <v>0</v>
      </c>
      <c r="BS26" s="54" t="n">
        <f aca="false">IF(C26="O",SUMPRODUCT('Coeff CCINP'!$B$20:$H$20,D26:J26)+'Coeff CCINP'!$I$20+$C$37,SUMPRODUCT('Coeff CCINP'!$B$20:$H$20,D26:J26)+$C$37)</f>
        <v>0</v>
      </c>
      <c r="BT26" s="54" t="n">
        <f aca="false">IF(C26="O",SUMPRODUCT('Coeff CCINP'!$B$21:$H$21,D26:J26)+'Coeff CCINP'!$I$21+$C$37,SUMPRODUCT('Coeff CCINP'!$B$21:$H$21,D26:J26)+$C$37)</f>
        <v>0</v>
      </c>
      <c r="BU26" s="54" t="n">
        <f aca="false">IF(C26="O",SUMPRODUCT('Coeff CCINP'!$B$22:$H$22,D26:J26)+'Coeff CCINP'!$I$22+$C$37,SUMPRODUCT('Coeff CCINP'!$B$22:$H$22,D26:J26)+$C$37)</f>
        <v>0</v>
      </c>
      <c r="BV26" s="54" t="n">
        <f aca="false">IF(C26="O",SUMPRODUCT('Coeff CCINP'!$B$23:$H$23,D26:J26)+'Coeff CCINP'!$I$23+$C$37,SUMPRODUCT('Coeff CCINP'!$B$23:$H$23,D26:J26)+$C$37)</f>
        <v>0</v>
      </c>
      <c r="BW26" s="54" t="n">
        <f aca="false">IF(C26="O",SUMPRODUCT('Coeff CCINP'!$B$24:$H$24,D26:J26)+'Coeff CCINP'!$I$24+$C$37,SUMPRODUCT('Coeff CCINP'!$B$24:$H$24,D26:J26)+$C$37)</f>
        <v>0</v>
      </c>
      <c r="BX26" s="54" t="n">
        <f aca="false">IF(C26="O",SUMPRODUCT('Coeff CCINP'!$B$25:$H$25,D26:J26)+'Coeff CCINP'!$I$25+$C$37,SUMPRODUCT('Coeff CCINP'!$B$25:$H$25,D26:J26)+$C$37)</f>
        <v>0</v>
      </c>
      <c r="BY26" s="54" t="n">
        <f aca="false">IF(C26="O",SUMPRODUCT('Coeff CCINP'!$B$26:$H$26,D26:J26)+'Coeff CCINP'!$I$26+$C$37,SUMPRODUCT('Coeff CCINP'!$B$26:$H$26,D26:J26)+$C$37)</f>
        <v>0</v>
      </c>
      <c r="BZ26" s="54" t="n">
        <f aca="false">IF(C26="O",SUMPRODUCT('Coeff CCINP'!$B$27:$H$27,D26:J26)+'Coeff CCINP'!$I$27+$C$37,SUMPRODUCT('Coeff CCINP'!$B$27:$H$27,D26:J26)+$C$37)</f>
        <v>0</v>
      </c>
      <c r="CA26" s="55" t="n">
        <f aca="false">IF(C26="O",E26*'Coeff EPITA'!$B$4+I26*'Coeff EPITA'!$C$4+D26*'Coeff EPITA'!$D$4+'Coeff EPITA'!$E$4+$C$37,E26*'Coeff EPITA'!$B$4+I26*'Coeff EPITA'!$C$4+D26*'Coeff EPITA'!$D$4+$C$37)</f>
        <v>0</v>
      </c>
      <c r="CB26" s="53" t="n">
        <f aca="false">D26+$C$37/SUM(coeffccs!$B$4:$I$12)</f>
        <v>0</v>
      </c>
      <c r="CC26" s="54" t="n">
        <f aca="false">IF(C26="O",SUMPRODUCT(coeffccs!$B$23:$H$23,D26:J26)+coeffccs!$J$4+$C$37,SUMPRODUCT(coeffccs!$B$23:$H$23,D26:J26)+$C$37)</f>
        <v>0</v>
      </c>
      <c r="CD26" s="56" t="n">
        <f aca="false">IF(CB26&gt;coeffccs!$Q$14,1,0)</f>
        <v>0</v>
      </c>
      <c r="CE26" s="56" t="n">
        <f aca="false">IF(CC26&gt;coeffccs!$P$4,1,0)</f>
        <v>0</v>
      </c>
      <c r="CF26" s="56" t="n">
        <f aca="false">AND(CD26=1,CE26=1)</f>
        <v>0</v>
      </c>
      <c r="CG26" s="56" t="n">
        <f aca="false">IF(CC26&gt;coeffccs!$P$5,1,0)</f>
        <v>0</v>
      </c>
      <c r="CH26" s="56" t="n">
        <f aca="false">AND(CD26=1,CG26=1)</f>
        <v>0</v>
      </c>
      <c r="CI26" s="56" t="n">
        <f aca="false">IF(CC26&gt;coeffccs!$P$6,1,0)</f>
        <v>0</v>
      </c>
      <c r="CJ26" s="56" t="n">
        <f aca="false">AND(CD26=1,CI26=1)</f>
        <v>0</v>
      </c>
      <c r="CK26" s="56" t="n">
        <f aca="false">IF(CC26&gt;coeffccs!$P$7,1,0)</f>
        <v>0</v>
      </c>
      <c r="CL26" s="56" t="n">
        <f aca="false">AND(CD26=1,CK26=1)</f>
        <v>0</v>
      </c>
      <c r="CM26" s="56" t="n">
        <f aca="false">IF(CC26&gt;coeffccs!$P$8,1,0)</f>
        <v>0</v>
      </c>
      <c r="CN26" s="56" t="n">
        <f aca="false">AND(CD26=1,CM26=1)</f>
        <v>0</v>
      </c>
      <c r="CO26" s="56" t="n">
        <f aca="false">IF(CC26&gt;coeffccs!$P$9,1,0)</f>
        <v>0</v>
      </c>
      <c r="CP26" s="56" t="n">
        <f aca="false">AND(CD26=1,CO26=1)</f>
        <v>0</v>
      </c>
      <c r="CQ26" s="56" t="n">
        <f aca="false">IF(CC26&gt;coeffccs!$P$10,1,0)</f>
        <v>0</v>
      </c>
      <c r="CR26" s="56" t="n">
        <f aca="false">AND(CD26=1,CQ26=1)</f>
        <v>0</v>
      </c>
      <c r="CS26" s="56" t="n">
        <f aca="false">IF(CC26&gt;coeffccs!$P$11,1,0)</f>
        <v>0</v>
      </c>
      <c r="CT26" s="56" t="n">
        <f aca="false">AND(CD26=1,CS26=1)</f>
        <v>0</v>
      </c>
      <c r="CU26" s="56" t="n">
        <f aca="false">IF(CC26&gt;coeffccs!$P$12,1,0)</f>
        <v>0</v>
      </c>
      <c r="CV26" s="56" t="n">
        <f aca="false">AND(CD26=1,CU26=1)</f>
        <v>0</v>
      </c>
      <c r="CW26" s="54" t="n">
        <f aca="false">IF(C26="O",SUMPRODUCT(coeffccs!$B$24:$H$24,D26:J26)+coeffccs!$J$13+$C$37,SUMPRODUCT(coeffccs!$B$24:$H$24,D26:J26)+$C$37)</f>
        <v>0</v>
      </c>
      <c r="CX26" s="56" t="n">
        <f aca="false">IF(CW26&gt;coeffccs!$P$13,1,0)</f>
        <v>0</v>
      </c>
      <c r="CY26" s="56" t="n">
        <f aca="false">AND(CD26=1,CX26=1)</f>
        <v>0</v>
      </c>
      <c r="CZ26" s="54" t="n">
        <f aca="false">IF(C26="O",SUMPRODUCT(coeffccs!$B$25:$H$25,D26:J26)+coeffccs!$J$15+$C$37,SUMPRODUCT(coeffccs!$B$25:$H$25,D26:J26)+$C$37)</f>
        <v>0</v>
      </c>
      <c r="DA26" s="54" t="n">
        <f aca="false">IF(C26="O",SUMPRODUCT(coeffccs!$B$26:$H$26,D26:J26)+coeffccs!$J$16+$C$37,SUMPRODUCT(coeffccs!$B$26:$H$26,D26:J26)+$C$37)</f>
        <v>0</v>
      </c>
      <c r="DB26" s="54" t="n">
        <f aca="false">IF(C26="O",SUMPRODUCT(coeffccs!$B$27:$H$27,D26:J26)+coeffccs!$J$17+$C$37,SUMPRODUCT(coeffccs!$B$27:$H$27,D26:J26)+$C$37)</f>
        <v>0</v>
      </c>
      <c r="DC26" s="54" t="n">
        <f aca="false">IF(C26="O",SUMPRODUCT(coeffccs!$B$28:$H$28,D26:J26)+coeffccs!$J$18+$C$37,SUMPRODUCT(coeffccs!$B$28:$H$28,D26:J26)+$C$37)</f>
        <v>0</v>
      </c>
      <c r="DD26" s="57" t="n">
        <f aca="false">IF(C26="O",SUMPRODUCT(coeffccs!$B$29:$H$29,D26:J26)+coeffccs!$J$19+$C$37,SUMPRODUCT(coeffccs!$B$29:$H$29,D26:J26)+$C$37)</f>
        <v>0</v>
      </c>
    </row>
    <row r="27" s="60" customFormat="true" ht="15" hidden="false" customHeight="false" outlineLevel="0" collapsed="false">
      <c r="A27" s="58"/>
      <c r="B27" s="43"/>
      <c r="C27" s="44"/>
      <c r="D27" s="45"/>
      <c r="E27" s="59"/>
      <c r="F27" s="59"/>
      <c r="G27" s="59"/>
      <c r="H27" s="59"/>
      <c r="I27" s="59"/>
      <c r="J27" s="59"/>
      <c r="K27" s="46" t="str">
        <f aca="false">IF(ISBLANK(D27),"",AVERAGE(D27:J27))</f>
        <v/>
      </c>
      <c r="L27" s="47" t="str">
        <f aca="false">IF(ISBLANK(D27),"",RANK($K$4:$K$33,$K$4:$K$33,0))</f>
        <v/>
      </c>
      <c r="M27" s="48" t="str">
        <f aca="false">IF('Coeff CCINP'!$O$4=0,"",IF(BC27&gt;'Coeff CCINP'!$O$4,"A","NA"))</f>
        <v>NA</v>
      </c>
      <c r="N27" s="49" t="str">
        <f aca="false">IF('Coeff CCINP'!$O$5=0,"",IF(BD27&gt;'Coeff CCINP'!$O$5,"A","NA"))</f>
        <v/>
      </c>
      <c r="O27" s="49" t="str">
        <f aca="false">IF('Coeff CCINP'!$O$6=0,"",IF(BE27&gt;'Coeff CCINP'!$O$6,"A","NA"))</f>
        <v>NA</v>
      </c>
      <c r="P27" s="49" t="str">
        <f aca="false">IF('Coeff CCINP'!$O$7=0,"",IF(BF27&gt;'Coeff CCINP'!$O$7,"A","NA"))</f>
        <v>NA</v>
      </c>
      <c r="Q27" s="49" t="str">
        <f aca="false">IF('Coeff CCINP'!$O$8=0,"",IF(BG27&gt;'Coeff CCINP'!$O$8,"A","NA"))</f>
        <v>NA</v>
      </c>
      <c r="R27" s="49" t="str">
        <f aca="false">IF('Coeff CCINP'!$O$8=0,"",IF(BH27&gt;'Coeff CCINP'!$O$9,"A","NA"))</f>
        <v>NA</v>
      </c>
      <c r="S27" s="49" t="str">
        <f aca="false">IF('Coeff CCINP'!$O$10=0,"",IF(BI27&gt;'Coeff CCINP'!$O$10,"A","NA"))</f>
        <v>NA</v>
      </c>
      <c r="T27" s="49" t="str">
        <f aca="false">IF('Coeff CCINP'!$O$11=0,"",IF(BJ27&gt;'Coeff CCINP'!$O$11,"A","NA"))</f>
        <v/>
      </c>
      <c r="U27" s="49" t="str">
        <f aca="false">IF('Coeff CCINP'!$O$12=0,"",IF(BK27&gt;'Coeff CCINP'!$O$12,"A","NA"))</f>
        <v>NA</v>
      </c>
      <c r="V27" s="49" t="str">
        <f aca="false">IF('Coeff CCINP'!$O$13=0,"",IF(BL27&gt;'Coeff CCINP'!$O$13,"A","NA"))</f>
        <v/>
      </c>
      <c r="W27" s="49" t="str">
        <f aca="false">IF('Coeff CCINP'!$O$14=0,"",IF(BM27&gt;'Coeff CCINP'!$O$14,"A","NA"))</f>
        <v>NA</v>
      </c>
      <c r="X27" s="49" t="str">
        <f aca="false">IF('Coeff CCINP'!$O$15=0,"",IF(BN27&gt;'Coeff CCINP'!$O$15,"A","NA"))</f>
        <v>NA</v>
      </c>
      <c r="Y27" s="49" t="str">
        <f aca="false">IF('Coeff CCINP'!$O$16=0,"",IF(BO27&gt;'Coeff CCINP'!$O$16,"A","NA"))</f>
        <v>NA</v>
      </c>
      <c r="Z27" s="49" t="str">
        <f aca="false">IF('Coeff CCINP'!$O$17=0,"",IF(BP27&gt;'Coeff CCINP'!$O$17,"A","NA"))</f>
        <v>NA</v>
      </c>
      <c r="AA27" s="49" t="str">
        <f aca="false">IF('Coeff CCINP'!$O$18=0,"",IF(BQ27&gt;'Coeff CCINP'!$O$18,"A","NA"))</f>
        <v/>
      </c>
      <c r="AB27" s="49" t="str">
        <f aca="false">IF('Coeff CCINP'!$O$19=0,"",IF(BR27&gt;'Coeff CCINP'!$O$19,"A","NA"))</f>
        <v>NA</v>
      </c>
      <c r="AC27" s="49" t="str">
        <f aca="false">IF('Coeff CCINP'!$O$20=0,"",IF(BS27&gt;'Coeff CCINP'!$O$20,"A","NA"))</f>
        <v>NA</v>
      </c>
      <c r="AD27" s="49" t="str">
        <f aca="false">IF('Coeff CCINP'!$O$21=0,"",IF(BT27&gt;'Coeff CCINP'!$O$21,"A","NA"))</f>
        <v/>
      </c>
      <c r="AE27" s="49" t="str">
        <f aca="false">IF('Coeff CCINP'!$O$22=0,"",IF(BU27&gt;'Coeff CCINP'!$O$22,"A","NA"))</f>
        <v>NA</v>
      </c>
      <c r="AF27" s="49" t="str">
        <f aca="false">IF('Coeff CCINP'!$O$23=0,"",IF(BV27&gt;'Coeff CCINP'!$O$23,"A","NA"))</f>
        <v>NA</v>
      </c>
      <c r="AG27" s="49" t="str">
        <f aca="false">IF('Coeff CCINP'!$O$24=0,"",IF(BW27&gt;'Coeff CCINP'!$O$24,"A","NA"))</f>
        <v>NA</v>
      </c>
      <c r="AH27" s="49" t="str">
        <f aca="false">IF('Coeff CCINP'!$O$25=0,"",IF(BX27&gt;'Coeff CCINP'!$O$25,"A","NA"))</f>
        <v>NA</v>
      </c>
      <c r="AI27" s="49" t="str">
        <f aca="false">IF('Coeff CCINP'!$O$26=0,"",IF(BY27&gt;'Coeff CCINP'!$O$26,"A","NA"))</f>
        <v/>
      </c>
      <c r="AJ27" s="47" t="str">
        <f aca="false">IF('Coeff CCINP'!$O$27=0,"",IF(BZ27&gt;'Coeff CCINP'!$O$27,"A","NA"))</f>
        <v>NA</v>
      </c>
      <c r="AK27" s="50" t="str">
        <f aca="false">IF('Coeff EPITA'!$K$4=0,"",IF(CA27&gt;'Coeff EPITA'!$K$4,"A","NA"))</f>
        <v/>
      </c>
      <c r="AL27" s="51" t="str">
        <f aca="false">IF(coeffccs!$P$4=0,"",IF(CF27=1,"A","NA"))</f>
        <v/>
      </c>
      <c r="AM27" s="49" t="str">
        <f aca="false">IF(coeffccs!$P$5=0,"",IF(CH27=1,"A","NA"))</f>
        <v>NA</v>
      </c>
      <c r="AN27" s="49" t="str">
        <f aca="false">IF(coeffccs!$P$6=0,"",IF(CJ27=1,"A","NA"))</f>
        <v>NA</v>
      </c>
      <c r="AO27" s="49" t="str">
        <f aca="false">IF(coeffccs!$P$7=0,"",IF(CL27=1,"A","NA"))</f>
        <v>NA</v>
      </c>
      <c r="AP27" s="49" t="str">
        <f aca="false">IF(coeffccs!$P$8=0,"",IF(CN27=1,"A","NA"))</f>
        <v>NA</v>
      </c>
      <c r="AQ27" s="49" t="str">
        <f aca="false">IF(coeffccs!$P$9=0,"",IF(CP27=1,"A","NA"))</f>
        <v>NA</v>
      </c>
      <c r="AR27" s="49" t="str">
        <f aca="false">IF(coeffccs!$P$10=0,"",IF(CR27=1,"A","NA"))</f>
        <v>NA</v>
      </c>
      <c r="AS27" s="49" t="str">
        <f aca="false">IF(coeffccs!$P$11=0,"",IF(CT27=1,"A","NA"))</f>
        <v>NA</v>
      </c>
      <c r="AT27" s="49" t="str">
        <f aca="false">IF(coeffccs!$P$12=0,"",IF(CV27=1,"A","NA"))</f>
        <v>NA</v>
      </c>
      <c r="AU27" s="49" t="str">
        <f aca="false">IF(coeffccs!$P$13=0,"",IF(CY27=1,"A","NA"))</f>
        <v>NA</v>
      </c>
      <c r="AV27" s="49" t="str">
        <f aca="false">IF(coeffccs!$P$15=0,"",IF(CZ27&gt;coeffccs!$P$15,"A","NA"))</f>
        <v>NA</v>
      </c>
      <c r="AW27" s="49" t="str">
        <f aca="false">IF(coeffccs!$P$16=0,"",IF(DA27&gt;coeffccs!$P$16,"A","NA"))</f>
        <v>NA</v>
      </c>
      <c r="AX27" s="49" t="str">
        <f aca="false">IF(coeffccs!$P$17=0,"",IF(DB27&gt;coeffccs!$P$17,"A","NA"))</f>
        <v>NA</v>
      </c>
      <c r="AY27" s="49" t="str">
        <f aca="false">IF(coeffccs!$P$18=0,"",IF(DC27&gt;coeffccs!$P$18,"A","NA"))</f>
        <v>NA</v>
      </c>
      <c r="AZ27" s="49" t="str">
        <f aca="false">IF(coeffccs!$P$19=0,"",IF(DD27&gt;coeffccs!$P$19,"A","NA"))</f>
        <v>NA</v>
      </c>
      <c r="BA27" s="47" t="str">
        <f aca="false">IF(coeffccs!$P$20=0,"",IF(DD27&gt;coeffccs!$P$20,"A","NA"))</f>
        <v>NA</v>
      </c>
      <c r="BB27" s="52"/>
      <c r="BC27" s="53" t="n">
        <f aca="false">IF(C27="O",SUMPRODUCT('Coeff CCINP'!$B$4:$H$4,D27:J27)+'Coeff CCINP'!$I$4+$C$37,SUMPRODUCT('Coeff CCINP'!$B$4:$H$4,D27:J27)+$C$37)</f>
        <v>0</v>
      </c>
      <c r="BD27" s="54" t="n">
        <f aca="false">IF(C27="O",SUMPRODUCT('Coeff CCINP'!$B$5:$H$5,D27:J27)+'Coeff CCINP'!$I$5+$C$37,SUMPRODUCT('Coeff CCINP'!$B$5:$H$5,D27:J27)+$C$37)</f>
        <v>0</v>
      </c>
      <c r="BE27" s="54" t="n">
        <f aca="false">IF(C27="O",SUMPRODUCT('Coeff CCINP'!$B$6:$H$6,D27:J27)+'Coeff CCINP'!$I$6+$C$37,SUMPRODUCT('Coeff CCINP'!$B$6:$H$6,D27:J27)+$C$37)</f>
        <v>0</v>
      </c>
      <c r="BF27" s="54" t="n">
        <f aca="false">IF(C27="O",SUMPRODUCT('Coeff CCINP'!$B$7:$H$7,D27:J27)+'Coeff CCINP'!$I$7+$C$37,SUMPRODUCT('Coeff CCINP'!$B$7:$H$7,D27:J27)+$C$37)</f>
        <v>0</v>
      </c>
      <c r="BG27" s="54" t="n">
        <f aca="false">IF(C27="O",SUMPRODUCT('Coeff CCINP'!$B$8:$H$8,D27:J27)+'Coeff CCINP'!$I$8+$C$37,SUMPRODUCT('Coeff CCINP'!$B$8:$H$8,D27:J27)+$C$37)</f>
        <v>0</v>
      </c>
      <c r="BH27" s="54" t="n">
        <f aca="false">IF(C27="O",SUMPRODUCT('Coeff CCINP'!$B$9:$H$9,D27:J27)+'Coeff CCINP'!$I$9+$C$37,SUMPRODUCT('Coeff CCINP'!$B$9:$H$9,D27:J27)+$C$37)</f>
        <v>0</v>
      </c>
      <c r="BI27" s="54" t="n">
        <f aca="false">IF(C27="O",SUMPRODUCT('Coeff CCINP'!$B$9:$H$9,D27:J27)+'Coeff CCINP'!$I$9+$C$37,SUMPRODUCT('Coeff CCINP'!$B$9:$H$9,D27:J27)+$C$37)</f>
        <v>0</v>
      </c>
      <c r="BJ27" s="54" t="n">
        <f aca="false">IF(C27="O",SUMPRODUCT('Coeff CCINP'!$B$11:$H$11,D27:J27)+'Coeff CCINP'!$I$11+$C$37,SUMPRODUCT('Coeff CCINP'!$B$11:$H$11,D27:J27)+$C$37)</f>
        <v>0</v>
      </c>
      <c r="BK27" s="54" t="n">
        <f aca="false">IF(C27="O",SUMPRODUCT('Coeff CCINP'!$B$12:$H$12,D27:J27)+'Coeff CCINP'!$I$12+$C$37,SUMPRODUCT('Coeff CCINP'!$B$12:$H$12,D27:J27)+$C$37)</f>
        <v>0</v>
      </c>
      <c r="BL27" s="54" t="n">
        <f aca="false">IF(C27="O",SUMPRODUCT('Coeff CCINP'!$B$13:$H$13,D27:J27)+'Coeff CCINP'!$I$13+$C$37,SUMPRODUCT('Coeff CCINP'!$B$13:$H$13,D27:J27)+$C$37)</f>
        <v>0</v>
      </c>
      <c r="BM27" s="54" t="n">
        <f aca="false">IF(C27="O",SUMPRODUCT('Coeff CCINP'!$B$14:$H$14,D27:J27)+'Coeff CCINP'!$I$14+$C$37,SUMPRODUCT('Coeff CCINP'!$B$14:$H$14,D27:J27)+$C$37)</f>
        <v>0</v>
      </c>
      <c r="BN27" s="54" t="n">
        <f aca="false">IF(C27="O",SUMPRODUCT('Coeff CCINP'!$B$15:$H$15,D27:J27)+'Coeff CCINP'!$I$15+$C$37,SUMPRODUCT('Coeff CCINP'!$B$15:$H$15,D27:J27)+$C$37)</f>
        <v>0</v>
      </c>
      <c r="BO27" s="54" t="n">
        <f aca="false">IF(C27="O",SUMPRODUCT('Coeff CCINP'!$B$16:$H$16,D27:J27)+'Coeff CCINP'!$I$16+$C$37,SUMPRODUCT('Coeff CCINP'!$B$16:$H$16,D27:J27)+$C$37)</f>
        <v>0</v>
      </c>
      <c r="BP27" s="54" t="n">
        <f aca="false">IF(C27="O",SUMPRODUCT('Coeff CCINP'!$B$17:$H$17,D27:J27)+'Coeff CCINP'!$I$17+$C$37,SUMPRODUCT('Coeff CCINP'!$B$17:$H$17,D27:J27)+$C$37)</f>
        <v>0</v>
      </c>
      <c r="BQ27" s="54" t="n">
        <f aca="false">IF(C27="O",SUMPRODUCT('Coeff CCINP'!$B$18:$H$18,D27:J27)+'Coeff CCINP'!$I$18+$C$37,SUMPRODUCT('Coeff CCINP'!$B$18:$H$18,D27:J27)+$C$37)</f>
        <v>0</v>
      </c>
      <c r="BR27" s="54" t="n">
        <f aca="false">IF(C27="O",SUMPRODUCT('Coeff CCINP'!$B$19:$H$19,D27:J27)+'Coeff CCINP'!$I$19+$C$37,SUMPRODUCT('Coeff CCINP'!$B$19:$H$19,D27:J27)+$C$37)</f>
        <v>0</v>
      </c>
      <c r="BS27" s="54" t="n">
        <f aca="false">IF(C27="O",SUMPRODUCT('Coeff CCINP'!$B$20:$H$20,D27:J27)+'Coeff CCINP'!$I$20+$C$37,SUMPRODUCT('Coeff CCINP'!$B$20:$H$20,D27:J27)+$C$37)</f>
        <v>0</v>
      </c>
      <c r="BT27" s="54" t="n">
        <f aca="false">IF(C27="O",SUMPRODUCT('Coeff CCINP'!$B$21:$H$21,D27:J27)+'Coeff CCINP'!$I$21+$C$37,SUMPRODUCT('Coeff CCINP'!$B$21:$H$21,D27:J27)+$C$37)</f>
        <v>0</v>
      </c>
      <c r="BU27" s="54" t="n">
        <f aca="false">IF(C27="O",SUMPRODUCT('Coeff CCINP'!$B$22:$H$22,D27:J27)+'Coeff CCINP'!$I$22+$C$37,SUMPRODUCT('Coeff CCINP'!$B$22:$H$22,D27:J27)+$C$37)</f>
        <v>0</v>
      </c>
      <c r="BV27" s="54" t="n">
        <f aca="false">IF(C27="O",SUMPRODUCT('Coeff CCINP'!$B$23:$H$23,D27:J27)+'Coeff CCINP'!$I$23+$C$37,SUMPRODUCT('Coeff CCINP'!$B$23:$H$23,D27:J27)+$C$37)</f>
        <v>0</v>
      </c>
      <c r="BW27" s="54" t="n">
        <f aca="false">IF(C27="O",SUMPRODUCT('Coeff CCINP'!$B$24:$H$24,D27:J27)+'Coeff CCINP'!$I$24+$C$37,SUMPRODUCT('Coeff CCINP'!$B$24:$H$24,D27:J27)+$C$37)</f>
        <v>0</v>
      </c>
      <c r="BX27" s="54" t="n">
        <f aca="false">IF(C27="O",SUMPRODUCT('Coeff CCINP'!$B$25:$H$25,D27:J27)+'Coeff CCINP'!$I$25+$C$37,SUMPRODUCT('Coeff CCINP'!$B$25:$H$25,D27:J27)+$C$37)</f>
        <v>0</v>
      </c>
      <c r="BY27" s="54" t="n">
        <f aca="false">IF(C27="O",SUMPRODUCT('Coeff CCINP'!$B$26:$H$26,D27:J27)+'Coeff CCINP'!$I$26+$C$37,SUMPRODUCT('Coeff CCINP'!$B$26:$H$26,D27:J27)+$C$37)</f>
        <v>0</v>
      </c>
      <c r="BZ27" s="54" t="n">
        <f aca="false">IF(C27="O",SUMPRODUCT('Coeff CCINP'!$B$27:$H$27,D27:J27)+'Coeff CCINP'!$I$27+$C$37,SUMPRODUCT('Coeff CCINP'!$B$27:$H$27,D27:J27)+$C$37)</f>
        <v>0</v>
      </c>
      <c r="CA27" s="55" t="n">
        <f aca="false">IF(C27="O",E27*'Coeff EPITA'!$B$4+I27*'Coeff EPITA'!$C$4+D27*'Coeff EPITA'!$D$4+'Coeff EPITA'!$E$4+$C$37,E27*'Coeff EPITA'!$B$4+I27*'Coeff EPITA'!$C$4+D27*'Coeff EPITA'!$D$4+$C$37)</f>
        <v>0</v>
      </c>
      <c r="CB27" s="53" t="n">
        <f aca="false">D27+$C$37/SUM(coeffccs!$B$4:$I$12)</f>
        <v>0</v>
      </c>
      <c r="CC27" s="54" t="n">
        <f aca="false">IF(C27="O",SUMPRODUCT(coeffccs!$B$23:$H$23,D27:J27)+coeffccs!$J$4+$C$37,SUMPRODUCT(coeffccs!$B$23:$H$23,D27:J27)+$C$37)</f>
        <v>0</v>
      </c>
      <c r="CD27" s="56" t="n">
        <f aca="false">IF(CB27&gt;coeffccs!$Q$14,1,0)</f>
        <v>0</v>
      </c>
      <c r="CE27" s="56" t="n">
        <f aca="false">IF(CC27&gt;coeffccs!$P$4,1,0)</f>
        <v>0</v>
      </c>
      <c r="CF27" s="56" t="n">
        <f aca="false">AND(CD27=1,CE27=1)</f>
        <v>0</v>
      </c>
      <c r="CG27" s="56" t="n">
        <f aca="false">IF(CC27&gt;coeffccs!$P$5,1,0)</f>
        <v>0</v>
      </c>
      <c r="CH27" s="56" t="n">
        <f aca="false">AND(CD27=1,CG27=1)</f>
        <v>0</v>
      </c>
      <c r="CI27" s="56" t="n">
        <f aca="false">IF(CC27&gt;coeffccs!$P$6,1,0)</f>
        <v>0</v>
      </c>
      <c r="CJ27" s="56" t="n">
        <f aca="false">AND(CD27=1,CI27=1)</f>
        <v>0</v>
      </c>
      <c r="CK27" s="56" t="n">
        <f aca="false">IF(CC27&gt;coeffccs!$P$7,1,0)</f>
        <v>0</v>
      </c>
      <c r="CL27" s="56" t="n">
        <f aca="false">AND(CD27=1,CK27=1)</f>
        <v>0</v>
      </c>
      <c r="CM27" s="56" t="n">
        <f aca="false">IF(CC27&gt;coeffccs!$P$8,1,0)</f>
        <v>0</v>
      </c>
      <c r="CN27" s="56" t="n">
        <f aca="false">AND(CD27=1,CM27=1)</f>
        <v>0</v>
      </c>
      <c r="CO27" s="56" t="n">
        <f aca="false">IF(CC27&gt;coeffccs!$P$9,1,0)</f>
        <v>0</v>
      </c>
      <c r="CP27" s="56" t="n">
        <f aca="false">AND(CD27=1,CO27=1)</f>
        <v>0</v>
      </c>
      <c r="CQ27" s="56" t="n">
        <f aca="false">IF(CC27&gt;coeffccs!$P$10,1,0)</f>
        <v>0</v>
      </c>
      <c r="CR27" s="56" t="n">
        <f aca="false">AND(CD27=1,CQ27=1)</f>
        <v>0</v>
      </c>
      <c r="CS27" s="56" t="n">
        <f aca="false">IF(CC27&gt;coeffccs!$P$11,1,0)</f>
        <v>0</v>
      </c>
      <c r="CT27" s="56" t="n">
        <f aca="false">AND(CD27=1,CS27=1)</f>
        <v>0</v>
      </c>
      <c r="CU27" s="56" t="n">
        <f aca="false">IF(CC27&gt;coeffccs!$P$12,1,0)</f>
        <v>0</v>
      </c>
      <c r="CV27" s="56" t="n">
        <f aca="false">AND(CD27=1,CU27=1)</f>
        <v>0</v>
      </c>
      <c r="CW27" s="54" t="n">
        <f aca="false">IF(C27="O",SUMPRODUCT(coeffccs!$B$24:$H$24,D27:J27)+coeffccs!$J$13+$C$37,SUMPRODUCT(coeffccs!$B$24:$H$24,D27:J27)+$C$37)</f>
        <v>0</v>
      </c>
      <c r="CX27" s="56" t="n">
        <f aca="false">IF(CW27&gt;coeffccs!$P$13,1,0)</f>
        <v>0</v>
      </c>
      <c r="CY27" s="56" t="n">
        <f aca="false">AND(CD27=1,CX27=1)</f>
        <v>0</v>
      </c>
      <c r="CZ27" s="54" t="n">
        <f aca="false">IF(C27="O",SUMPRODUCT(coeffccs!$B$25:$H$25,D27:J27)+coeffccs!$J$15+$C$37,SUMPRODUCT(coeffccs!$B$25:$H$25,D27:J27)+$C$37)</f>
        <v>0</v>
      </c>
      <c r="DA27" s="54" t="n">
        <f aca="false">IF(C27="O",SUMPRODUCT(coeffccs!$B$26:$H$26,D27:J27)+coeffccs!$J$16+$C$37,SUMPRODUCT(coeffccs!$B$26:$H$26,D27:J27)+$C$37)</f>
        <v>0</v>
      </c>
      <c r="DB27" s="54" t="n">
        <f aca="false">IF(C27="O",SUMPRODUCT(coeffccs!$B$27:$H$27,D27:J27)+coeffccs!$J$17+$C$37,SUMPRODUCT(coeffccs!$B$27:$H$27,D27:J27)+$C$37)</f>
        <v>0</v>
      </c>
      <c r="DC27" s="54" t="n">
        <f aca="false">IF(C27="O",SUMPRODUCT(coeffccs!$B$28:$H$28,D27:J27)+coeffccs!$J$18+$C$37,SUMPRODUCT(coeffccs!$B$28:$H$28,D27:J27)+$C$37)</f>
        <v>0</v>
      </c>
      <c r="DD27" s="57" t="n">
        <f aca="false">IF(C27="O",SUMPRODUCT(coeffccs!$B$29:$H$29,D27:J27)+coeffccs!$J$19+$C$37,SUMPRODUCT(coeffccs!$B$29:$H$29,D27:J27)+$C$37)</f>
        <v>0</v>
      </c>
    </row>
    <row r="28" s="60" customFormat="true" ht="15" hidden="false" customHeight="false" outlineLevel="0" collapsed="false">
      <c r="A28" s="58"/>
      <c r="B28" s="43"/>
      <c r="C28" s="44"/>
      <c r="D28" s="45"/>
      <c r="E28" s="59"/>
      <c r="F28" s="59"/>
      <c r="G28" s="59"/>
      <c r="H28" s="59"/>
      <c r="I28" s="59"/>
      <c r="J28" s="59"/>
      <c r="K28" s="46" t="str">
        <f aca="false">IF(ISBLANK(D28),"",AVERAGE(D28:J28))</f>
        <v/>
      </c>
      <c r="L28" s="47" t="str">
        <f aca="false">IF(ISBLANK(D28),"",RANK($K$4:$K$33,$K$4:$K$33,0))</f>
        <v/>
      </c>
      <c r="M28" s="48" t="str">
        <f aca="false">IF('Coeff CCINP'!$O$4=0,"",IF(BC28&gt;'Coeff CCINP'!$O$4,"A","NA"))</f>
        <v>NA</v>
      </c>
      <c r="N28" s="49" t="str">
        <f aca="false">IF('Coeff CCINP'!$O$5=0,"",IF(BD28&gt;'Coeff CCINP'!$O$5,"A","NA"))</f>
        <v/>
      </c>
      <c r="O28" s="49" t="str">
        <f aca="false">IF('Coeff CCINP'!$O$6=0,"",IF(BE28&gt;'Coeff CCINP'!$O$6,"A","NA"))</f>
        <v>NA</v>
      </c>
      <c r="P28" s="49" t="str">
        <f aca="false">IF('Coeff CCINP'!$O$7=0,"",IF(BF28&gt;'Coeff CCINP'!$O$7,"A","NA"))</f>
        <v>NA</v>
      </c>
      <c r="Q28" s="49" t="str">
        <f aca="false">IF('Coeff CCINP'!$O$8=0,"",IF(BG28&gt;'Coeff CCINP'!$O$8,"A","NA"))</f>
        <v>NA</v>
      </c>
      <c r="R28" s="49" t="str">
        <f aca="false">IF('Coeff CCINP'!$O$8=0,"",IF(BH28&gt;'Coeff CCINP'!$O$9,"A","NA"))</f>
        <v>NA</v>
      </c>
      <c r="S28" s="49" t="str">
        <f aca="false">IF('Coeff CCINP'!$O$10=0,"",IF(BI28&gt;'Coeff CCINP'!$O$10,"A","NA"))</f>
        <v>NA</v>
      </c>
      <c r="T28" s="49" t="str">
        <f aca="false">IF('Coeff CCINP'!$O$11=0,"",IF(BJ28&gt;'Coeff CCINP'!$O$11,"A","NA"))</f>
        <v/>
      </c>
      <c r="U28" s="49" t="str">
        <f aca="false">IF('Coeff CCINP'!$O$12=0,"",IF(BK28&gt;'Coeff CCINP'!$O$12,"A","NA"))</f>
        <v>NA</v>
      </c>
      <c r="V28" s="49" t="str">
        <f aca="false">IF('Coeff CCINP'!$O$13=0,"",IF(BL28&gt;'Coeff CCINP'!$O$13,"A","NA"))</f>
        <v/>
      </c>
      <c r="W28" s="49" t="str">
        <f aca="false">IF('Coeff CCINP'!$O$14=0,"",IF(BM28&gt;'Coeff CCINP'!$O$14,"A","NA"))</f>
        <v>NA</v>
      </c>
      <c r="X28" s="49" t="str">
        <f aca="false">IF('Coeff CCINP'!$O$15=0,"",IF(BN28&gt;'Coeff CCINP'!$O$15,"A","NA"))</f>
        <v>NA</v>
      </c>
      <c r="Y28" s="49" t="str">
        <f aca="false">IF('Coeff CCINP'!$O$16=0,"",IF(BO28&gt;'Coeff CCINP'!$O$16,"A","NA"))</f>
        <v>NA</v>
      </c>
      <c r="Z28" s="49" t="str">
        <f aca="false">IF('Coeff CCINP'!$O$17=0,"",IF(BP28&gt;'Coeff CCINP'!$O$17,"A","NA"))</f>
        <v>NA</v>
      </c>
      <c r="AA28" s="49" t="str">
        <f aca="false">IF('Coeff CCINP'!$O$18=0,"",IF(BQ28&gt;'Coeff CCINP'!$O$18,"A","NA"))</f>
        <v/>
      </c>
      <c r="AB28" s="49" t="str">
        <f aca="false">IF('Coeff CCINP'!$O$19=0,"",IF(BR28&gt;'Coeff CCINP'!$O$19,"A","NA"))</f>
        <v>NA</v>
      </c>
      <c r="AC28" s="49" t="str">
        <f aca="false">IF('Coeff CCINP'!$O$20=0,"",IF(BS28&gt;'Coeff CCINP'!$O$20,"A","NA"))</f>
        <v>NA</v>
      </c>
      <c r="AD28" s="49" t="str">
        <f aca="false">IF('Coeff CCINP'!$O$21=0,"",IF(BT28&gt;'Coeff CCINP'!$O$21,"A","NA"))</f>
        <v/>
      </c>
      <c r="AE28" s="49" t="str">
        <f aca="false">IF('Coeff CCINP'!$O$22=0,"",IF(BU28&gt;'Coeff CCINP'!$O$22,"A","NA"))</f>
        <v>NA</v>
      </c>
      <c r="AF28" s="49" t="str">
        <f aca="false">IF('Coeff CCINP'!$O$23=0,"",IF(BV28&gt;'Coeff CCINP'!$O$23,"A","NA"))</f>
        <v>NA</v>
      </c>
      <c r="AG28" s="49" t="str">
        <f aca="false">IF('Coeff CCINP'!$O$24=0,"",IF(BW28&gt;'Coeff CCINP'!$O$24,"A","NA"))</f>
        <v>NA</v>
      </c>
      <c r="AH28" s="49" t="str">
        <f aca="false">IF('Coeff CCINP'!$O$25=0,"",IF(BX28&gt;'Coeff CCINP'!$O$25,"A","NA"))</f>
        <v>NA</v>
      </c>
      <c r="AI28" s="49" t="str">
        <f aca="false">IF('Coeff CCINP'!$O$26=0,"",IF(BY28&gt;'Coeff CCINP'!$O$26,"A","NA"))</f>
        <v/>
      </c>
      <c r="AJ28" s="47" t="str">
        <f aca="false">IF('Coeff CCINP'!$O$27=0,"",IF(BZ28&gt;'Coeff CCINP'!$O$27,"A","NA"))</f>
        <v>NA</v>
      </c>
      <c r="AK28" s="50" t="str">
        <f aca="false">IF('Coeff EPITA'!$K$4=0,"",IF(CA28&gt;'Coeff EPITA'!$K$4,"A","NA"))</f>
        <v/>
      </c>
      <c r="AL28" s="51" t="str">
        <f aca="false">IF(coeffccs!$P$4=0,"",IF(CF28=1,"A","NA"))</f>
        <v/>
      </c>
      <c r="AM28" s="49" t="str">
        <f aca="false">IF(coeffccs!$P$5=0,"",IF(CH28=1,"A","NA"))</f>
        <v>NA</v>
      </c>
      <c r="AN28" s="49" t="str">
        <f aca="false">IF(coeffccs!$P$6=0,"",IF(CJ28=1,"A","NA"))</f>
        <v>NA</v>
      </c>
      <c r="AO28" s="49" t="str">
        <f aca="false">IF(coeffccs!$P$7=0,"",IF(CL28=1,"A","NA"))</f>
        <v>NA</v>
      </c>
      <c r="AP28" s="49" t="str">
        <f aca="false">IF(coeffccs!$P$8=0,"",IF(CN28=1,"A","NA"))</f>
        <v>NA</v>
      </c>
      <c r="AQ28" s="49" t="str">
        <f aca="false">IF(coeffccs!$P$9=0,"",IF(CP28=1,"A","NA"))</f>
        <v>NA</v>
      </c>
      <c r="AR28" s="49" t="str">
        <f aca="false">IF(coeffccs!$P$10=0,"",IF(CR28=1,"A","NA"))</f>
        <v>NA</v>
      </c>
      <c r="AS28" s="49" t="str">
        <f aca="false">IF(coeffccs!$P$11=0,"",IF(CT28=1,"A","NA"))</f>
        <v>NA</v>
      </c>
      <c r="AT28" s="49" t="str">
        <f aca="false">IF(coeffccs!$P$12=0,"",IF(CV28=1,"A","NA"))</f>
        <v>NA</v>
      </c>
      <c r="AU28" s="49" t="str">
        <f aca="false">IF(coeffccs!$P$13=0,"",IF(CY28=1,"A","NA"))</f>
        <v>NA</v>
      </c>
      <c r="AV28" s="49" t="str">
        <f aca="false">IF(coeffccs!$P$15=0,"",IF(CZ28&gt;coeffccs!$P$15,"A","NA"))</f>
        <v>NA</v>
      </c>
      <c r="AW28" s="49" t="str">
        <f aca="false">IF(coeffccs!$P$16=0,"",IF(DA28&gt;coeffccs!$P$16,"A","NA"))</f>
        <v>NA</v>
      </c>
      <c r="AX28" s="49" t="str">
        <f aca="false">IF(coeffccs!$P$17=0,"",IF(DB28&gt;coeffccs!$P$17,"A","NA"))</f>
        <v>NA</v>
      </c>
      <c r="AY28" s="49" t="str">
        <f aca="false">IF(coeffccs!$P$18=0,"",IF(DC28&gt;coeffccs!$P$18,"A","NA"))</f>
        <v>NA</v>
      </c>
      <c r="AZ28" s="49" t="str">
        <f aca="false">IF(coeffccs!$P$19=0,"",IF(DD28&gt;coeffccs!$P$19,"A","NA"))</f>
        <v>NA</v>
      </c>
      <c r="BA28" s="47" t="str">
        <f aca="false">IF(coeffccs!$P$20=0,"",IF(DD28&gt;coeffccs!$P$20,"A","NA"))</f>
        <v>NA</v>
      </c>
      <c r="BB28" s="52"/>
      <c r="BC28" s="53" t="n">
        <f aca="false">IF(C28="O",SUMPRODUCT('Coeff CCINP'!$B$4:$H$4,D28:J28)+'Coeff CCINP'!$I$4+$C$37,SUMPRODUCT('Coeff CCINP'!$B$4:$H$4,D28:J28)+$C$37)</f>
        <v>0</v>
      </c>
      <c r="BD28" s="54" t="n">
        <f aca="false">IF(C28="O",SUMPRODUCT('Coeff CCINP'!$B$5:$H$5,D28:J28)+'Coeff CCINP'!$I$5+$C$37,SUMPRODUCT('Coeff CCINP'!$B$5:$H$5,D28:J28)+$C$37)</f>
        <v>0</v>
      </c>
      <c r="BE28" s="54" t="n">
        <f aca="false">IF(C28="O",SUMPRODUCT('Coeff CCINP'!$B$6:$H$6,D28:J28)+'Coeff CCINP'!$I$6+$C$37,SUMPRODUCT('Coeff CCINP'!$B$6:$H$6,D28:J28)+$C$37)</f>
        <v>0</v>
      </c>
      <c r="BF28" s="54" t="n">
        <f aca="false">IF(C28="O",SUMPRODUCT('Coeff CCINP'!$B$7:$H$7,D28:J28)+'Coeff CCINP'!$I$7+$C$37,SUMPRODUCT('Coeff CCINP'!$B$7:$H$7,D28:J28)+$C$37)</f>
        <v>0</v>
      </c>
      <c r="BG28" s="54" t="n">
        <f aca="false">IF(C28="O",SUMPRODUCT('Coeff CCINP'!$B$8:$H$8,D28:J28)+'Coeff CCINP'!$I$8+$C$37,SUMPRODUCT('Coeff CCINP'!$B$8:$H$8,D28:J28)+$C$37)</f>
        <v>0</v>
      </c>
      <c r="BH28" s="54" t="n">
        <f aca="false">IF(C28="O",SUMPRODUCT('Coeff CCINP'!$B$9:$H$9,D28:J28)+'Coeff CCINP'!$I$9+$C$37,SUMPRODUCT('Coeff CCINP'!$B$9:$H$9,D28:J28)+$C$37)</f>
        <v>0</v>
      </c>
      <c r="BI28" s="54" t="n">
        <f aca="false">IF(C28="O",SUMPRODUCT('Coeff CCINP'!$B$9:$H$9,D28:J28)+'Coeff CCINP'!$I$9+$C$37,SUMPRODUCT('Coeff CCINP'!$B$9:$H$9,D28:J28)+$C$37)</f>
        <v>0</v>
      </c>
      <c r="BJ28" s="54" t="n">
        <f aca="false">IF(C28="O",SUMPRODUCT('Coeff CCINP'!$B$11:$H$11,D28:J28)+'Coeff CCINP'!$I$11+$C$37,SUMPRODUCT('Coeff CCINP'!$B$11:$H$11,D28:J28)+$C$37)</f>
        <v>0</v>
      </c>
      <c r="BK28" s="54" t="n">
        <f aca="false">IF(C28="O",SUMPRODUCT('Coeff CCINP'!$B$12:$H$12,D28:J28)+'Coeff CCINP'!$I$12+$C$37,SUMPRODUCT('Coeff CCINP'!$B$12:$H$12,D28:J28)+$C$37)</f>
        <v>0</v>
      </c>
      <c r="BL28" s="54" t="n">
        <f aca="false">IF(C28="O",SUMPRODUCT('Coeff CCINP'!$B$13:$H$13,D28:J28)+'Coeff CCINP'!$I$13+$C$37,SUMPRODUCT('Coeff CCINP'!$B$13:$H$13,D28:J28)+$C$37)</f>
        <v>0</v>
      </c>
      <c r="BM28" s="54" t="n">
        <f aca="false">IF(C28="O",SUMPRODUCT('Coeff CCINP'!$B$14:$H$14,D28:J28)+'Coeff CCINP'!$I$14+$C$37,SUMPRODUCT('Coeff CCINP'!$B$14:$H$14,D28:J28)+$C$37)</f>
        <v>0</v>
      </c>
      <c r="BN28" s="54" t="n">
        <f aca="false">IF(C28="O",SUMPRODUCT('Coeff CCINP'!$B$15:$H$15,D28:J28)+'Coeff CCINP'!$I$15+$C$37,SUMPRODUCT('Coeff CCINP'!$B$15:$H$15,D28:J28)+$C$37)</f>
        <v>0</v>
      </c>
      <c r="BO28" s="54" t="n">
        <f aca="false">IF(C28="O",SUMPRODUCT('Coeff CCINP'!$B$16:$H$16,D28:J28)+'Coeff CCINP'!$I$16+$C$37,SUMPRODUCT('Coeff CCINP'!$B$16:$H$16,D28:J28)+$C$37)</f>
        <v>0</v>
      </c>
      <c r="BP28" s="54" t="n">
        <f aca="false">IF(C28="O",SUMPRODUCT('Coeff CCINP'!$B$17:$H$17,D28:J28)+'Coeff CCINP'!$I$17+$C$37,SUMPRODUCT('Coeff CCINP'!$B$17:$H$17,D28:J28)+$C$37)</f>
        <v>0</v>
      </c>
      <c r="BQ28" s="54" t="n">
        <f aca="false">IF(C28="O",SUMPRODUCT('Coeff CCINP'!$B$18:$H$18,D28:J28)+'Coeff CCINP'!$I$18+$C$37,SUMPRODUCT('Coeff CCINP'!$B$18:$H$18,D28:J28)+$C$37)</f>
        <v>0</v>
      </c>
      <c r="BR28" s="54" t="n">
        <f aca="false">IF(C28="O",SUMPRODUCT('Coeff CCINP'!$B$19:$H$19,D28:J28)+'Coeff CCINP'!$I$19+$C$37,SUMPRODUCT('Coeff CCINP'!$B$19:$H$19,D28:J28)+$C$37)</f>
        <v>0</v>
      </c>
      <c r="BS28" s="54" t="n">
        <f aca="false">IF(C28="O",SUMPRODUCT('Coeff CCINP'!$B$20:$H$20,D28:J28)+'Coeff CCINP'!$I$20+$C$37,SUMPRODUCT('Coeff CCINP'!$B$20:$H$20,D28:J28)+$C$37)</f>
        <v>0</v>
      </c>
      <c r="BT28" s="54" t="n">
        <f aca="false">IF(C28="O",SUMPRODUCT('Coeff CCINP'!$B$21:$H$21,D28:J28)+'Coeff CCINP'!$I$21+$C$37,SUMPRODUCT('Coeff CCINP'!$B$21:$H$21,D28:J28)+$C$37)</f>
        <v>0</v>
      </c>
      <c r="BU28" s="54" t="n">
        <f aca="false">IF(C28="O",SUMPRODUCT('Coeff CCINP'!$B$22:$H$22,D28:J28)+'Coeff CCINP'!$I$22+$C$37,SUMPRODUCT('Coeff CCINP'!$B$22:$H$22,D28:J28)+$C$37)</f>
        <v>0</v>
      </c>
      <c r="BV28" s="54" t="n">
        <f aca="false">IF(C28="O",SUMPRODUCT('Coeff CCINP'!$B$23:$H$23,D28:J28)+'Coeff CCINP'!$I$23+$C$37,SUMPRODUCT('Coeff CCINP'!$B$23:$H$23,D28:J28)+$C$37)</f>
        <v>0</v>
      </c>
      <c r="BW28" s="54" t="n">
        <f aca="false">IF(C28="O",SUMPRODUCT('Coeff CCINP'!$B$24:$H$24,D28:J28)+'Coeff CCINP'!$I$24+$C$37,SUMPRODUCT('Coeff CCINP'!$B$24:$H$24,D28:J28)+$C$37)</f>
        <v>0</v>
      </c>
      <c r="BX28" s="54" t="n">
        <f aca="false">IF(C28="O",SUMPRODUCT('Coeff CCINP'!$B$25:$H$25,D28:J28)+'Coeff CCINP'!$I$25+$C$37,SUMPRODUCT('Coeff CCINP'!$B$25:$H$25,D28:J28)+$C$37)</f>
        <v>0</v>
      </c>
      <c r="BY28" s="54" t="n">
        <f aca="false">IF(C28="O",SUMPRODUCT('Coeff CCINP'!$B$26:$H$26,D28:J28)+'Coeff CCINP'!$I$26+$C$37,SUMPRODUCT('Coeff CCINP'!$B$26:$H$26,D28:J28)+$C$37)</f>
        <v>0</v>
      </c>
      <c r="BZ28" s="54" t="n">
        <f aca="false">IF(C28="O",SUMPRODUCT('Coeff CCINP'!$B$27:$H$27,D28:J28)+'Coeff CCINP'!$I$27+$C$37,SUMPRODUCT('Coeff CCINP'!$B$27:$H$27,D28:J28)+$C$37)</f>
        <v>0</v>
      </c>
      <c r="CA28" s="55" t="n">
        <f aca="false">IF(C28="O",E28*'Coeff EPITA'!$B$4+I28*'Coeff EPITA'!$C$4+D28*'Coeff EPITA'!$D$4+'Coeff EPITA'!$E$4+$C$37,E28*'Coeff EPITA'!$B$4+I28*'Coeff EPITA'!$C$4+D28*'Coeff EPITA'!$D$4+$C$37)</f>
        <v>0</v>
      </c>
      <c r="CB28" s="53" t="n">
        <f aca="false">D28+$C$37/SUM(coeffccs!$B$4:$I$12)</f>
        <v>0</v>
      </c>
      <c r="CC28" s="54" t="n">
        <f aca="false">IF(C28="O",SUMPRODUCT(coeffccs!$B$23:$H$23,D28:J28)+coeffccs!$J$4+$C$37,SUMPRODUCT(coeffccs!$B$23:$H$23,D28:J28)+$C$37)</f>
        <v>0</v>
      </c>
      <c r="CD28" s="56" t="n">
        <f aca="false">IF(CB28&gt;coeffccs!$Q$14,1,0)</f>
        <v>0</v>
      </c>
      <c r="CE28" s="56" t="n">
        <f aca="false">IF(CC28&gt;coeffccs!$P$4,1,0)</f>
        <v>0</v>
      </c>
      <c r="CF28" s="56" t="n">
        <f aca="false">AND(CD28=1,CE28=1)</f>
        <v>0</v>
      </c>
      <c r="CG28" s="56" t="n">
        <f aca="false">IF(CC28&gt;coeffccs!$P$5,1,0)</f>
        <v>0</v>
      </c>
      <c r="CH28" s="56" t="n">
        <f aca="false">AND(CD28=1,CG28=1)</f>
        <v>0</v>
      </c>
      <c r="CI28" s="56" t="n">
        <f aca="false">IF(CC28&gt;coeffccs!$P$6,1,0)</f>
        <v>0</v>
      </c>
      <c r="CJ28" s="56" t="n">
        <f aca="false">AND(CD28=1,CI28=1)</f>
        <v>0</v>
      </c>
      <c r="CK28" s="56" t="n">
        <f aca="false">IF(CC28&gt;coeffccs!$P$7,1,0)</f>
        <v>0</v>
      </c>
      <c r="CL28" s="56" t="n">
        <f aca="false">AND(CD28=1,CK28=1)</f>
        <v>0</v>
      </c>
      <c r="CM28" s="56" t="n">
        <f aca="false">IF(CC28&gt;coeffccs!$P$8,1,0)</f>
        <v>0</v>
      </c>
      <c r="CN28" s="56" t="n">
        <f aca="false">AND(CD28=1,CM28=1)</f>
        <v>0</v>
      </c>
      <c r="CO28" s="56" t="n">
        <f aca="false">IF(CC28&gt;coeffccs!$P$9,1,0)</f>
        <v>0</v>
      </c>
      <c r="CP28" s="56" t="n">
        <f aca="false">AND(CD28=1,CO28=1)</f>
        <v>0</v>
      </c>
      <c r="CQ28" s="56" t="n">
        <f aca="false">IF(CC28&gt;coeffccs!$P$10,1,0)</f>
        <v>0</v>
      </c>
      <c r="CR28" s="56" t="n">
        <f aca="false">AND(CD28=1,CQ28=1)</f>
        <v>0</v>
      </c>
      <c r="CS28" s="56" t="n">
        <f aca="false">IF(CC28&gt;coeffccs!$P$11,1,0)</f>
        <v>0</v>
      </c>
      <c r="CT28" s="56" t="n">
        <f aca="false">AND(CD28=1,CS28=1)</f>
        <v>0</v>
      </c>
      <c r="CU28" s="56" t="n">
        <f aca="false">IF(CC28&gt;coeffccs!$P$12,1,0)</f>
        <v>0</v>
      </c>
      <c r="CV28" s="56" t="n">
        <f aca="false">AND(CD28=1,CU28=1)</f>
        <v>0</v>
      </c>
      <c r="CW28" s="54" t="n">
        <f aca="false">IF(C28="O",SUMPRODUCT(coeffccs!$B$24:$H$24,D28:J28)+coeffccs!$J$13+$C$37,SUMPRODUCT(coeffccs!$B$24:$H$24,D28:J28)+$C$37)</f>
        <v>0</v>
      </c>
      <c r="CX28" s="56" t="n">
        <f aca="false">IF(CW28&gt;coeffccs!$P$13,1,0)</f>
        <v>0</v>
      </c>
      <c r="CY28" s="56" t="n">
        <f aca="false">AND(CD28=1,CX28=1)</f>
        <v>0</v>
      </c>
      <c r="CZ28" s="54" t="n">
        <f aca="false">IF(C28="O",SUMPRODUCT(coeffccs!$B$25:$H$25,D28:J28)+coeffccs!$J$15+$C$37,SUMPRODUCT(coeffccs!$B$25:$H$25,D28:J28)+$C$37)</f>
        <v>0</v>
      </c>
      <c r="DA28" s="54" t="n">
        <f aca="false">IF(C28="O",SUMPRODUCT(coeffccs!$B$26:$H$26,D28:J28)+coeffccs!$J$16+$C$37,SUMPRODUCT(coeffccs!$B$26:$H$26,D28:J28)+$C$37)</f>
        <v>0</v>
      </c>
      <c r="DB28" s="54" t="n">
        <f aca="false">IF(C28="O",SUMPRODUCT(coeffccs!$B$27:$H$27,D28:J28)+coeffccs!$J$17+$C$37,SUMPRODUCT(coeffccs!$B$27:$H$27,D28:J28)+$C$37)</f>
        <v>0</v>
      </c>
      <c r="DC28" s="54" t="n">
        <f aca="false">IF(C28="O",SUMPRODUCT(coeffccs!$B$28:$H$28,D28:J28)+coeffccs!$J$18+$C$37,SUMPRODUCT(coeffccs!$B$28:$H$28,D28:J28)+$C$37)</f>
        <v>0</v>
      </c>
      <c r="DD28" s="57" t="n">
        <f aca="false">IF(C28="O",SUMPRODUCT(coeffccs!$B$29:$H$29,D28:J28)+coeffccs!$J$19+$C$37,SUMPRODUCT(coeffccs!$B$29:$H$29,D28:J28)+$C$37)</f>
        <v>0</v>
      </c>
    </row>
    <row r="29" s="60" customFormat="true" ht="15" hidden="false" customHeight="false" outlineLevel="0" collapsed="false">
      <c r="A29" s="58"/>
      <c r="B29" s="43"/>
      <c r="C29" s="44"/>
      <c r="D29" s="45"/>
      <c r="E29" s="59"/>
      <c r="F29" s="59"/>
      <c r="G29" s="59"/>
      <c r="H29" s="59"/>
      <c r="I29" s="59"/>
      <c r="J29" s="59"/>
      <c r="K29" s="46" t="str">
        <f aca="false">IF(ISBLANK(D29),"",AVERAGE(D29:J29))</f>
        <v/>
      </c>
      <c r="L29" s="47" t="str">
        <f aca="false">IF(ISBLANK(D29),"",RANK($K$4:$K$33,$K$4:$K$33,0))</f>
        <v/>
      </c>
      <c r="M29" s="48" t="str">
        <f aca="false">IF('Coeff CCINP'!$O$4=0,"",IF(BC29&gt;'Coeff CCINP'!$O$4,"A","NA"))</f>
        <v>NA</v>
      </c>
      <c r="N29" s="49" t="str">
        <f aca="false">IF('Coeff CCINP'!$O$5=0,"",IF(BD29&gt;'Coeff CCINP'!$O$5,"A","NA"))</f>
        <v/>
      </c>
      <c r="O29" s="49" t="str">
        <f aca="false">IF('Coeff CCINP'!$O$6=0,"",IF(BE29&gt;'Coeff CCINP'!$O$6,"A","NA"))</f>
        <v>NA</v>
      </c>
      <c r="P29" s="49" t="str">
        <f aca="false">IF('Coeff CCINP'!$O$7=0,"",IF(BF29&gt;'Coeff CCINP'!$O$7,"A","NA"))</f>
        <v>NA</v>
      </c>
      <c r="Q29" s="49" t="str">
        <f aca="false">IF('Coeff CCINP'!$O$8=0,"",IF(BG29&gt;'Coeff CCINP'!$O$8,"A","NA"))</f>
        <v>NA</v>
      </c>
      <c r="R29" s="49" t="str">
        <f aca="false">IF('Coeff CCINP'!$O$8=0,"",IF(BH29&gt;'Coeff CCINP'!$O$9,"A","NA"))</f>
        <v>NA</v>
      </c>
      <c r="S29" s="49" t="str">
        <f aca="false">IF('Coeff CCINP'!$O$10=0,"",IF(BI29&gt;'Coeff CCINP'!$O$10,"A","NA"))</f>
        <v>NA</v>
      </c>
      <c r="T29" s="49" t="str">
        <f aca="false">IF('Coeff CCINP'!$O$11=0,"",IF(BJ29&gt;'Coeff CCINP'!$O$11,"A","NA"))</f>
        <v/>
      </c>
      <c r="U29" s="49" t="str">
        <f aca="false">IF('Coeff CCINP'!$O$12=0,"",IF(BK29&gt;'Coeff CCINP'!$O$12,"A","NA"))</f>
        <v>NA</v>
      </c>
      <c r="V29" s="49" t="str">
        <f aca="false">IF('Coeff CCINP'!$O$13=0,"",IF(BL29&gt;'Coeff CCINP'!$O$13,"A","NA"))</f>
        <v/>
      </c>
      <c r="W29" s="49" t="str">
        <f aca="false">IF('Coeff CCINP'!$O$14=0,"",IF(BM29&gt;'Coeff CCINP'!$O$14,"A","NA"))</f>
        <v>NA</v>
      </c>
      <c r="X29" s="49" t="str">
        <f aca="false">IF('Coeff CCINP'!$O$15=0,"",IF(BN29&gt;'Coeff CCINP'!$O$15,"A","NA"))</f>
        <v>NA</v>
      </c>
      <c r="Y29" s="49" t="str">
        <f aca="false">IF('Coeff CCINP'!$O$16=0,"",IF(BO29&gt;'Coeff CCINP'!$O$16,"A","NA"))</f>
        <v>NA</v>
      </c>
      <c r="Z29" s="49" t="str">
        <f aca="false">IF('Coeff CCINP'!$O$17=0,"",IF(BP29&gt;'Coeff CCINP'!$O$17,"A","NA"))</f>
        <v>NA</v>
      </c>
      <c r="AA29" s="49" t="str">
        <f aca="false">IF('Coeff CCINP'!$O$18=0,"",IF(BQ29&gt;'Coeff CCINP'!$O$18,"A","NA"))</f>
        <v/>
      </c>
      <c r="AB29" s="49" t="str">
        <f aca="false">IF('Coeff CCINP'!$O$19=0,"",IF(BR29&gt;'Coeff CCINP'!$O$19,"A","NA"))</f>
        <v>NA</v>
      </c>
      <c r="AC29" s="49" t="str">
        <f aca="false">IF('Coeff CCINP'!$O$20=0,"",IF(BS29&gt;'Coeff CCINP'!$O$20,"A","NA"))</f>
        <v>NA</v>
      </c>
      <c r="AD29" s="49" t="str">
        <f aca="false">IF('Coeff CCINP'!$O$21=0,"",IF(BT29&gt;'Coeff CCINP'!$O$21,"A","NA"))</f>
        <v/>
      </c>
      <c r="AE29" s="49" t="str">
        <f aca="false">IF('Coeff CCINP'!$O$22=0,"",IF(BU29&gt;'Coeff CCINP'!$O$22,"A","NA"))</f>
        <v>NA</v>
      </c>
      <c r="AF29" s="49" t="str">
        <f aca="false">IF('Coeff CCINP'!$O$23=0,"",IF(BV29&gt;'Coeff CCINP'!$O$23,"A","NA"))</f>
        <v>NA</v>
      </c>
      <c r="AG29" s="49" t="str">
        <f aca="false">IF('Coeff CCINP'!$O$24=0,"",IF(BW29&gt;'Coeff CCINP'!$O$24,"A","NA"))</f>
        <v>NA</v>
      </c>
      <c r="AH29" s="49" t="str">
        <f aca="false">IF('Coeff CCINP'!$O$25=0,"",IF(BX29&gt;'Coeff CCINP'!$O$25,"A","NA"))</f>
        <v>NA</v>
      </c>
      <c r="AI29" s="49" t="str">
        <f aca="false">IF('Coeff CCINP'!$O$26=0,"",IF(BY29&gt;'Coeff CCINP'!$O$26,"A","NA"))</f>
        <v/>
      </c>
      <c r="AJ29" s="47" t="str">
        <f aca="false">IF('Coeff CCINP'!$O$27=0,"",IF(BZ29&gt;'Coeff CCINP'!$O$27,"A","NA"))</f>
        <v>NA</v>
      </c>
      <c r="AK29" s="50" t="str">
        <f aca="false">IF('Coeff EPITA'!$K$4=0,"",IF(CA29&gt;'Coeff EPITA'!$K$4,"A","NA"))</f>
        <v/>
      </c>
      <c r="AL29" s="51" t="str">
        <f aca="false">IF(coeffccs!$P$4=0,"",IF(CF29=1,"A","NA"))</f>
        <v/>
      </c>
      <c r="AM29" s="49" t="str">
        <f aca="false">IF(coeffccs!$P$5=0,"",IF(CH29=1,"A","NA"))</f>
        <v>NA</v>
      </c>
      <c r="AN29" s="49" t="str">
        <f aca="false">IF(coeffccs!$P$6=0,"",IF(CJ29=1,"A","NA"))</f>
        <v>NA</v>
      </c>
      <c r="AO29" s="49" t="str">
        <f aca="false">IF(coeffccs!$P$7=0,"",IF(CL29=1,"A","NA"))</f>
        <v>NA</v>
      </c>
      <c r="AP29" s="49" t="str">
        <f aca="false">IF(coeffccs!$P$8=0,"",IF(CN29=1,"A","NA"))</f>
        <v>NA</v>
      </c>
      <c r="AQ29" s="49" t="str">
        <f aca="false">IF(coeffccs!$P$9=0,"",IF(CP29=1,"A","NA"))</f>
        <v>NA</v>
      </c>
      <c r="AR29" s="49" t="str">
        <f aca="false">IF(coeffccs!$P$10=0,"",IF(CR29=1,"A","NA"))</f>
        <v>NA</v>
      </c>
      <c r="AS29" s="49" t="str">
        <f aca="false">IF(coeffccs!$P$11=0,"",IF(CT29=1,"A","NA"))</f>
        <v>NA</v>
      </c>
      <c r="AT29" s="49" t="str">
        <f aca="false">IF(coeffccs!$P$12=0,"",IF(CV29=1,"A","NA"))</f>
        <v>NA</v>
      </c>
      <c r="AU29" s="49" t="str">
        <f aca="false">IF(coeffccs!$P$13=0,"",IF(CY29=1,"A","NA"))</f>
        <v>NA</v>
      </c>
      <c r="AV29" s="49" t="str">
        <f aca="false">IF(coeffccs!$P$15=0,"",IF(CZ29&gt;coeffccs!$P$15,"A","NA"))</f>
        <v>NA</v>
      </c>
      <c r="AW29" s="49" t="str">
        <f aca="false">IF(coeffccs!$P$16=0,"",IF(DA29&gt;coeffccs!$P$16,"A","NA"))</f>
        <v>NA</v>
      </c>
      <c r="AX29" s="49" t="str">
        <f aca="false">IF(coeffccs!$P$17=0,"",IF(DB29&gt;coeffccs!$P$17,"A","NA"))</f>
        <v>NA</v>
      </c>
      <c r="AY29" s="49" t="str">
        <f aca="false">IF(coeffccs!$P$18=0,"",IF(DC29&gt;coeffccs!$P$18,"A","NA"))</f>
        <v>NA</v>
      </c>
      <c r="AZ29" s="49" t="str">
        <f aca="false">IF(coeffccs!$P$19=0,"",IF(DD29&gt;coeffccs!$P$19,"A","NA"))</f>
        <v>NA</v>
      </c>
      <c r="BA29" s="47" t="str">
        <f aca="false">IF(coeffccs!$P$20=0,"",IF(DD29&gt;coeffccs!$P$20,"A","NA"))</f>
        <v>NA</v>
      </c>
      <c r="BB29" s="52"/>
      <c r="BC29" s="53" t="n">
        <f aca="false">IF(C29="O",SUMPRODUCT('Coeff CCINP'!$B$4:$H$4,D29:J29)+'Coeff CCINP'!$I$4+$C$37,SUMPRODUCT('Coeff CCINP'!$B$4:$H$4,D29:J29)+$C$37)</f>
        <v>0</v>
      </c>
      <c r="BD29" s="54" t="n">
        <f aca="false">IF(C29="O",SUMPRODUCT('Coeff CCINP'!$B$5:$H$5,D29:J29)+'Coeff CCINP'!$I$5+$C$37,SUMPRODUCT('Coeff CCINP'!$B$5:$H$5,D29:J29)+$C$37)</f>
        <v>0</v>
      </c>
      <c r="BE29" s="54" t="n">
        <f aca="false">IF(C29="O",SUMPRODUCT('Coeff CCINP'!$B$6:$H$6,D29:J29)+'Coeff CCINP'!$I$6+$C$37,SUMPRODUCT('Coeff CCINP'!$B$6:$H$6,D29:J29)+$C$37)</f>
        <v>0</v>
      </c>
      <c r="BF29" s="54" t="n">
        <f aca="false">IF(C29="O",SUMPRODUCT('Coeff CCINP'!$B$7:$H$7,D29:J29)+'Coeff CCINP'!$I$7+$C$37,SUMPRODUCT('Coeff CCINP'!$B$7:$H$7,D29:J29)+$C$37)</f>
        <v>0</v>
      </c>
      <c r="BG29" s="54" t="n">
        <f aca="false">IF(C29="O",SUMPRODUCT('Coeff CCINP'!$B$8:$H$8,D29:J29)+'Coeff CCINP'!$I$8+$C$37,SUMPRODUCT('Coeff CCINP'!$B$8:$H$8,D29:J29)+$C$37)</f>
        <v>0</v>
      </c>
      <c r="BH29" s="54" t="n">
        <f aca="false">IF(C29="O",SUMPRODUCT('Coeff CCINP'!$B$9:$H$9,D29:J29)+'Coeff CCINP'!$I$9+$C$37,SUMPRODUCT('Coeff CCINP'!$B$9:$H$9,D29:J29)+$C$37)</f>
        <v>0</v>
      </c>
      <c r="BI29" s="54" t="n">
        <f aca="false">IF(C29="O",SUMPRODUCT('Coeff CCINP'!$B$9:$H$9,D29:J29)+'Coeff CCINP'!$I$9+$C$37,SUMPRODUCT('Coeff CCINP'!$B$9:$H$9,D29:J29)+$C$37)</f>
        <v>0</v>
      </c>
      <c r="BJ29" s="54" t="n">
        <f aca="false">IF(C29="O",SUMPRODUCT('Coeff CCINP'!$B$11:$H$11,D29:J29)+'Coeff CCINP'!$I$11+$C$37,SUMPRODUCT('Coeff CCINP'!$B$11:$H$11,D29:J29)+$C$37)</f>
        <v>0</v>
      </c>
      <c r="BK29" s="54" t="n">
        <f aca="false">IF(C29="O",SUMPRODUCT('Coeff CCINP'!$B$12:$H$12,D29:J29)+'Coeff CCINP'!$I$12+$C$37,SUMPRODUCT('Coeff CCINP'!$B$12:$H$12,D29:J29)+$C$37)</f>
        <v>0</v>
      </c>
      <c r="BL29" s="54" t="n">
        <f aca="false">IF(C29="O",SUMPRODUCT('Coeff CCINP'!$B$13:$H$13,D29:J29)+'Coeff CCINP'!$I$13+$C$37,SUMPRODUCT('Coeff CCINP'!$B$13:$H$13,D29:J29)+$C$37)</f>
        <v>0</v>
      </c>
      <c r="BM29" s="54" t="n">
        <f aca="false">IF(C29="O",SUMPRODUCT('Coeff CCINP'!$B$14:$H$14,D29:J29)+'Coeff CCINP'!$I$14+$C$37,SUMPRODUCT('Coeff CCINP'!$B$14:$H$14,D29:J29)+$C$37)</f>
        <v>0</v>
      </c>
      <c r="BN29" s="54" t="n">
        <f aca="false">IF(C29="O",SUMPRODUCT('Coeff CCINP'!$B$15:$H$15,D29:J29)+'Coeff CCINP'!$I$15+$C$37,SUMPRODUCT('Coeff CCINP'!$B$15:$H$15,D29:J29)+$C$37)</f>
        <v>0</v>
      </c>
      <c r="BO29" s="54" t="n">
        <f aca="false">IF(C29="O",SUMPRODUCT('Coeff CCINP'!$B$16:$H$16,D29:J29)+'Coeff CCINP'!$I$16+$C$37,SUMPRODUCT('Coeff CCINP'!$B$16:$H$16,D29:J29)+$C$37)</f>
        <v>0</v>
      </c>
      <c r="BP29" s="54" t="n">
        <f aca="false">IF(C29="O",SUMPRODUCT('Coeff CCINP'!$B$17:$H$17,D29:J29)+'Coeff CCINP'!$I$17+$C$37,SUMPRODUCT('Coeff CCINP'!$B$17:$H$17,D29:J29)+$C$37)</f>
        <v>0</v>
      </c>
      <c r="BQ29" s="54" t="n">
        <f aca="false">IF(C29="O",SUMPRODUCT('Coeff CCINP'!$B$18:$H$18,D29:J29)+'Coeff CCINP'!$I$18+$C$37,SUMPRODUCT('Coeff CCINP'!$B$18:$H$18,D29:J29)+$C$37)</f>
        <v>0</v>
      </c>
      <c r="BR29" s="54" t="n">
        <f aca="false">IF(C29="O",SUMPRODUCT('Coeff CCINP'!$B$19:$H$19,D29:J29)+'Coeff CCINP'!$I$19+$C$37,SUMPRODUCT('Coeff CCINP'!$B$19:$H$19,D29:J29)+$C$37)</f>
        <v>0</v>
      </c>
      <c r="BS29" s="54" t="n">
        <f aca="false">IF(C29="O",SUMPRODUCT('Coeff CCINP'!$B$20:$H$20,D29:J29)+'Coeff CCINP'!$I$20+$C$37,SUMPRODUCT('Coeff CCINP'!$B$20:$H$20,D29:J29)+$C$37)</f>
        <v>0</v>
      </c>
      <c r="BT29" s="54" t="n">
        <f aca="false">IF(C29="O",SUMPRODUCT('Coeff CCINP'!$B$21:$H$21,D29:J29)+'Coeff CCINP'!$I$21+$C$37,SUMPRODUCT('Coeff CCINP'!$B$21:$H$21,D29:J29)+$C$37)</f>
        <v>0</v>
      </c>
      <c r="BU29" s="54" t="n">
        <f aca="false">IF(C29="O",SUMPRODUCT('Coeff CCINP'!$B$22:$H$22,D29:J29)+'Coeff CCINP'!$I$22+$C$37,SUMPRODUCT('Coeff CCINP'!$B$22:$H$22,D29:J29)+$C$37)</f>
        <v>0</v>
      </c>
      <c r="BV29" s="54" t="n">
        <f aca="false">IF(C29="O",SUMPRODUCT('Coeff CCINP'!$B$23:$H$23,D29:J29)+'Coeff CCINP'!$I$23+$C$37,SUMPRODUCT('Coeff CCINP'!$B$23:$H$23,D29:J29)+$C$37)</f>
        <v>0</v>
      </c>
      <c r="BW29" s="54" t="n">
        <f aca="false">IF(C29="O",SUMPRODUCT('Coeff CCINP'!$B$24:$H$24,D29:J29)+'Coeff CCINP'!$I$24+$C$37,SUMPRODUCT('Coeff CCINP'!$B$24:$H$24,D29:J29)+$C$37)</f>
        <v>0</v>
      </c>
      <c r="BX29" s="54" t="n">
        <f aca="false">IF(C29="O",SUMPRODUCT('Coeff CCINP'!$B$25:$H$25,D29:J29)+'Coeff CCINP'!$I$25+$C$37,SUMPRODUCT('Coeff CCINP'!$B$25:$H$25,D29:J29)+$C$37)</f>
        <v>0</v>
      </c>
      <c r="BY29" s="54" t="n">
        <f aca="false">IF(C29="O",SUMPRODUCT('Coeff CCINP'!$B$26:$H$26,D29:J29)+'Coeff CCINP'!$I$26+$C$37,SUMPRODUCT('Coeff CCINP'!$B$26:$H$26,D29:J29)+$C$37)</f>
        <v>0</v>
      </c>
      <c r="BZ29" s="54" t="n">
        <f aca="false">IF(C29="O",SUMPRODUCT('Coeff CCINP'!$B$27:$H$27,D29:J29)+'Coeff CCINP'!$I$27+$C$37,SUMPRODUCT('Coeff CCINP'!$B$27:$H$27,D29:J29)+$C$37)</f>
        <v>0</v>
      </c>
      <c r="CA29" s="55" t="n">
        <f aca="false">IF(C29="O",E29*'Coeff EPITA'!$B$4+I29*'Coeff EPITA'!$C$4+D29*'Coeff EPITA'!$D$4+'Coeff EPITA'!$E$4+$C$37,E29*'Coeff EPITA'!$B$4+I29*'Coeff EPITA'!$C$4+D29*'Coeff EPITA'!$D$4+$C$37)</f>
        <v>0</v>
      </c>
      <c r="CB29" s="53" t="n">
        <f aca="false">D29+$C$37/SUM(coeffccs!$B$4:$I$12)</f>
        <v>0</v>
      </c>
      <c r="CC29" s="54" t="n">
        <f aca="false">IF(C29="O",SUMPRODUCT(coeffccs!$B$23:$H$23,D29:J29)+coeffccs!$J$4+$C$37,SUMPRODUCT(coeffccs!$B$23:$H$23,D29:J29)+$C$37)</f>
        <v>0</v>
      </c>
      <c r="CD29" s="56" t="n">
        <f aca="false">IF(CB29&gt;coeffccs!$Q$14,1,0)</f>
        <v>0</v>
      </c>
      <c r="CE29" s="56" t="n">
        <f aca="false">IF(CC29&gt;coeffccs!$P$4,1,0)</f>
        <v>0</v>
      </c>
      <c r="CF29" s="56" t="n">
        <f aca="false">AND(CD29=1,CE29=1)</f>
        <v>0</v>
      </c>
      <c r="CG29" s="56" t="n">
        <f aca="false">IF(CC29&gt;coeffccs!$P$5,1,0)</f>
        <v>0</v>
      </c>
      <c r="CH29" s="56" t="n">
        <f aca="false">AND(CD29=1,CG29=1)</f>
        <v>0</v>
      </c>
      <c r="CI29" s="56" t="n">
        <f aca="false">IF(CC29&gt;coeffccs!$P$6,1,0)</f>
        <v>0</v>
      </c>
      <c r="CJ29" s="56" t="n">
        <f aca="false">AND(CD29=1,CI29=1)</f>
        <v>0</v>
      </c>
      <c r="CK29" s="56" t="n">
        <f aca="false">IF(CC29&gt;coeffccs!$P$7,1,0)</f>
        <v>0</v>
      </c>
      <c r="CL29" s="56" t="n">
        <f aca="false">AND(CD29=1,CK29=1)</f>
        <v>0</v>
      </c>
      <c r="CM29" s="56" t="n">
        <f aca="false">IF(CC29&gt;coeffccs!$P$8,1,0)</f>
        <v>0</v>
      </c>
      <c r="CN29" s="56" t="n">
        <f aca="false">AND(CD29=1,CM29=1)</f>
        <v>0</v>
      </c>
      <c r="CO29" s="56" t="n">
        <f aca="false">IF(CC29&gt;coeffccs!$P$9,1,0)</f>
        <v>0</v>
      </c>
      <c r="CP29" s="56" t="n">
        <f aca="false">AND(CD29=1,CO29=1)</f>
        <v>0</v>
      </c>
      <c r="CQ29" s="56" t="n">
        <f aca="false">IF(CC29&gt;coeffccs!$P$10,1,0)</f>
        <v>0</v>
      </c>
      <c r="CR29" s="56" t="n">
        <f aca="false">AND(CD29=1,CQ29=1)</f>
        <v>0</v>
      </c>
      <c r="CS29" s="56" t="n">
        <f aca="false">IF(CC29&gt;coeffccs!$P$11,1,0)</f>
        <v>0</v>
      </c>
      <c r="CT29" s="56" t="n">
        <f aca="false">AND(CD29=1,CS29=1)</f>
        <v>0</v>
      </c>
      <c r="CU29" s="56" t="n">
        <f aca="false">IF(CC29&gt;coeffccs!$P$12,1,0)</f>
        <v>0</v>
      </c>
      <c r="CV29" s="56" t="n">
        <f aca="false">AND(CD29=1,CU29=1)</f>
        <v>0</v>
      </c>
      <c r="CW29" s="54" t="n">
        <f aca="false">IF(C29="O",SUMPRODUCT(coeffccs!$B$24:$H$24,D29:J29)+coeffccs!$J$13+$C$37,SUMPRODUCT(coeffccs!$B$24:$H$24,D29:J29)+$C$37)</f>
        <v>0</v>
      </c>
      <c r="CX29" s="56" t="n">
        <f aca="false">IF(CW29&gt;coeffccs!$P$13,1,0)</f>
        <v>0</v>
      </c>
      <c r="CY29" s="56" t="n">
        <f aca="false">AND(CD29=1,CX29=1)</f>
        <v>0</v>
      </c>
      <c r="CZ29" s="54" t="n">
        <f aca="false">IF(C29="O",SUMPRODUCT(coeffccs!$B$25:$H$25,D29:J29)+coeffccs!$J$15+$C$37,SUMPRODUCT(coeffccs!$B$25:$H$25,D29:J29)+$C$37)</f>
        <v>0</v>
      </c>
      <c r="DA29" s="54" t="n">
        <f aca="false">IF(C29="O",SUMPRODUCT(coeffccs!$B$26:$H$26,D29:J29)+coeffccs!$J$16+$C$37,SUMPRODUCT(coeffccs!$B$26:$H$26,D29:J29)+$C$37)</f>
        <v>0</v>
      </c>
      <c r="DB29" s="54" t="n">
        <f aca="false">IF(C29="O",SUMPRODUCT(coeffccs!$B$27:$H$27,D29:J29)+coeffccs!$J$17+$C$37,SUMPRODUCT(coeffccs!$B$27:$H$27,D29:J29)+$C$37)</f>
        <v>0</v>
      </c>
      <c r="DC29" s="54" t="n">
        <f aca="false">IF(C29="O",SUMPRODUCT(coeffccs!$B$28:$H$28,D29:J29)+coeffccs!$J$18+$C$37,SUMPRODUCT(coeffccs!$B$28:$H$28,D29:J29)+$C$37)</f>
        <v>0</v>
      </c>
      <c r="DD29" s="57" t="n">
        <f aca="false">IF(C29="O",SUMPRODUCT(coeffccs!$B$29:$H$29,D29:J29)+coeffccs!$J$19+$C$37,SUMPRODUCT(coeffccs!$B$29:$H$29,D29:J29)+$C$37)</f>
        <v>0</v>
      </c>
    </row>
    <row r="30" s="60" customFormat="true" ht="15" hidden="false" customHeight="false" outlineLevel="0" collapsed="false">
      <c r="A30" s="58"/>
      <c r="B30" s="43"/>
      <c r="C30" s="44"/>
      <c r="D30" s="45"/>
      <c r="E30" s="59"/>
      <c r="F30" s="59"/>
      <c r="G30" s="59"/>
      <c r="H30" s="59"/>
      <c r="I30" s="59"/>
      <c r="J30" s="59"/>
      <c r="K30" s="46" t="str">
        <f aca="false">IF(ISBLANK(D30),"",AVERAGE(D30:J30))</f>
        <v/>
      </c>
      <c r="L30" s="47" t="str">
        <f aca="false">IF(ISBLANK(D30),"",RANK($K$4:$K$33,$K$4:$K$33,0))</f>
        <v/>
      </c>
      <c r="M30" s="48" t="str">
        <f aca="false">IF('Coeff CCINP'!$O$4=0,"",IF(BC30&gt;'Coeff CCINP'!$O$4,"A","NA"))</f>
        <v>NA</v>
      </c>
      <c r="N30" s="49" t="str">
        <f aca="false">IF('Coeff CCINP'!$O$5=0,"",IF(BD30&gt;'Coeff CCINP'!$O$5,"A","NA"))</f>
        <v/>
      </c>
      <c r="O30" s="49" t="str">
        <f aca="false">IF('Coeff CCINP'!$O$6=0,"",IF(BE30&gt;'Coeff CCINP'!$O$6,"A","NA"))</f>
        <v>NA</v>
      </c>
      <c r="P30" s="49" t="str">
        <f aca="false">IF('Coeff CCINP'!$O$7=0,"",IF(BF30&gt;'Coeff CCINP'!$O$7,"A","NA"))</f>
        <v>NA</v>
      </c>
      <c r="Q30" s="49" t="str">
        <f aca="false">IF('Coeff CCINP'!$O$8=0,"",IF(BG30&gt;'Coeff CCINP'!$O$8,"A","NA"))</f>
        <v>NA</v>
      </c>
      <c r="R30" s="49" t="str">
        <f aca="false">IF('Coeff CCINP'!$O$8=0,"",IF(BH30&gt;'Coeff CCINP'!$O$9,"A","NA"))</f>
        <v>NA</v>
      </c>
      <c r="S30" s="49" t="str">
        <f aca="false">IF('Coeff CCINP'!$O$10=0,"",IF(BI30&gt;'Coeff CCINP'!$O$10,"A","NA"))</f>
        <v>NA</v>
      </c>
      <c r="T30" s="49" t="str">
        <f aca="false">IF('Coeff CCINP'!$O$11=0,"",IF(BJ30&gt;'Coeff CCINP'!$O$11,"A","NA"))</f>
        <v/>
      </c>
      <c r="U30" s="49" t="str">
        <f aca="false">IF('Coeff CCINP'!$O$12=0,"",IF(BK30&gt;'Coeff CCINP'!$O$12,"A","NA"))</f>
        <v>NA</v>
      </c>
      <c r="V30" s="49" t="str">
        <f aca="false">IF('Coeff CCINP'!$O$13=0,"",IF(BL30&gt;'Coeff CCINP'!$O$13,"A","NA"))</f>
        <v/>
      </c>
      <c r="W30" s="49" t="str">
        <f aca="false">IF('Coeff CCINP'!$O$14=0,"",IF(BM30&gt;'Coeff CCINP'!$O$14,"A","NA"))</f>
        <v>NA</v>
      </c>
      <c r="X30" s="49" t="str">
        <f aca="false">IF('Coeff CCINP'!$O$15=0,"",IF(BN30&gt;'Coeff CCINP'!$O$15,"A","NA"))</f>
        <v>NA</v>
      </c>
      <c r="Y30" s="49" t="str">
        <f aca="false">IF('Coeff CCINP'!$O$16=0,"",IF(BO30&gt;'Coeff CCINP'!$O$16,"A","NA"))</f>
        <v>NA</v>
      </c>
      <c r="Z30" s="49" t="str">
        <f aca="false">IF('Coeff CCINP'!$O$17=0,"",IF(BP30&gt;'Coeff CCINP'!$O$17,"A","NA"))</f>
        <v>NA</v>
      </c>
      <c r="AA30" s="49" t="str">
        <f aca="false">IF('Coeff CCINP'!$O$18=0,"",IF(BQ30&gt;'Coeff CCINP'!$O$18,"A","NA"))</f>
        <v/>
      </c>
      <c r="AB30" s="49" t="str">
        <f aca="false">IF('Coeff CCINP'!$O$19=0,"",IF(BR30&gt;'Coeff CCINP'!$O$19,"A","NA"))</f>
        <v>NA</v>
      </c>
      <c r="AC30" s="49" t="str">
        <f aca="false">IF('Coeff CCINP'!$O$20=0,"",IF(BS30&gt;'Coeff CCINP'!$O$20,"A","NA"))</f>
        <v>NA</v>
      </c>
      <c r="AD30" s="49" t="str">
        <f aca="false">IF('Coeff CCINP'!$O$21=0,"",IF(BT30&gt;'Coeff CCINP'!$O$21,"A","NA"))</f>
        <v/>
      </c>
      <c r="AE30" s="49" t="str">
        <f aca="false">IF('Coeff CCINP'!$O$22=0,"",IF(BU30&gt;'Coeff CCINP'!$O$22,"A","NA"))</f>
        <v>NA</v>
      </c>
      <c r="AF30" s="49" t="str">
        <f aca="false">IF('Coeff CCINP'!$O$23=0,"",IF(BV30&gt;'Coeff CCINP'!$O$23,"A","NA"))</f>
        <v>NA</v>
      </c>
      <c r="AG30" s="49" t="str">
        <f aca="false">IF('Coeff CCINP'!$O$24=0,"",IF(BW30&gt;'Coeff CCINP'!$O$24,"A","NA"))</f>
        <v>NA</v>
      </c>
      <c r="AH30" s="49" t="str">
        <f aca="false">IF('Coeff CCINP'!$O$25=0,"",IF(BX30&gt;'Coeff CCINP'!$O$25,"A","NA"))</f>
        <v>NA</v>
      </c>
      <c r="AI30" s="49" t="str">
        <f aca="false">IF('Coeff CCINP'!$O$26=0,"",IF(BY30&gt;'Coeff CCINP'!$O$26,"A","NA"))</f>
        <v/>
      </c>
      <c r="AJ30" s="47" t="str">
        <f aca="false">IF('Coeff CCINP'!$O$27=0,"",IF(BZ30&gt;'Coeff CCINP'!$O$27,"A","NA"))</f>
        <v>NA</v>
      </c>
      <c r="AK30" s="50" t="str">
        <f aca="false">IF('Coeff EPITA'!$K$4=0,"",IF(CA30&gt;'Coeff EPITA'!$K$4,"A","NA"))</f>
        <v/>
      </c>
      <c r="AL30" s="51" t="str">
        <f aca="false">IF(coeffccs!$P$4=0,"",IF(CF30=1,"A","NA"))</f>
        <v/>
      </c>
      <c r="AM30" s="49" t="str">
        <f aca="false">IF(coeffccs!$P$5=0,"",IF(CH30=1,"A","NA"))</f>
        <v>NA</v>
      </c>
      <c r="AN30" s="49" t="str">
        <f aca="false">IF(coeffccs!$P$6=0,"",IF(CJ30=1,"A","NA"))</f>
        <v>NA</v>
      </c>
      <c r="AO30" s="49" t="str">
        <f aca="false">IF(coeffccs!$P$7=0,"",IF(CL30=1,"A","NA"))</f>
        <v>NA</v>
      </c>
      <c r="AP30" s="49" t="str">
        <f aca="false">IF(coeffccs!$P$8=0,"",IF(CN30=1,"A","NA"))</f>
        <v>NA</v>
      </c>
      <c r="AQ30" s="49" t="str">
        <f aca="false">IF(coeffccs!$P$9=0,"",IF(CP30=1,"A","NA"))</f>
        <v>NA</v>
      </c>
      <c r="AR30" s="49" t="str">
        <f aca="false">IF(coeffccs!$P$10=0,"",IF(CR30=1,"A","NA"))</f>
        <v>NA</v>
      </c>
      <c r="AS30" s="49" t="str">
        <f aca="false">IF(coeffccs!$P$11=0,"",IF(CT30=1,"A","NA"))</f>
        <v>NA</v>
      </c>
      <c r="AT30" s="49" t="str">
        <f aca="false">IF(coeffccs!$P$12=0,"",IF(CV30=1,"A","NA"))</f>
        <v>NA</v>
      </c>
      <c r="AU30" s="49" t="str">
        <f aca="false">IF(coeffccs!$P$13=0,"",IF(CY30=1,"A","NA"))</f>
        <v>NA</v>
      </c>
      <c r="AV30" s="49" t="str">
        <f aca="false">IF(coeffccs!$P$15=0,"",IF(CZ30&gt;coeffccs!$P$15,"A","NA"))</f>
        <v>NA</v>
      </c>
      <c r="AW30" s="49" t="str">
        <f aca="false">IF(coeffccs!$P$16=0,"",IF(DA30&gt;coeffccs!$P$16,"A","NA"))</f>
        <v>NA</v>
      </c>
      <c r="AX30" s="49" t="str">
        <f aca="false">IF(coeffccs!$P$17=0,"",IF(DB30&gt;coeffccs!$P$17,"A","NA"))</f>
        <v>NA</v>
      </c>
      <c r="AY30" s="49" t="str">
        <f aca="false">IF(coeffccs!$P$18=0,"",IF(DC30&gt;coeffccs!$P$18,"A","NA"))</f>
        <v>NA</v>
      </c>
      <c r="AZ30" s="49" t="str">
        <f aca="false">IF(coeffccs!$P$19=0,"",IF(DD30&gt;coeffccs!$P$19,"A","NA"))</f>
        <v>NA</v>
      </c>
      <c r="BA30" s="47" t="str">
        <f aca="false">IF(coeffccs!$P$20=0,"",IF(DD30&gt;coeffccs!$P$20,"A","NA"))</f>
        <v>NA</v>
      </c>
      <c r="BB30" s="52"/>
      <c r="BC30" s="53" t="n">
        <f aca="false">IF(C30="O",SUMPRODUCT('Coeff CCINP'!$B$4:$H$4,D30:J30)+'Coeff CCINP'!$I$4+$C$37,SUMPRODUCT('Coeff CCINP'!$B$4:$H$4,D30:J30)+$C$37)</f>
        <v>0</v>
      </c>
      <c r="BD30" s="54" t="n">
        <f aca="false">IF(C30="O",SUMPRODUCT('Coeff CCINP'!$B$5:$H$5,D30:J30)+'Coeff CCINP'!$I$5+$C$37,SUMPRODUCT('Coeff CCINP'!$B$5:$H$5,D30:J30)+$C$37)</f>
        <v>0</v>
      </c>
      <c r="BE30" s="54" t="n">
        <f aca="false">IF(C30="O",SUMPRODUCT('Coeff CCINP'!$B$6:$H$6,D30:J30)+'Coeff CCINP'!$I$6+$C$37,SUMPRODUCT('Coeff CCINP'!$B$6:$H$6,D30:J30)+$C$37)</f>
        <v>0</v>
      </c>
      <c r="BF30" s="54" t="n">
        <f aca="false">IF(C30="O",SUMPRODUCT('Coeff CCINP'!$B$7:$H$7,D30:J30)+'Coeff CCINP'!$I$7+$C$37,SUMPRODUCT('Coeff CCINP'!$B$7:$H$7,D30:J30)+$C$37)</f>
        <v>0</v>
      </c>
      <c r="BG30" s="54" t="n">
        <f aca="false">IF(C30="O",SUMPRODUCT('Coeff CCINP'!$B$8:$H$8,D30:J30)+'Coeff CCINP'!$I$8+$C$37,SUMPRODUCT('Coeff CCINP'!$B$8:$H$8,D30:J30)+$C$37)</f>
        <v>0</v>
      </c>
      <c r="BH30" s="54" t="n">
        <f aca="false">IF(C30="O",SUMPRODUCT('Coeff CCINP'!$B$9:$H$9,D30:J30)+'Coeff CCINP'!$I$9+$C$37,SUMPRODUCT('Coeff CCINP'!$B$9:$H$9,D30:J30)+$C$37)</f>
        <v>0</v>
      </c>
      <c r="BI30" s="54" t="n">
        <f aca="false">IF(C30="O",SUMPRODUCT('Coeff CCINP'!$B$9:$H$9,D30:J30)+'Coeff CCINP'!$I$9+$C$37,SUMPRODUCT('Coeff CCINP'!$B$9:$H$9,D30:J30)+$C$37)</f>
        <v>0</v>
      </c>
      <c r="BJ30" s="54" t="n">
        <f aca="false">IF(C30="O",SUMPRODUCT('Coeff CCINP'!$B$11:$H$11,D30:J30)+'Coeff CCINP'!$I$11+$C$37,SUMPRODUCT('Coeff CCINP'!$B$11:$H$11,D30:J30)+$C$37)</f>
        <v>0</v>
      </c>
      <c r="BK30" s="54" t="n">
        <f aca="false">IF(C30="O",SUMPRODUCT('Coeff CCINP'!$B$12:$H$12,D30:J30)+'Coeff CCINP'!$I$12+$C$37,SUMPRODUCT('Coeff CCINP'!$B$12:$H$12,D30:J30)+$C$37)</f>
        <v>0</v>
      </c>
      <c r="BL30" s="54" t="n">
        <f aca="false">IF(C30="O",SUMPRODUCT('Coeff CCINP'!$B$13:$H$13,D30:J30)+'Coeff CCINP'!$I$13+$C$37,SUMPRODUCT('Coeff CCINP'!$B$13:$H$13,D30:J30)+$C$37)</f>
        <v>0</v>
      </c>
      <c r="BM30" s="54" t="n">
        <f aca="false">IF(C30="O",SUMPRODUCT('Coeff CCINP'!$B$14:$H$14,D30:J30)+'Coeff CCINP'!$I$14+$C$37,SUMPRODUCT('Coeff CCINP'!$B$14:$H$14,D30:J30)+$C$37)</f>
        <v>0</v>
      </c>
      <c r="BN30" s="54" t="n">
        <f aca="false">IF(C30="O",SUMPRODUCT('Coeff CCINP'!$B$15:$H$15,D30:J30)+'Coeff CCINP'!$I$15+$C$37,SUMPRODUCT('Coeff CCINP'!$B$15:$H$15,D30:J30)+$C$37)</f>
        <v>0</v>
      </c>
      <c r="BO30" s="54" t="n">
        <f aca="false">IF(C30="O",SUMPRODUCT('Coeff CCINP'!$B$16:$H$16,D30:J30)+'Coeff CCINP'!$I$16+$C$37,SUMPRODUCT('Coeff CCINP'!$B$16:$H$16,D30:J30)+$C$37)</f>
        <v>0</v>
      </c>
      <c r="BP30" s="54" t="n">
        <f aca="false">IF(C30="O",SUMPRODUCT('Coeff CCINP'!$B$17:$H$17,D30:J30)+'Coeff CCINP'!$I$17+$C$37,SUMPRODUCT('Coeff CCINP'!$B$17:$H$17,D30:J30)+$C$37)</f>
        <v>0</v>
      </c>
      <c r="BQ30" s="54" t="n">
        <f aca="false">IF(C30="O",SUMPRODUCT('Coeff CCINP'!$B$18:$H$18,D30:J30)+'Coeff CCINP'!$I$18+$C$37,SUMPRODUCT('Coeff CCINP'!$B$18:$H$18,D30:J30)+$C$37)</f>
        <v>0</v>
      </c>
      <c r="BR30" s="54" t="n">
        <f aca="false">IF(C30="O",SUMPRODUCT('Coeff CCINP'!$B$19:$H$19,D30:J30)+'Coeff CCINP'!$I$19+$C$37,SUMPRODUCT('Coeff CCINP'!$B$19:$H$19,D30:J30)+$C$37)</f>
        <v>0</v>
      </c>
      <c r="BS30" s="54" t="n">
        <f aca="false">IF(C30="O",SUMPRODUCT('Coeff CCINP'!$B$20:$H$20,D30:J30)+'Coeff CCINP'!$I$20+$C$37,SUMPRODUCT('Coeff CCINP'!$B$20:$H$20,D30:J30)+$C$37)</f>
        <v>0</v>
      </c>
      <c r="BT30" s="54" t="n">
        <f aca="false">IF(C30="O",SUMPRODUCT('Coeff CCINP'!$B$21:$H$21,D30:J30)+'Coeff CCINP'!$I$21+$C$37,SUMPRODUCT('Coeff CCINP'!$B$21:$H$21,D30:J30)+$C$37)</f>
        <v>0</v>
      </c>
      <c r="BU30" s="54" t="n">
        <f aca="false">IF(C30="O",SUMPRODUCT('Coeff CCINP'!$B$22:$H$22,D30:J30)+'Coeff CCINP'!$I$22+$C$37,SUMPRODUCT('Coeff CCINP'!$B$22:$H$22,D30:J30)+$C$37)</f>
        <v>0</v>
      </c>
      <c r="BV30" s="54" t="n">
        <f aca="false">IF(C30="O",SUMPRODUCT('Coeff CCINP'!$B$23:$H$23,D30:J30)+'Coeff CCINP'!$I$23+$C$37,SUMPRODUCT('Coeff CCINP'!$B$23:$H$23,D30:J30)+$C$37)</f>
        <v>0</v>
      </c>
      <c r="BW30" s="54" t="n">
        <f aca="false">IF(C30="O",SUMPRODUCT('Coeff CCINP'!$B$24:$H$24,D30:J30)+'Coeff CCINP'!$I$24+$C$37,SUMPRODUCT('Coeff CCINP'!$B$24:$H$24,D30:J30)+$C$37)</f>
        <v>0</v>
      </c>
      <c r="BX30" s="54" t="n">
        <f aca="false">IF(C30="O",SUMPRODUCT('Coeff CCINP'!$B$25:$H$25,D30:J30)+'Coeff CCINP'!$I$25+$C$37,SUMPRODUCT('Coeff CCINP'!$B$25:$H$25,D30:J30)+$C$37)</f>
        <v>0</v>
      </c>
      <c r="BY30" s="54" t="n">
        <f aca="false">IF(C30="O",SUMPRODUCT('Coeff CCINP'!$B$26:$H$26,D30:J30)+'Coeff CCINP'!$I$26+$C$37,SUMPRODUCT('Coeff CCINP'!$B$26:$H$26,D30:J30)+$C$37)</f>
        <v>0</v>
      </c>
      <c r="BZ30" s="54" t="n">
        <f aca="false">IF(C30="O",SUMPRODUCT('Coeff CCINP'!$B$27:$H$27,D30:J30)+'Coeff CCINP'!$I$27+$C$37,SUMPRODUCT('Coeff CCINP'!$B$27:$H$27,D30:J30)+$C$37)</f>
        <v>0</v>
      </c>
      <c r="CA30" s="55" t="n">
        <f aca="false">IF(C30="O",E30*'Coeff EPITA'!$B$4+I30*'Coeff EPITA'!$C$4+D30*'Coeff EPITA'!$D$4+'Coeff EPITA'!$E$4+$C$37,E30*'Coeff EPITA'!$B$4+I30*'Coeff EPITA'!$C$4+D30*'Coeff EPITA'!$D$4+$C$37)</f>
        <v>0</v>
      </c>
      <c r="CB30" s="53" t="n">
        <f aca="false">D30+$C$37/SUM(coeffccs!$B$4:$I$12)</f>
        <v>0</v>
      </c>
      <c r="CC30" s="54" t="n">
        <f aca="false">IF(C30="O",SUMPRODUCT(coeffccs!$B$23:$H$23,D30:J30)+coeffccs!$J$4+$C$37,SUMPRODUCT(coeffccs!$B$23:$H$23,D30:J30)+$C$37)</f>
        <v>0</v>
      </c>
      <c r="CD30" s="56" t="n">
        <f aca="false">IF(CB30&gt;coeffccs!$Q$14,1,0)</f>
        <v>0</v>
      </c>
      <c r="CE30" s="56" t="n">
        <f aca="false">IF(CC30&gt;coeffccs!$P$4,1,0)</f>
        <v>0</v>
      </c>
      <c r="CF30" s="56" t="n">
        <f aca="false">AND(CD30=1,CE30=1)</f>
        <v>0</v>
      </c>
      <c r="CG30" s="56" t="n">
        <f aca="false">IF(CC30&gt;coeffccs!$P$5,1,0)</f>
        <v>0</v>
      </c>
      <c r="CH30" s="56" t="n">
        <f aca="false">AND(CD30=1,CG30=1)</f>
        <v>0</v>
      </c>
      <c r="CI30" s="56" t="n">
        <f aca="false">IF(CC30&gt;coeffccs!$P$6,1,0)</f>
        <v>0</v>
      </c>
      <c r="CJ30" s="56" t="n">
        <f aca="false">AND(CD30=1,CI30=1)</f>
        <v>0</v>
      </c>
      <c r="CK30" s="56" t="n">
        <f aca="false">IF(CC30&gt;coeffccs!$P$7,1,0)</f>
        <v>0</v>
      </c>
      <c r="CL30" s="56" t="n">
        <f aca="false">AND(CD30=1,CK30=1)</f>
        <v>0</v>
      </c>
      <c r="CM30" s="56" t="n">
        <f aca="false">IF(CC30&gt;coeffccs!$P$8,1,0)</f>
        <v>0</v>
      </c>
      <c r="CN30" s="56" t="n">
        <f aca="false">AND(CD30=1,CM30=1)</f>
        <v>0</v>
      </c>
      <c r="CO30" s="56" t="n">
        <f aca="false">IF(CC30&gt;coeffccs!$P$9,1,0)</f>
        <v>0</v>
      </c>
      <c r="CP30" s="56" t="n">
        <f aca="false">AND(CD30=1,CO30=1)</f>
        <v>0</v>
      </c>
      <c r="CQ30" s="56" t="n">
        <f aca="false">IF(CC30&gt;coeffccs!$P$10,1,0)</f>
        <v>0</v>
      </c>
      <c r="CR30" s="56" t="n">
        <f aca="false">AND(CD30=1,CQ30=1)</f>
        <v>0</v>
      </c>
      <c r="CS30" s="56" t="n">
        <f aca="false">IF(CC30&gt;coeffccs!$P$11,1,0)</f>
        <v>0</v>
      </c>
      <c r="CT30" s="56" t="n">
        <f aca="false">AND(CD30=1,CS30=1)</f>
        <v>0</v>
      </c>
      <c r="CU30" s="56" t="n">
        <f aca="false">IF(CC30&gt;coeffccs!$P$12,1,0)</f>
        <v>0</v>
      </c>
      <c r="CV30" s="56" t="n">
        <f aca="false">AND(CD30=1,CU30=1)</f>
        <v>0</v>
      </c>
      <c r="CW30" s="54" t="n">
        <f aca="false">IF(C30="O",SUMPRODUCT(coeffccs!$B$24:$H$24,D30:J30)+coeffccs!$J$13+$C$37,SUMPRODUCT(coeffccs!$B$24:$H$24,D30:J30)+$C$37)</f>
        <v>0</v>
      </c>
      <c r="CX30" s="56" t="n">
        <f aca="false">IF(CW30&gt;coeffccs!$P$13,1,0)</f>
        <v>0</v>
      </c>
      <c r="CY30" s="56" t="n">
        <f aca="false">AND(CD30=1,CX30=1)</f>
        <v>0</v>
      </c>
      <c r="CZ30" s="54" t="n">
        <f aca="false">IF(C30="O",SUMPRODUCT(coeffccs!$B$25:$H$25,D30:J30)+coeffccs!$J$15+$C$37,SUMPRODUCT(coeffccs!$B$25:$H$25,D30:J30)+$C$37)</f>
        <v>0</v>
      </c>
      <c r="DA30" s="54" t="n">
        <f aca="false">IF(C30="O",SUMPRODUCT(coeffccs!$B$26:$H$26,D30:J30)+coeffccs!$J$16+$C$37,SUMPRODUCT(coeffccs!$B$26:$H$26,D30:J30)+$C$37)</f>
        <v>0</v>
      </c>
      <c r="DB30" s="54" t="n">
        <f aca="false">IF(C30="O",SUMPRODUCT(coeffccs!$B$27:$H$27,D30:J30)+coeffccs!$J$17+$C$37,SUMPRODUCT(coeffccs!$B$27:$H$27,D30:J30)+$C$37)</f>
        <v>0</v>
      </c>
      <c r="DC30" s="54" t="n">
        <f aca="false">IF(C30="O",SUMPRODUCT(coeffccs!$B$28:$H$28,D30:J30)+coeffccs!$J$18+$C$37,SUMPRODUCT(coeffccs!$B$28:$H$28,D30:J30)+$C$37)</f>
        <v>0</v>
      </c>
      <c r="DD30" s="57" t="n">
        <f aca="false">IF(C30="O",SUMPRODUCT(coeffccs!$B$29:$H$29,D30:J30)+coeffccs!$J$19+$C$37,SUMPRODUCT(coeffccs!$B$29:$H$29,D30:J30)+$C$37)</f>
        <v>0</v>
      </c>
    </row>
    <row r="31" s="60" customFormat="true" ht="15" hidden="false" customHeight="false" outlineLevel="0" collapsed="false">
      <c r="A31" s="58"/>
      <c r="B31" s="43"/>
      <c r="C31" s="44"/>
      <c r="D31" s="45"/>
      <c r="E31" s="59"/>
      <c r="F31" s="59"/>
      <c r="G31" s="59"/>
      <c r="H31" s="59"/>
      <c r="I31" s="59"/>
      <c r="J31" s="59"/>
      <c r="K31" s="46" t="str">
        <f aca="false">IF(ISBLANK(D31),"",AVERAGE(D31:J31))</f>
        <v/>
      </c>
      <c r="L31" s="47" t="str">
        <f aca="false">IF(ISBLANK(D31),"",RANK($K$4:$K$33,$K$4:$K$33,0))</f>
        <v/>
      </c>
      <c r="M31" s="48" t="str">
        <f aca="false">IF('Coeff CCINP'!$O$4=0,"",IF(BC31&gt;'Coeff CCINP'!$O$4,"A","NA"))</f>
        <v>NA</v>
      </c>
      <c r="N31" s="49" t="str">
        <f aca="false">IF('Coeff CCINP'!$O$5=0,"",IF(BD31&gt;'Coeff CCINP'!$O$5,"A","NA"))</f>
        <v/>
      </c>
      <c r="O31" s="49" t="str">
        <f aca="false">IF('Coeff CCINP'!$O$6=0,"",IF(BE31&gt;'Coeff CCINP'!$O$6,"A","NA"))</f>
        <v>NA</v>
      </c>
      <c r="P31" s="49" t="str">
        <f aca="false">IF('Coeff CCINP'!$O$7=0,"",IF(BF31&gt;'Coeff CCINP'!$O$7,"A","NA"))</f>
        <v>NA</v>
      </c>
      <c r="Q31" s="49" t="str">
        <f aca="false">IF('Coeff CCINP'!$O$8=0,"",IF(BG31&gt;'Coeff CCINP'!$O$8,"A","NA"))</f>
        <v>NA</v>
      </c>
      <c r="R31" s="49" t="str">
        <f aca="false">IF('Coeff CCINP'!$O$8=0,"",IF(BH31&gt;'Coeff CCINP'!$O$9,"A","NA"))</f>
        <v>NA</v>
      </c>
      <c r="S31" s="49" t="str">
        <f aca="false">IF('Coeff CCINP'!$O$10=0,"",IF(BI31&gt;'Coeff CCINP'!$O$10,"A","NA"))</f>
        <v>NA</v>
      </c>
      <c r="T31" s="49" t="str">
        <f aca="false">IF('Coeff CCINP'!$O$11=0,"",IF(BJ31&gt;'Coeff CCINP'!$O$11,"A","NA"))</f>
        <v/>
      </c>
      <c r="U31" s="49" t="str">
        <f aca="false">IF('Coeff CCINP'!$O$12=0,"",IF(BK31&gt;'Coeff CCINP'!$O$12,"A","NA"))</f>
        <v>NA</v>
      </c>
      <c r="V31" s="49" t="str">
        <f aca="false">IF('Coeff CCINP'!$O$13=0,"",IF(BL31&gt;'Coeff CCINP'!$O$13,"A","NA"))</f>
        <v/>
      </c>
      <c r="W31" s="49" t="str">
        <f aca="false">IF('Coeff CCINP'!$O$14=0,"",IF(BM31&gt;'Coeff CCINP'!$O$14,"A","NA"))</f>
        <v>NA</v>
      </c>
      <c r="X31" s="49" t="str">
        <f aca="false">IF('Coeff CCINP'!$O$15=0,"",IF(BN31&gt;'Coeff CCINP'!$O$15,"A","NA"))</f>
        <v>NA</v>
      </c>
      <c r="Y31" s="49" t="str">
        <f aca="false">IF('Coeff CCINP'!$O$16=0,"",IF(BO31&gt;'Coeff CCINP'!$O$16,"A","NA"))</f>
        <v>NA</v>
      </c>
      <c r="Z31" s="49" t="str">
        <f aca="false">IF('Coeff CCINP'!$O$17=0,"",IF(BP31&gt;'Coeff CCINP'!$O$17,"A","NA"))</f>
        <v>NA</v>
      </c>
      <c r="AA31" s="49" t="str">
        <f aca="false">IF('Coeff CCINP'!$O$18=0,"",IF(BQ31&gt;'Coeff CCINP'!$O$18,"A","NA"))</f>
        <v/>
      </c>
      <c r="AB31" s="49" t="str">
        <f aca="false">IF('Coeff CCINP'!$O$19=0,"",IF(BR31&gt;'Coeff CCINP'!$O$19,"A","NA"))</f>
        <v>NA</v>
      </c>
      <c r="AC31" s="49" t="str">
        <f aca="false">IF('Coeff CCINP'!$O$20=0,"",IF(BS31&gt;'Coeff CCINP'!$O$20,"A","NA"))</f>
        <v>NA</v>
      </c>
      <c r="AD31" s="49" t="str">
        <f aca="false">IF('Coeff CCINP'!$O$21=0,"",IF(BT31&gt;'Coeff CCINP'!$O$21,"A","NA"))</f>
        <v/>
      </c>
      <c r="AE31" s="49" t="str">
        <f aca="false">IF('Coeff CCINP'!$O$22=0,"",IF(BU31&gt;'Coeff CCINP'!$O$22,"A","NA"))</f>
        <v>NA</v>
      </c>
      <c r="AF31" s="49" t="str">
        <f aca="false">IF('Coeff CCINP'!$O$23=0,"",IF(BV31&gt;'Coeff CCINP'!$O$23,"A","NA"))</f>
        <v>NA</v>
      </c>
      <c r="AG31" s="49" t="str">
        <f aca="false">IF('Coeff CCINP'!$O$24=0,"",IF(BW31&gt;'Coeff CCINP'!$O$24,"A","NA"))</f>
        <v>NA</v>
      </c>
      <c r="AH31" s="49" t="str">
        <f aca="false">IF('Coeff CCINP'!$O$25=0,"",IF(BX31&gt;'Coeff CCINP'!$O$25,"A","NA"))</f>
        <v>NA</v>
      </c>
      <c r="AI31" s="49" t="str">
        <f aca="false">IF('Coeff CCINP'!$O$26=0,"",IF(BY31&gt;'Coeff CCINP'!$O$26,"A","NA"))</f>
        <v/>
      </c>
      <c r="AJ31" s="47" t="str">
        <f aca="false">IF('Coeff CCINP'!$O$27=0,"",IF(BZ31&gt;'Coeff CCINP'!$O$27,"A","NA"))</f>
        <v>NA</v>
      </c>
      <c r="AK31" s="50" t="str">
        <f aca="false">IF('Coeff EPITA'!$K$4=0,"",IF(CA31&gt;'Coeff EPITA'!$K$4,"A","NA"))</f>
        <v/>
      </c>
      <c r="AL31" s="51" t="str">
        <f aca="false">IF(coeffccs!$P$4=0,"",IF(CF31=1,"A","NA"))</f>
        <v/>
      </c>
      <c r="AM31" s="49" t="str">
        <f aca="false">IF(coeffccs!$P$5=0,"",IF(CH31=1,"A","NA"))</f>
        <v>NA</v>
      </c>
      <c r="AN31" s="49" t="str">
        <f aca="false">IF(coeffccs!$P$6=0,"",IF(CJ31=1,"A","NA"))</f>
        <v>NA</v>
      </c>
      <c r="AO31" s="49" t="str">
        <f aca="false">IF(coeffccs!$P$7=0,"",IF(CL31=1,"A","NA"))</f>
        <v>NA</v>
      </c>
      <c r="AP31" s="49" t="str">
        <f aca="false">IF(coeffccs!$P$8=0,"",IF(CN31=1,"A","NA"))</f>
        <v>NA</v>
      </c>
      <c r="AQ31" s="49" t="str">
        <f aca="false">IF(coeffccs!$P$9=0,"",IF(CP31=1,"A","NA"))</f>
        <v>NA</v>
      </c>
      <c r="AR31" s="49" t="str">
        <f aca="false">IF(coeffccs!$P$10=0,"",IF(CR31=1,"A","NA"))</f>
        <v>NA</v>
      </c>
      <c r="AS31" s="49" t="str">
        <f aca="false">IF(coeffccs!$P$11=0,"",IF(CT31=1,"A","NA"))</f>
        <v>NA</v>
      </c>
      <c r="AT31" s="49" t="str">
        <f aca="false">IF(coeffccs!$P$12=0,"",IF(CV31=1,"A","NA"))</f>
        <v>NA</v>
      </c>
      <c r="AU31" s="49" t="str">
        <f aca="false">IF(coeffccs!$P$13=0,"",IF(CY31=1,"A","NA"))</f>
        <v>NA</v>
      </c>
      <c r="AV31" s="49" t="str">
        <f aca="false">IF(coeffccs!$P$15=0,"",IF(CZ31&gt;coeffccs!$P$15,"A","NA"))</f>
        <v>NA</v>
      </c>
      <c r="AW31" s="49" t="str">
        <f aca="false">IF(coeffccs!$P$16=0,"",IF(DA31&gt;coeffccs!$P$16,"A","NA"))</f>
        <v>NA</v>
      </c>
      <c r="AX31" s="49" t="str">
        <f aca="false">IF(coeffccs!$P$17=0,"",IF(DB31&gt;coeffccs!$P$17,"A","NA"))</f>
        <v>NA</v>
      </c>
      <c r="AY31" s="49" t="str">
        <f aca="false">IF(coeffccs!$P$18=0,"",IF(DC31&gt;coeffccs!$P$18,"A","NA"))</f>
        <v>NA</v>
      </c>
      <c r="AZ31" s="49" t="str">
        <f aca="false">IF(coeffccs!$P$19=0,"",IF(DD31&gt;coeffccs!$P$19,"A","NA"))</f>
        <v>NA</v>
      </c>
      <c r="BA31" s="47" t="str">
        <f aca="false">IF(coeffccs!$P$20=0,"",IF(DD31&gt;coeffccs!$P$20,"A","NA"))</f>
        <v>NA</v>
      </c>
      <c r="BB31" s="52"/>
      <c r="BC31" s="53" t="n">
        <f aca="false">IF(C31="O",SUMPRODUCT('Coeff CCINP'!$B$4:$H$4,D31:J31)+'Coeff CCINP'!$I$4+$C$37,SUMPRODUCT('Coeff CCINP'!$B$4:$H$4,D31:J31)+$C$37)</f>
        <v>0</v>
      </c>
      <c r="BD31" s="54" t="n">
        <f aca="false">IF(C31="O",SUMPRODUCT('Coeff CCINP'!$B$5:$H$5,D31:J31)+'Coeff CCINP'!$I$5+$C$37,SUMPRODUCT('Coeff CCINP'!$B$5:$H$5,D31:J31)+$C$37)</f>
        <v>0</v>
      </c>
      <c r="BE31" s="54" t="n">
        <f aca="false">IF(C31="O",SUMPRODUCT('Coeff CCINP'!$B$6:$H$6,D31:J31)+'Coeff CCINP'!$I$6+$C$37,SUMPRODUCT('Coeff CCINP'!$B$6:$H$6,D31:J31)+$C$37)</f>
        <v>0</v>
      </c>
      <c r="BF31" s="54" t="n">
        <f aca="false">IF(C31="O",SUMPRODUCT('Coeff CCINP'!$B$7:$H$7,D31:J31)+'Coeff CCINP'!$I$7+$C$37,SUMPRODUCT('Coeff CCINP'!$B$7:$H$7,D31:J31)+$C$37)</f>
        <v>0</v>
      </c>
      <c r="BG31" s="54" t="n">
        <f aca="false">IF(C31="O",SUMPRODUCT('Coeff CCINP'!$B$8:$H$8,D31:J31)+'Coeff CCINP'!$I$8+$C$37,SUMPRODUCT('Coeff CCINP'!$B$8:$H$8,D31:J31)+$C$37)</f>
        <v>0</v>
      </c>
      <c r="BH31" s="54" t="n">
        <f aca="false">IF(C31="O",SUMPRODUCT('Coeff CCINP'!$B$9:$H$9,D31:J31)+'Coeff CCINP'!$I$9+$C$37,SUMPRODUCT('Coeff CCINP'!$B$9:$H$9,D31:J31)+$C$37)</f>
        <v>0</v>
      </c>
      <c r="BI31" s="54" t="n">
        <f aca="false">IF(C31="O",SUMPRODUCT('Coeff CCINP'!$B$9:$H$9,D31:J31)+'Coeff CCINP'!$I$9+$C$37,SUMPRODUCT('Coeff CCINP'!$B$9:$H$9,D31:J31)+$C$37)</f>
        <v>0</v>
      </c>
      <c r="BJ31" s="54" t="n">
        <f aca="false">IF(C31="O",SUMPRODUCT('Coeff CCINP'!$B$11:$H$11,D31:J31)+'Coeff CCINP'!$I$11+$C$37,SUMPRODUCT('Coeff CCINP'!$B$11:$H$11,D31:J31)+$C$37)</f>
        <v>0</v>
      </c>
      <c r="BK31" s="54" t="n">
        <f aca="false">IF(C31="O",SUMPRODUCT('Coeff CCINP'!$B$12:$H$12,D31:J31)+'Coeff CCINP'!$I$12+$C$37,SUMPRODUCT('Coeff CCINP'!$B$12:$H$12,D31:J31)+$C$37)</f>
        <v>0</v>
      </c>
      <c r="BL31" s="54" t="n">
        <f aca="false">IF(C31="O",SUMPRODUCT('Coeff CCINP'!$B$13:$H$13,D31:J31)+'Coeff CCINP'!$I$13+$C$37,SUMPRODUCT('Coeff CCINP'!$B$13:$H$13,D31:J31)+$C$37)</f>
        <v>0</v>
      </c>
      <c r="BM31" s="54" t="n">
        <f aca="false">IF(C31="O",SUMPRODUCT('Coeff CCINP'!$B$14:$H$14,D31:J31)+'Coeff CCINP'!$I$14+$C$37,SUMPRODUCT('Coeff CCINP'!$B$14:$H$14,D31:J31)+$C$37)</f>
        <v>0</v>
      </c>
      <c r="BN31" s="54" t="n">
        <f aca="false">IF(C31="O",SUMPRODUCT('Coeff CCINP'!$B$15:$H$15,D31:J31)+'Coeff CCINP'!$I$15+$C$37,SUMPRODUCT('Coeff CCINP'!$B$15:$H$15,D31:J31)+$C$37)</f>
        <v>0</v>
      </c>
      <c r="BO31" s="54" t="n">
        <f aca="false">IF(C31="O",SUMPRODUCT('Coeff CCINP'!$B$16:$H$16,D31:J31)+'Coeff CCINP'!$I$16+$C$37,SUMPRODUCT('Coeff CCINP'!$B$16:$H$16,D31:J31)+$C$37)</f>
        <v>0</v>
      </c>
      <c r="BP31" s="54" t="n">
        <f aca="false">IF(C31="O",SUMPRODUCT('Coeff CCINP'!$B$17:$H$17,D31:J31)+'Coeff CCINP'!$I$17+$C$37,SUMPRODUCT('Coeff CCINP'!$B$17:$H$17,D31:J31)+$C$37)</f>
        <v>0</v>
      </c>
      <c r="BQ31" s="54" t="n">
        <f aca="false">IF(C31="O",SUMPRODUCT('Coeff CCINP'!$B$18:$H$18,D31:J31)+'Coeff CCINP'!$I$18+$C$37,SUMPRODUCT('Coeff CCINP'!$B$18:$H$18,D31:J31)+$C$37)</f>
        <v>0</v>
      </c>
      <c r="BR31" s="54" t="n">
        <f aca="false">IF(C31="O",SUMPRODUCT('Coeff CCINP'!$B$19:$H$19,D31:J31)+'Coeff CCINP'!$I$19+$C$37,SUMPRODUCT('Coeff CCINP'!$B$19:$H$19,D31:J31)+$C$37)</f>
        <v>0</v>
      </c>
      <c r="BS31" s="54" t="n">
        <f aca="false">IF(C31="O",SUMPRODUCT('Coeff CCINP'!$B$20:$H$20,D31:J31)+'Coeff CCINP'!$I$20+$C$37,SUMPRODUCT('Coeff CCINP'!$B$20:$H$20,D31:J31)+$C$37)</f>
        <v>0</v>
      </c>
      <c r="BT31" s="54" t="n">
        <f aca="false">IF(C31="O",SUMPRODUCT('Coeff CCINP'!$B$21:$H$21,D31:J31)+'Coeff CCINP'!$I$21+$C$37,SUMPRODUCT('Coeff CCINP'!$B$21:$H$21,D31:J31)+$C$37)</f>
        <v>0</v>
      </c>
      <c r="BU31" s="54" t="n">
        <f aca="false">IF(C31="O",SUMPRODUCT('Coeff CCINP'!$B$22:$H$22,D31:J31)+'Coeff CCINP'!$I$22+$C$37,SUMPRODUCT('Coeff CCINP'!$B$22:$H$22,D31:J31)+$C$37)</f>
        <v>0</v>
      </c>
      <c r="BV31" s="54" t="n">
        <f aca="false">IF(C31="O",SUMPRODUCT('Coeff CCINP'!$B$23:$H$23,D31:J31)+'Coeff CCINP'!$I$23+$C$37,SUMPRODUCT('Coeff CCINP'!$B$23:$H$23,D31:J31)+$C$37)</f>
        <v>0</v>
      </c>
      <c r="BW31" s="54" t="n">
        <f aca="false">IF(C31="O",SUMPRODUCT('Coeff CCINP'!$B$24:$H$24,D31:J31)+'Coeff CCINP'!$I$24+$C$37,SUMPRODUCT('Coeff CCINP'!$B$24:$H$24,D31:J31)+$C$37)</f>
        <v>0</v>
      </c>
      <c r="BX31" s="54" t="n">
        <f aca="false">IF(C31="O",SUMPRODUCT('Coeff CCINP'!$B$25:$H$25,D31:J31)+'Coeff CCINP'!$I$25+$C$37,SUMPRODUCT('Coeff CCINP'!$B$25:$H$25,D31:J31)+$C$37)</f>
        <v>0</v>
      </c>
      <c r="BY31" s="54" t="n">
        <f aca="false">IF(C31="O",SUMPRODUCT('Coeff CCINP'!$B$26:$H$26,D31:J31)+'Coeff CCINP'!$I$26+$C$37,SUMPRODUCT('Coeff CCINP'!$B$26:$H$26,D31:J31)+$C$37)</f>
        <v>0</v>
      </c>
      <c r="BZ31" s="54" t="n">
        <f aca="false">IF(C31="O",SUMPRODUCT('Coeff CCINP'!$B$27:$H$27,D31:J31)+'Coeff CCINP'!$I$27+$C$37,SUMPRODUCT('Coeff CCINP'!$B$27:$H$27,D31:J31)+$C$37)</f>
        <v>0</v>
      </c>
      <c r="CA31" s="55" t="n">
        <f aca="false">IF(C31="O",E31*'Coeff EPITA'!$B$4+I31*'Coeff EPITA'!$C$4+D31*'Coeff EPITA'!$D$4+'Coeff EPITA'!$E$4+$C$37,E31*'Coeff EPITA'!$B$4+I31*'Coeff EPITA'!$C$4+D31*'Coeff EPITA'!$D$4+$C$37)</f>
        <v>0</v>
      </c>
      <c r="CB31" s="53" t="n">
        <f aca="false">D31+$C$37/SUM(coeffccs!$B$4:$I$12)</f>
        <v>0</v>
      </c>
      <c r="CC31" s="54" t="n">
        <f aca="false">IF(C31="O",SUMPRODUCT(coeffccs!$B$23:$H$23,D31:J31)+coeffccs!$J$4+$C$37,SUMPRODUCT(coeffccs!$B$23:$H$23,D31:J31)+$C$37)</f>
        <v>0</v>
      </c>
      <c r="CD31" s="56" t="n">
        <f aca="false">IF(CB31&gt;coeffccs!$Q$14,1,0)</f>
        <v>0</v>
      </c>
      <c r="CE31" s="56" t="n">
        <f aca="false">IF(CC31&gt;coeffccs!$P$4,1,0)</f>
        <v>0</v>
      </c>
      <c r="CF31" s="56" t="n">
        <f aca="false">AND(CD31=1,CE31=1)</f>
        <v>0</v>
      </c>
      <c r="CG31" s="56" t="n">
        <f aca="false">IF(CC31&gt;coeffccs!$P$5,1,0)</f>
        <v>0</v>
      </c>
      <c r="CH31" s="56" t="n">
        <f aca="false">AND(CD31=1,CG31=1)</f>
        <v>0</v>
      </c>
      <c r="CI31" s="56" t="n">
        <f aca="false">IF(CC31&gt;coeffccs!$P$6,1,0)</f>
        <v>0</v>
      </c>
      <c r="CJ31" s="56" t="n">
        <f aca="false">AND(CD31=1,CI31=1)</f>
        <v>0</v>
      </c>
      <c r="CK31" s="56" t="n">
        <f aca="false">IF(CC31&gt;coeffccs!$P$7,1,0)</f>
        <v>0</v>
      </c>
      <c r="CL31" s="56" t="n">
        <f aca="false">AND(CD31=1,CK31=1)</f>
        <v>0</v>
      </c>
      <c r="CM31" s="56" t="n">
        <f aca="false">IF(CC31&gt;coeffccs!$P$8,1,0)</f>
        <v>0</v>
      </c>
      <c r="CN31" s="56" t="n">
        <f aca="false">AND(CD31=1,CM31=1)</f>
        <v>0</v>
      </c>
      <c r="CO31" s="56" t="n">
        <f aca="false">IF(CC31&gt;coeffccs!$P$9,1,0)</f>
        <v>0</v>
      </c>
      <c r="CP31" s="56" t="n">
        <f aca="false">AND(CD31=1,CO31=1)</f>
        <v>0</v>
      </c>
      <c r="CQ31" s="56" t="n">
        <f aca="false">IF(CC31&gt;coeffccs!$P$10,1,0)</f>
        <v>0</v>
      </c>
      <c r="CR31" s="56" t="n">
        <f aca="false">AND(CD31=1,CQ31=1)</f>
        <v>0</v>
      </c>
      <c r="CS31" s="56" t="n">
        <f aca="false">IF(CC31&gt;coeffccs!$P$11,1,0)</f>
        <v>0</v>
      </c>
      <c r="CT31" s="56" t="n">
        <f aca="false">AND(CD31=1,CS31=1)</f>
        <v>0</v>
      </c>
      <c r="CU31" s="56" t="n">
        <f aca="false">IF(CC31&gt;coeffccs!$P$12,1,0)</f>
        <v>0</v>
      </c>
      <c r="CV31" s="56" t="n">
        <f aca="false">AND(CD31=1,CU31=1)</f>
        <v>0</v>
      </c>
      <c r="CW31" s="54" t="n">
        <f aca="false">IF(C31="O",SUMPRODUCT(coeffccs!$B$24:$H$24,D31:J31)+coeffccs!$J$13+$C$37,SUMPRODUCT(coeffccs!$B$24:$H$24,D31:J31)+$C$37)</f>
        <v>0</v>
      </c>
      <c r="CX31" s="56" t="n">
        <f aca="false">IF(CW31&gt;coeffccs!$P$13,1,0)</f>
        <v>0</v>
      </c>
      <c r="CY31" s="56" t="n">
        <f aca="false">AND(CD31=1,CX31=1)</f>
        <v>0</v>
      </c>
      <c r="CZ31" s="54" t="n">
        <f aca="false">IF(C31="O",SUMPRODUCT(coeffccs!$B$25:$H$25,D31:J31)+coeffccs!$J$15+$C$37,SUMPRODUCT(coeffccs!$B$25:$H$25,D31:J31)+$C$37)</f>
        <v>0</v>
      </c>
      <c r="DA31" s="54" t="n">
        <f aca="false">IF(C31="O",SUMPRODUCT(coeffccs!$B$26:$H$26,D31:J31)+coeffccs!$J$16+$C$37,SUMPRODUCT(coeffccs!$B$26:$H$26,D31:J31)+$C$37)</f>
        <v>0</v>
      </c>
      <c r="DB31" s="54" t="n">
        <f aca="false">IF(C31="O",SUMPRODUCT(coeffccs!$B$27:$H$27,D31:J31)+coeffccs!$J$17+$C$37,SUMPRODUCT(coeffccs!$B$27:$H$27,D31:J31)+$C$37)</f>
        <v>0</v>
      </c>
      <c r="DC31" s="54" t="n">
        <f aca="false">IF(C31="O",SUMPRODUCT(coeffccs!$B$28:$H$28,D31:J31)+coeffccs!$J$18+$C$37,SUMPRODUCT(coeffccs!$B$28:$H$28,D31:J31)+$C$37)</f>
        <v>0</v>
      </c>
      <c r="DD31" s="57" t="n">
        <f aca="false">IF(C31="O",SUMPRODUCT(coeffccs!$B$29:$H$29,D31:J31)+coeffccs!$J$19+$C$37,SUMPRODUCT(coeffccs!$B$29:$H$29,D31:J31)+$C$37)</f>
        <v>0</v>
      </c>
    </row>
    <row r="32" s="60" customFormat="true" ht="15" hidden="false" customHeight="false" outlineLevel="0" collapsed="false">
      <c r="A32" s="58"/>
      <c r="B32" s="43"/>
      <c r="C32" s="44"/>
      <c r="D32" s="45"/>
      <c r="E32" s="59"/>
      <c r="F32" s="59"/>
      <c r="G32" s="59"/>
      <c r="H32" s="59"/>
      <c r="I32" s="59"/>
      <c r="J32" s="59"/>
      <c r="K32" s="46" t="str">
        <f aca="false">IF(ISBLANK(D32),"",AVERAGE(D32:J32))</f>
        <v/>
      </c>
      <c r="L32" s="47" t="str">
        <f aca="false">IF(ISBLANK(D32),"",RANK($K$4:$K$33,$K$4:$K$33,0))</f>
        <v/>
      </c>
      <c r="M32" s="48" t="str">
        <f aca="false">IF('Coeff CCINP'!$O$4=0,"",IF(BC32&gt;'Coeff CCINP'!$O$4,"A","NA"))</f>
        <v>NA</v>
      </c>
      <c r="N32" s="49" t="str">
        <f aca="false">IF('Coeff CCINP'!$O$5=0,"",IF(BD32&gt;'Coeff CCINP'!$O$5,"A","NA"))</f>
        <v/>
      </c>
      <c r="O32" s="49" t="str">
        <f aca="false">IF('Coeff CCINP'!$O$6=0,"",IF(BE32&gt;'Coeff CCINP'!$O$6,"A","NA"))</f>
        <v>NA</v>
      </c>
      <c r="P32" s="49" t="str">
        <f aca="false">IF('Coeff CCINP'!$O$7=0,"",IF(BF32&gt;'Coeff CCINP'!$O$7,"A","NA"))</f>
        <v>NA</v>
      </c>
      <c r="Q32" s="49" t="str">
        <f aca="false">IF('Coeff CCINP'!$O$8=0,"",IF(BG32&gt;'Coeff CCINP'!$O$8,"A","NA"))</f>
        <v>NA</v>
      </c>
      <c r="R32" s="49" t="str">
        <f aca="false">IF('Coeff CCINP'!$O$8=0,"",IF(BH32&gt;'Coeff CCINP'!$O$9,"A","NA"))</f>
        <v>NA</v>
      </c>
      <c r="S32" s="49" t="str">
        <f aca="false">IF('Coeff CCINP'!$O$10=0,"",IF(BI32&gt;'Coeff CCINP'!$O$10,"A","NA"))</f>
        <v>NA</v>
      </c>
      <c r="T32" s="49" t="str">
        <f aca="false">IF('Coeff CCINP'!$O$11=0,"",IF(BJ32&gt;'Coeff CCINP'!$O$11,"A","NA"))</f>
        <v/>
      </c>
      <c r="U32" s="49" t="str">
        <f aca="false">IF('Coeff CCINP'!$O$12=0,"",IF(BK32&gt;'Coeff CCINP'!$O$12,"A","NA"))</f>
        <v>NA</v>
      </c>
      <c r="V32" s="49" t="str">
        <f aca="false">IF('Coeff CCINP'!$O$13=0,"",IF(BL32&gt;'Coeff CCINP'!$O$13,"A","NA"))</f>
        <v/>
      </c>
      <c r="W32" s="49" t="str">
        <f aca="false">IF('Coeff CCINP'!$O$14=0,"",IF(BM32&gt;'Coeff CCINP'!$O$14,"A","NA"))</f>
        <v>NA</v>
      </c>
      <c r="X32" s="49" t="str">
        <f aca="false">IF('Coeff CCINP'!$O$15=0,"",IF(BN32&gt;'Coeff CCINP'!$O$15,"A","NA"))</f>
        <v>NA</v>
      </c>
      <c r="Y32" s="49" t="str">
        <f aca="false">IF('Coeff CCINP'!$O$16=0,"",IF(BO32&gt;'Coeff CCINP'!$O$16,"A","NA"))</f>
        <v>NA</v>
      </c>
      <c r="Z32" s="49" t="str">
        <f aca="false">IF('Coeff CCINP'!$O$17=0,"",IF(BP32&gt;'Coeff CCINP'!$O$17,"A","NA"))</f>
        <v>NA</v>
      </c>
      <c r="AA32" s="49" t="str">
        <f aca="false">IF('Coeff CCINP'!$O$18=0,"",IF(BQ32&gt;'Coeff CCINP'!$O$18,"A","NA"))</f>
        <v/>
      </c>
      <c r="AB32" s="49" t="str">
        <f aca="false">IF('Coeff CCINP'!$O$19=0,"",IF(BR32&gt;'Coeff CCINP'!$O$19,"A","NA"))</f>
        <v>NA</v>
      </c>
      <c r="AC32" s="49" t="str">
        <f aca="false">IF('Coeff CCINP'!$O$20=0,"",IF(BS32&gt;'Coeff CCINP'!$O$20,"A","NA"))</f>
        <v>NA</v>
      </c>
      <c r="AD32" s="49" t="str">
        <f aca="false">IF('Coeff CCINP'!$O$21=0,"",IF(BT32&gt;'Coeff CCINP'!$O$21,"A","NA"))</f>
        <v/>
      </c>
      <c r="AE32" s="49" t="str">
        <f aca="false">IF('Coeff CCINP'!$O$22=0,"",IF(BU32&gt;'Coeff CCINP'!$O$22,"A","NA"))</f>
        <v>NA</v>
      </c>
      <c r="AF32" s="49" t="str">
        <f aca="false">IF('Coeff CCINP'!$O$23=0,"",IF(BV32&gt;'Coeff CCINP'!$O$23,"A","NA"))</f>
        <v>NA</v>
      </c>
      <c r="AG32" s="49" t="str">
        <f aca="false">IF('Coeff CCINP'!$O$24=0,"",IF(BW32&gt;'Coeff CCINP'!$O$24,"A","NA"))</f>
        <v>NA</v>
      </c>
      <c r="AH32" s="49" t="str">
        <f aca="false">IF('Coeff CCINP'!$O$25=0,"",IF(BX32&gt;'Coeff CCINP'!$O$25,"A","NA"))</f>
        <v>NA</v>
      </c>
      <c r="AI32" s="49" t="str">
        <f aca="false">IF('Coeff CCINP'!$O$26=0,"",IF(BY32&gt;'Coeff CCINP'!$O$26,"A","NA"))</f>
        <v/>
      </c>
      <c r="AJ32" s="47" t="str">
        <f aca="false">IF('Coeff CCINP'!$O$27=0,"",IF(BZ32&gt;'Coeff CCINP'!$O$27,"A","NA"))</f>
        <v>NA</v>
      </c>
      <c r="AK32" s="50" t="str">
        <f aca="false">IF('Coeff EPITA'!$K$4=0,"",IF(CA32&gt;'Coeff EPITA'!$K$4,"A","NA"))</f>
        <v/>
      </c>
      <c r="AL32" s="51" t="str">
        <f aca="false">IF(coeffccs!$P$4=0,"",IF(CF32=1,"A","NA"))</f>
        <v/>
      </c>
      <c r="AM32" s="49" t="str">
        <f aca="false">IF(coeffccs!$P$5=0,"",IF(CH32=1,"A","NA"))</f>
        <v>NA</v>
      </c>
      <c r="AN32" s="49" t="str">
        <f aca="false">IF(coeffccs!$P$6=0,"",IF(CJ32=1,"A","NA"))</f>
        <v>NA</v>
      </c>
      <c r="AO32" s="49" t="str">
        <f aca="false">IF(coeffccs!$P$7=0,"",IF(CL32=1,"A","NA"))</f>
        <v>NA</v>
      </c>
      <c r="AP32" s="49" t="str">
        <f aca="false">IF(coeffccs!$P$8=0,"",IF(CN32=1,"A","NA"))</f>
        <v>NA</v>
      </c>
      <c r="AQ32" s="49" t="str">
        <f aca="false">IF(coeffccs!$P$9=0,"",IF(CP32=1,"A","NA"))</f>
        <v>NA</v>
      </c>
      <c r="AR32" s="49" t="str">
        <f aca="false">IF(coeffccs!$P$10=0,"",IF(CR32=1,"A","NA"))</f>
        <v>NA</v>
      </c>
      <c r="AS32" s="49" t="str">
        <f aca="false">IF(coeffccs!$P$11=0,"",IF(CT32=1,"A","NA"))</f>
        <v>NA</v>
      </c>
      <c r="AT32" s="49" t="str">
        <f aca="false">IF(coeffccs!$P$12=0,"",IF(CV32=1,"A","NA"))</f>
        <v>NA</v>
      </c>
      <c r="AU32" s="49" t="str">
        <f aca="false">IF(coeffccs!$P$13=0,"",IF(CY32=1,"A","NA"))</f>
        <v>NA</v>
      </c>
      <c r="AV32" s="49" t="str">
        <f aca="false">IF(coeffccs!$P$15=0,"",IF(CZ32&gt;coeffccs!$P$15,"A","NA"))</f>
        <v>NA</v>
      </c>
      <c r="AW32" s="49" t="str">
        <f aca="false">IF(coeffccs!$P$16=0,"",IF(DA32&gt;coeffccs!$P$16,"A","NA"))</f>
        <v>NA</v>
      </c>
      <c r="AX32" s="49" t="str">
        <f aca="false">IF(coeffccs!$P$17=0,"",IF(DB32&gt;coeffccs!$P$17,"A","NA"))</f>
        <v>NA</v>
      </c>
      <c r="AY32" s="49" t="str">
        <f aca="false">IF(coeffccs!$P$18=0,"",IF(DC32&gt;coeffccs!$P$18,"A","NA"))</f>
        <v>NA</v>
      </c>
      <c r="AZ32" s="49" t="str">
        <f aca="false">IF(coeffccs!$P$19=0,"",IF(DD32&gt;coeffccs!$P$19,"A","NA"))</f>
        <v>NA</v>
      </c>
      <c r="BA32" s="47" t="str">
        <f aca="false">IF(coeffccs!$P$20=0,"",IF(DD32&gt;coeffccs!$P$20,"A","NA"))</f>
        <v>NA</v>
      </c>
      <c r="BB32" s="52"/>
      <c r="BC32" s="53" t="n">
        <f aca="false">IF(C32="O",SUMPRODUCT('Coeff CCINP'!$B$4:$H$4,D32:J32)+'Coeff CCINP'!$I$4+$C$37,SUMPRODUCT('Coeff CCINP'!$B$4:$H$4,D32:J32)+$C$37)</f>
        <v>0</v>
      </c>
      <c r="BD32" s="54" t="n">
        <f aca="false">IF(C32="O",SUMPRODUCT('Coeff CCINP'!$B$5:$H$5,D32:J32)+'Coeff CCINP'!$I$5+$C$37,SUMPRODUCT('Coeff CCINP'!$B$5:$H$5,D32:J32)+$C$37)</f>
        <v>0</v>
      </c>
      <c r="BE32" s="54" t="n">
        <f aca="false">IF(C32="O",SUMPRODUCT('Coeff CCINP'!$B$6:$H$6,D32:J32)+'Coeff CCINP'!$I$6+$C$37,SUMPRODUCT('Coeff CCINP'!$B$6:$H$6,D32:J32)+$C$37)</f>
        <v>0</v>
      </c>
      <c r="BF32" s="54" t="n">
        <f aca="false">IF(C32="O",SUMPRODUCT('Coeff CCINP'!$B$7:$H$7,D32:J32)+'Coeff CCINP'!$I$7+$C$37,SUMPRODUCT('Coeff CCINP'!$B$7:$H$7,D32:J32)+$C$37)</f>
        <v>0</v>
      </c>
      <c r="BG32" s="54" t="n">
        <f aca="false">IF(C32="O",SUMPRODUCT('Coeff CCINP'!$B$8:$H$8,D32:J32)+'Coeff CCINP'!$I$8+$C$37,SUMPRODUCT('Coeff CCINP'!$B$8:$H$8,D32:J32)+$C$37)</f>
        <v>0</v>
      </c>
      <c r="BH32" s="54" t="n">
        <f aca="false">IF(C32="O",SUMPRODUCT('Coeff CCINP'!$B$9:$H$9,D32:J32)+'Coeff CCINP'!$I$9+$C$37,SUMPRODUCT('Coeff CCINP'!$B$9:$H$9,D32:J32)+$C$37)</f>
        <v>0</v>
      </c>
      <c r="BI32" s="54" t="n">
        <f aca="false">IF(C32="O",SUMPRODUCT('Coeff CCINP'!$B$9:$H$9,D32:J32)+'Coeff CCINP'!$I$9+$C$37,SUMPRODUCT('Coeff CCINP'!$B$9:$H$9,D32:J32)+$C$37)</f>
        <v>0</v>
      </c>
      <c r="BJ32" s="54" t="n">
        <f aca="false">IF(C32="O",SUMPRODUCT('Coeff CCINP'!$B$11:$H$11,D32:J32)+'Coeff CCINP'!$I$11+$C$37,SUMPRODUCT('Coeff CCINP'!$B$11:$H$11,D32:J32)+$C$37)</f>
        <v>0</v>
      </c>
      <c r="BK32" s="54" t="n">
        <f aca="false">IF(C32="O",SUMPRODUCT('Coeff CCINP'!$B$12:$H$12,D32:J32)+'Coeff CCINP'!$I$12+$C$37,SUMPRODUCT('Coeff CCINP'!$B$12:$H$12,D32:J32)+$C$37)</f>
        <v>0</v>
      </c>
      <c r="BL32" s="54" t="n">
        <f aca="false">IF(C32="O",SUMPRODUCT('Coeff CCINP'!$B$13:$H$13,D32:J32)+'Coeff CCINP'!$I$13+$C$37,SUMPRODUCT('Coeff CCINP'!$B$13:$H$13,D32:J32)+$C$37)</f>
        <v>0</v>
      </c>
      <c r="BM32" s="54" t="n">
        <f aca="false">IF(C32="O",SUMPRODUCT('Coeff CCINP'!$B$14:$H$14,D32:J32)+'Coeff CCINP'!$I$14+$C$37,SUMPRODUCT('Coeff CCINP'!$B$14:$H$14,D32:J32)+$C$37)</f>
        <v>0</v>
      </c>
      <c r="BN32" s="54" t="n">
        <f aca="false">IF(C32="O",SUMPRODUCT('Coeff CCINP'!$B$15:$H$15,D32:J32)+'Coeff CCINP'!$I$15+$C$37,SUMPRODUCT('Coeff CCINP'!$B$15:$H$15,D32:J32)+$C$37)</f>
        <v>0</v>
      </c>
      <c r="BO32" s="54" t="n">
        <f aca="false">IF(C32="O",SUMPRODUCT('Coeff CCINP'!$B$16:$H$16,D32:J32)+'Coeff CCINP'!$I$16+$C$37,SUMPRODUCT('Coeff CCINP'!$B$16:$H$16,D32:J32)+$C$37)</f>
        <v>0</v>
      </c>
      <c r="BP32" s="54" t="n">
        <f aca="false">IF(C32="O",SUMPRODUCT('Coeff CCINP'!$B$17:$H$17,D32:J32)+'Coeff CCINP'!$I$17+$C$37,SUMPRODUCT('Coeff CCINP'!$B$17:$H$17,D32:J32)+$C$37)</f>
        <v>0</v>
      </c>
      <c r="BQ32" s="54" t="n">
        <f aca="false">IF(C32="O",SUMPRODUCT('Coeff CCINP'!$B$18:$H$18,D32:J32)+'Coeff CCINP'!$I$18+$C$37,SUMPRODUCT('Coeff CCINP'!$B$18:$H$18,D32:J32)+$C$37)</f>
        <v>0</v>
      </c>
      <c r="BR32" s="54" t="n">
        <f aca="false">IF(C32="O",SUMPRODUCT('Coeff CCINP'!$B$19:$H$19,D32:J32)+'Coeff CCINP'!$I$19+$C$37,SUMPRODUCT('Coeff CCINP'!$B$19:$H$19,D32:J32)+$C$37)</f>
        <v>0</v>
      </c>
      <c r="BS32" s="54" t="n">
        <f aca="false">IF(C32="O",SUMPRODUCT('Coeff CCINP'!$B$20:$H$20,D32:J32)+'Coeff CCINP'!$I$20+$C$37,SUMPRODUCT('Coeff CCINP'!$B$20:$H$20,D32:J32)+$C$37)</f>
        <v>0</v>
      </c>
      <c r="BT32" s="54" t="n">
        <f aca="false">IF(C32="O",SUMPRODUCT('Coeff CCINP'!$B$21:$H$21,D32:J32)+'Coeff CCINP'!$I$21+$C$37,SUMPRODUCT('Coeff CCINP'!$B$21:$H$21,D32:J32)+$C$37)</f>
        <v>0</v>
      </c>
      <c r="BU32" s="54" t="n">
        <f aca="false">IF(C32="O",SUMPRODUCT('Coeff CCINP'!$B$22:$H$22,D32:J32)+'Coeff CCINP'!$I$22+$C$37,SUMPRODUCT('Coeff CCINP'!$B$22:$H$22,D32:J32)+$C$37)</f>
        <v>0</v>
      </c>
      <c r="BV32" s="54" t="n">
        <f aca="false">IF(C32="O",SUMPRODUCT('Coeff CCINP'!$B$23:$H$23,D32:J32)+'Coeff CCINP'!$I$23+$C$37,SUMPRODUCT('Coeff CCINP'!$B$23:$H$23,D32:J32)+$C$37)</f>
        <v>0</v>
      </c>
      <c r="BW32" s="54" t="n">
        <f aca="false">IF(C32="O",SUMPRODUCT('Coeff CCINP'!$B$24:$H$24,D32:J32)+'Coeff CCINP'!$I$24+$C$37,SUMPRODUCT('Coeff CCINP'!$B$24:$H$24,D32:J32)+$C$37)</f>
        <v>0</v>
      </c>
      <c r="BX32" s="54" t="n">
        <f aca="false">IF(C32="O",SUMPRODUCT('Coeff CCINP'!$B$25:$H$25,D32:J32)+'Coeff CCINP'!$I$25+$C$37,SUMPRODUCT('Coeff CCINP'!$B$25:$H$25,D32:J32)+$C$37)</f>
        <v>0</v>
      </c>
      <c r="BY32" s="54" t="n">
        <f aca="false">IF(C32="O",SUMPRODUCT('Coeff CCINP'!$B$26:$H$26,D32:J32)+'Coeff CCINP'!$I$26+$C$37,SUMPRODUCT('Coeff CCINP'!$B$26:$H$26,D32:J32)+$C$37)</f>
        <v>0</v>
      </c>
      <c r="BZ32" s="54" t="n">
        <f aca="false">IF(C32="O",SUMPRODUCT('Coeff CCINP'!$B$27:$H$27,D32:J32)+'Coeff CCINP'!$I$27+$C$37,SUMPRODUCT('Coeff CCINP'!$B$27:$H$27,D32:J32)+$C$37)</f>
        <v>0</v>
      </c>
      <c r="CA32" s="55" t="n">
        <f aca="false">IF(C32="O",E32*'Coeff EPITA'!$B$4+I32*'Coeff EPITA'!$C$4+D32*'Coeff EPITA'!$D$4+'Coeff EPITA'!$E$4+$C$37,E32*'Coeff EPITA'!$B$4+I32*'Coeff EPITA'!$C$4+D32*'Coeff EPITA'!$D$4+$C$37)</f>
        <v>0</v>
      </c>
      <c r="CB32" s="53" t="n">
        <f aca="false">D32+$C$37/SUM(coeffccs!$B$4:$I$12)</f>
        <v>0</v>
      </c>
      <c r="CC32" s="54" t="n">
        <f aca="false">IF(C32="O",SUMPRODUCT(coeffccs!$B$23:$H$23,D32:J32)+coeffccs!$J$4+$C$37,SUMPRODUCT(coeffccs!$B$23:$H$23,D32:J32)+$C$37)</f>
        <v>0</v>
      </c>
      <c r="CD32" s="56" t="n">
        <f aca="false">IF(CB32&gt;coeffccs!$Q$14,1,0)</f>
        <v>0</v>
      </c>
      <c r="CE32" s="56" t="n">
        <f aca="false">IF(CC32&gt;coeffccs!$P$4,1,0)</f>
        <v>0</v>
      </c>
      <c r="CF32" s="56" t="n">
        <f aca="false">AND(CD32=1,CE32=1)</f>
        <v>0</v>
      </c>
      <c r="CG32" s="56" t="n">
        <f aca="false">IF(CC32&gt;coeffccs!$P$5,1,0)</f>
        <v>0</v>
      </c>
      <c r="CH32" s="56" t="n">
        <f aca="false">AND(CD32=1,CG32=1)</f>
        <v>0</v>
      </c>
      <c r="CI32" s="56" t="n">
        <f aca="false">IF(CC32&gt;coeffccs!$P$6,1,0)</f>
        <v>0</v>
      </c>
      <c r="CJ32" s="56" t="n">
        <f aca="false">AND(CD32=1,CI32=1)</f>
        <v>0</v>
      </c>
      <c r="CK32" s="56" t="n">
        <f aca="false">IF(CC32&gt;coeffccs!$P$7,1,0)</f>
        <v>0</v>
      </c>
      <c r="CL32" s="56" t="n">
        <f aca="false">AND(CD32=1,CK32=1)</f>
        <v>0</v>
      </c>
      <c r="CM32" s="56" t="n">
        <f aca="false">IF(CC32&gt;coeffccs!$P$8,1,0)</f>
        <v>0</v>
      </c>
      <c r="CN32" s="56" t="n">
        <f aca="false">AND(CD32=1,CM32=1)</f>
        <v>0</v>
      </c>
      <c r="CO32" s="56" t="n">
        <f aca="false">IF(CC32&gt;coeffccs!$P$9,1,0)</f>
        <v>0</v>
      </c>
      <c r="CP32" s="56" t="n">
        <f aca="false">AND(CD32=1,CO32=1)</f>
        <v>0</v>
      </c>
      <c r="CQ32" s="56" t="n">
        <f aca="false">IF(CC32&gt;coeffccs!$P$10,1,0)</f>
        <v>0</v>
      </c>
      <c r="CR32" s="56" t="n">
        <f aca="false">AND(CD32=1,CQ32=1)</f>
        <v>0</v>
      </c>
      <c r="CS32" s="56" t="n">
        <f aca="false">IF(CC32&gt;coeffccs!$P$11,1,0)</f>
        <v>0</v>
      </c>
      <c r="CT32" s="56" t="n">
        <f aca="false">AND(CD32=1,CS32=1)</f>
        <v>0</v>
      </c>
      <c r="CU32" s="56" t="n">
        <f aca="false">IF(CC32&gt;coeffccs!$P$12,1,0)</f>
        <v>0</v>
      </c>
      <c r="CV32" s="56" t="n">
        <f aca="false">AND(CD32=1,CU32=1)</f>
        <v>0</v>
      </c>
      <c r="CW32" s="54" t="n">
        <f aca="false">IF(C32="O",SUMPRODUCT(coeffccs!$B$24:$H$24,D32:J32)+coeffccs!$J$13+$C$37,SUMPRODUCT(coeffccs!$B$24:$H$24,D32:J32)+$C$37)</f>
        <v>0</v>
      </c>
      <c r="CX32" s="56" t="n">
        <f aca="false">IF(CW32&gt;coeffccs!$P$13,1,0)</f>
        <v>0</v>
      </c>
      <c r="CY32" s="56" t="n">
        <f aca="false">AND(CD32=1,CX32=1)</f>
        <v>0</v>
      </c>
      <c r="CZ32" s="54" t="n">
        <f aca="false">IF(C32="O",SUMPRODUCT(coeffccs!$B$25:$H$25,D32:J32)+coeffccs!$J$15+$C$37,SUMPRODUCT(coeffccs!$B$25:$H$25,D32:J32)+$C$37)</f>
        <v>0</v>
      </c>
      <c r="DA32" s="54" t="n">
        <f aca="false">IF(C32="O",SUMPRODUCT(coeffccs!$B$26:$H$26,D32:J32)+coeffccs!$J$16+$C$37,SUMPRODUCT(coeffccs!$B$26:$H$26,D32:J32)+$C$37)</f>
        <v>0</v>
      </c>
      <c r="DB32" s="54" t="n">
        <f aca="false">IF(C32="O",SUMPRODUCT(coeffccs!$B$27:$H$27,D32:J32)+coeffccs!$J$17+$C$37,SUMPRODUCT(coeffccs!$B$27:$H$27,D32:J32)+$C$37)</f>
        <v>0</v>
      </c>
      <c r="DC32" s="54" t="n">
        <f aca="false">IF(C32="O",SUMPRODUCT(coeffccs!$B$28:$H$28,D32:J32)+coeffccs!$J$18+$C$37,SUMPRODUCT(coeffccs!$B$28:$H$28,D32:J32)+$C$37)</f>
        <v>0</v>
      </c>
      <c r="DD32" s="57" t="n">
        <f aca="false">IF(C32="O",SUMPRODUCT(coeffccs!$B$29:$H$29,D32:J32)+coeffccs!$J$19+$C$37,SUMPRODUCT(coeffccs!$B$29:$H$29,D32:J32)+$C$37)</f>
        <v>0</v>
      </c>
    </row>
    <row r="33" s="60" customFormat="true" ht="16" hidden="false" customHeight="false" outlineLevel="0" collapsed="false">
      <c r="A33" s="61"/>
      <c r="B33" s="62"/>
      <c r="C33" s="63"/>
      <c r="D33" s="64"/>
      <c r="E33" s="65"/>
      <c r="F33" s="65"/>
      <c r="G33" s="65"/>
      <c r="H33" s="65"/>
      <c r="I33" s="65"/>
      <c r="J33" s="65"/>
      <c r="K33" s="66" t="str">
        <f aca="false">IF(ISBLANK(D33),"",AVERAGE(D33:J33))</f>
        <v/>
      </c>
      <c r="L33" s="67" t="str">
        <f aca="false">IF(ISBLANK(D33),"",RANK($K$4:$K$33,$K$4:$K$33,0))</f>
        <v/>
      </c>
      <c r="M33" s="68" t="str">
        <f aca="false">IF('Coeff CCINP'!$O$4=0,"",IF(BC33&gt;'Coeff CCINP'!$O$4,"A","NA"))</f>
        <v>NA</v>
      </c>
      <c r="N33" s="69" t="str">
        <f aca="false">IF('Coeff CCINP'!$O$5=0,"",IF(BD33&gt;'Coeff CCINP'!$O$5,"A","NA"))</f>
        <v/>
      </c>
      <c r="O33" s="69" t="str">
        <f aca="false">IF('Coeff CCINP'!$O$6=0,"",IF(BE33&gt;'Coeff CCINP'!$O$6,"A","NA"))</f>
        <v>NA</v>
      </c>
      <c r="P33" s="69" t="str">
        <f aca="false">IF('Coeff CCINP'!$O$7=0,"",IF(BF33&gt;'Coeff CCINP'!$O$7,"A","NA"))</f>
        <v>NA</v>
      </c>
      <c r="Q33" s="69" t="str">
        <f aca="false">IF('Coeff CCINP'!$O$8=0,"",IF(BG33&gt;'Coeff CCINP'!$O$8,"A","NA"))</f>
        <v>NA</v>
      </c>
      <c r="R33" s="69" t="str">
        <f aca="false">IF('Coeff CCINP'!$O$8=0,"",IF(BH33&gt;'Coeff CCINP'!$O$9,"A","NA"))</f>
        <v>NA</v>
      </c>
      <c r="S33" s="69" t="str">
        <f aca="false">IF('Coeff CCINP'!$O$10=0,"",IF(BI33&gt;'Coeff CCINP'!$O$10,"A","NA"))</f>
        <v>NA</v>
      </c>
      <c r="T33" s="69" t="str">
        <f aca="false">IF('Coeff CCINP'!$O$11=0,"",IF(BJ33&gt;'Coeff CCINP'!$O$11,"A","NA"))</f>
        <v/>
      </c>
      <c r="U33" s="69" t="str">
        <f aca="false">IF('Coeff CCINP'!$O$12=0,"",IF(BK33&gt;'Coeff CCINP'!$O$12,"A","NA"))</f>
        <v>NA</v>
      </c>
      <c r="V33" s="69" t="str">
        <f aca="false">IF('Coeff CCINP'!$O$13=0,"",IF(BL33&gt;'Coeff CCINP'!$O$13,"A","NA"))</f>
        <v/>
      </c>
      <c r="W33" s="69" t="str">
        <f aca="false">IF('Coeff CCINP'!$O$14=0,"",IF(BM33&gt;'Coeff CCINP'!$O$14,"A","NA"))</f>
        <v>NA</v>
      </c>
      <c r="X33" s="69" t="str">
        <f aca="false">IF('Coeff CCINP'!$O$15=0,"",IF(BN33&gt;'Coeff CCINP'!$O$15,"A","NA"))</f>
        <v>NA</v>
      </c>
      <c r="Y33" s="69" t="str">
        <f aca="false">IF('Coeff CCINP'!$O$16=0,"",IF(BO33&gt;'Coeff CCINP'!$O$16,"A","NA"))</f>
        <v>NA</v>
      </c>
      <c r="Z33" s="69" t="str">
        <f aca="false">IF('Coeff CCINP'!$O$17=0,"",IF(BP33&gt;'Coeff CCINP'!$O$17,"A","NA"))</f>
        <v>NA</v>
      </c>
      <c r="AA33" s="69" t="str">
        <f aca="false">IF('Coeff CCINP'!$O$18=0,"",IF(BQ33&gt;'Coeff CCINP'!$O$18,"A","NA"))</f>
        <v/>
      </c>
      <c r="AB33" s="69" t="str">
        <f aca="false">IF('Coeff CCINP'!$O$19=0,"",IF(BR33&gt;'Coeff CCINP'!$O$19,"A","NA"))</f>
        <v>NA</v>
      </c>
      <c r="AC33" s="69" t="str">
        <f aca="false">IF('Coeff CCINP'!$O$20=0,"",IF(BS33&gt;'Coeff CCINP'!$O$20,"A","NA"))</f>
        <v>NA</v>
      </c>
      <c r="AD33" s="69" t="str">
        <f aca="false">IF('Coeff CCINP'!$O$21=0,"",IF(BT33&gt;'Coeff CCINP'!$O$21,"A","NA"))</f>
        <v/>
      </c>
      <c r="AE33" s="69" t="str">
        <f aca="false">IF('Coeff CCINP'!$O$22=0,"",IF(BU33&gt;'Coeff CCINP'!$O$22,"A","NA"))</f>
        <v>NA</v>
      </c>
      <c r="AF33" s="69" t="str">
        <f aca="false">IF('Coeff CCINP'!$O$23=0,"",IF(BV33&gt;'Coeff CCINP'!$O$23,"A","NA"))</f>
        <v>NA</v>
      </c>
      <c r="AG33" s="69" t="str">
        <f aca="false">IF('Coeff CCINP'!$O$24=0,"",IF(BW33&gt;'Coeff CCINP'!$O$24,"A","NA"))</f>
        <v>NA</v>
      </c>
      <c r="AH33" s="69" t="str">
        <f aca="false">IF('Coeff CCINP'!$O$25=0,"",IF(BX33&gt;'Coeff CCINP'!$O$25,"A","NA"))</f>
        <v>NA</v>
      </c>
      <c r="AI33" s="69" t="str">
        <f aca="false">IF('Coeff CCINP'!$O$26=0,"",IF(BY33&gt;'Coeff CCINP'!$O$26,"A","NA"))</f>
        <v/>
      </c>
      <c r="AJ33" s="67" t="str">
        <f aca="false">IF('Coeff CCINP'!$O$27=0,"",IF(BZ33&gt;'Coeff CCINP'!$O$27,"A","NA"))</f>
        <v>NA</v>
      </c>
      <c r="AK33" s="70" t="str">
        <f aca="false">IF('Coeff EPITA'!$K$4=0,"",IF(CA33&gt;'Coeff EPITA'!$K$4,"A","NA"))</f>
        <v/>
      </c>
      <c r="AL33" s="71" t="str">
        <f aca="false">IF(coeffccs!$P$4=0,"",IF(CF33=1,"A","NA"))</f>
        <v/>
      </c>
      <c r="AM33" s="69" t="str">
        <f aca="false">IF(coeffccs!$P$5=0,"",IF(CH33=1,"A","NA"))</f>
        <v>NA</v>
      </c>
      <c r="AN33" s="69" t="str">
        <f aca="false">IF(coeffccs!$P$6=0,"",IF(CJ33=1,"A","NA"))</f>
        <v>NA</v>
      </c>
      <c r="AO33" s="69" t="str">
        <f aca="false">IF(coeffccs!$P$7=0,"",IF(CL33=1,"A","NA"))</f>
        <v>NA</v>
      </c>
      <c r="AP33" s="69" t="str">
        <f aca="false">IF(coeffccs!$P$8=0,"",IF(CN33=1,"A","NA"))</f>
        <v>NA</v>
      </c>
      <c r="AQ33" s="69" t="str">
        <f aca="false">IF(coeffccs!$P$9=0,"",IF(CP33=1,"A","NA"))</f>
        <v>NA</v>
      </c>
      <c r="AR33" s="69" t="str">
        <f aca="false">IF(coeffccs!$P$10=0,"",IF(CR33=1,"A","NA"))</f>
        <v>NA</v>
      </c>
      <c r="AS33" s="69" t="str">
        <f aca="false">IF(coeffccs!$P$11=0,"",IF(CT33=1,"A","NA"))</f>
        <v>NA</v>
      </c>
      <c r="AT33" s="69" t="str">
        <f aca="false">IF(coeffccs!$P$12=0,"",IF(CV33=1,"A","NA"))</f>
        <v>NA</v>
      </c>
      <c r="AU33" s="69" t="str">
        <f aca="false">IF(coeffccs!$P$13=0,"",IF(CY33=1,"A","NA"))</f>
        <v>NA</v>
      </c>
      <c r="AV33" s="69" t="str">
        <f aca="false">IF(coeffccs!$P$15=0,"",IF(CZ33&gt;coeffccs!$P$15,"A","NA"))</f>
        <v>NA</v>
      </c>
      <c r="AW33" s="69" t="str">
        <f aca="false">IF(coeffccs!$P$16=0,"",IF(DA33&gt;coeffccs!$P$16,"A","NA"))</f>
        <v>NA</v>
      </c>
      <c r="AX33" s="69" t="str">
        <f aca="false">IF(coeffccs!$P$17=0,"",IF(DB33&gt;coeffccs!$P$17,"A","NA"))</f>
        <v>NA</v>
      </c>
      <c r="AY33" s="69" t="str">
        <f aca="false">IF(coeffccs!$P$18=0,"",IF(DC33&gt;coeffccs!$P$18,"A","NA"))</f>
        <v>NA</v>
      </c>
      <c r="AZ33" s="69" t="str">
        <f aca="false">IF(coeffccs!$P$19=0,"",IF(DD33&gt;coeffccs!$P$19,"A","NA"))</f>
        <v>NA</v>
      </c>
      <c r="BA33" s="67" t="str">
        <f aca="false">IF(coeffccs!$P$20=0,"",IF(DD33&gt;coeffccs!$P$20,"A","NA"))</f>
        <v>NA</v>
      </c>
      <c r="BB33" s="52"/>
      <c r="BC33" s="72" t="n">
        <f aca="false">IF(C33="O",SUMPRODUCT('Coeff CCINP'!$B$4:$H$4,D33:J33)+'Coeff CCINP'!$I$4+$C$37,SUMPRODUCT('Coeff CCINP'!$B$4:$H$4,D33:J33)+$C$37)</f>
        <v>0</v>
      </c>
      <c r="BD33" s="73" t="n">
        <f aca="false">IF(C33="O",SUMPRODUCT('Coeff CCINP'!$B$5:$H$5,D33:J33)+'Coeff CCINP'!$I$5+$C$37,SUMPRODUCT('Coeff CCINP'!$B$5:$H$5,D33:J33)+$C$37)</f>
        <v>0</v>
      </c>
      <c r="BE33" s="73" t="n">
        <f aca="false">IF(C33="O",SUMPRODUCT('Coeff CCINP'!$B$6:$H$6,D33:J33)+'Coeff CCINP'!$I$6+$C$37,SUMPRODUCT('Coeff CCINP'!$B$6:$H$6,D33:J33)+$C$37)</f>
        <v>0</v>
      </c>
      <c r="BF33" s="73" t="n">
        <f aca="false">IF(C33="O",SUMPRODUCT('Coeff CCINP'!$B$7:$H$7,D33:J33)+'Coeff CCINP'!$I$7+$C$37,SUMPRODUCT('Coeff CCINP'!$B$7:$H$7,D33:J33)+$C$37)</f>
        <v>0</v>
      </c>
      <c r="BG33" s="73" t="n">
        <f aca="false">IF(C33="O",SUMPRODUCT('Coeff CCINP'!$B$8:$H$8,D33:J33)+'Coeff CCINP'!$I$8+$C$37,SUMPRODUCT('Coeff CCINP'!$B$8:$H$8,D33:J33)+$C$37)</f>
        <v>0</v>
      </c>
      <c r="BH33" s="73" t="n">
        <f aca="false">IF(C33="O",SUMPRODUCT('Coeff CCINP'!$B$9:$H$9,D33:J33)+'Coeff CCINP'!$I$9+$C$37,SUMPRODUCT('Coeff CCINP'!$B$9:$H$9,D33:J33)+$C$37)</f>
        <v>0</v>
      </c>
      <c r="BI33" s="73" t="n">
        <f aca="false">IF(C33="O",SUMPRODUCT('Coeff CCINP'!$B$9:$H$9,D33:J33)+'Coeff CCINP'!$I$9+$C$37,SUMPRODUCT('Coeff CCINP'!$B$9:$H$9,D33:J33)+$C$37)</f>
        <v>0</v>
      </c>
      <c r="BJ33" s="73" t="n">
        <f aca="false">IF(C33="O",SUMPRODUCT('Coeff CCINP'!$B$11:$H$11,D33:J33)+'Coeff CCINP'!$I$11+$C$37,SUMPRODUCT('Coeff CCINP'!$B$11:$H$11,D33:J33)+$C$37)</f>
        <v>0</v>
      </c>
      <c r="BK33" s="73" t="n">
        <f aca="false">IF(C33="O",SUMPRODUCT('Coeff CCINP'!$B$12:$H$12,D33:J33)+'Coeff CCINP'!$I$12+$C$37,SUMPRODUCT('Coeff CCINP'!$B$12:$H$12,D33:J33)+$C$37)</f>
        <v>0</v>
      </c>
      <c r="BL33" s="73" t="n">
        <f aca="false">IF(C33="O",SUMPRODUCT('Coeff CCINP'!$B$13:$H$13,D33:J33)+'Coeff CCINP'!$I$13+$C$37,SUMPRODUCT('Coeff CCINP'!$B$13:$H$13,D33:J33)+$C$37)</f>
        <v>0</v>
      </c>
      <c r="BM33" s="73" t="n">
        <f aca="false">IF(C33="O",SUMPRODUCT('Coeff CCINP'!$B$14:$H$14,D33:J33)+'Coeff CCINP'!$I$14+$C$37,SUMPRODUCT('Coeff CCINP'!$B$14:$H$14,D33:J33)+$C$37)</f>
        <v>0</v>
      </c>
      <c r="BN33" s="73" t="n">
        <f aca="false">IF(C33="O",SUMPRODUCT('Coeff CCINP'!$B$15:$H$15,D33:J33)+'Coeff CCINP'!$I$15+$C$37,SUMPRODUCT('Coeff CCINP'!$B$15:$H$15,D33:J33)+$C$37)</f>
        <v>0</v>
      </c>
      <c r="BO33" s="73" t="n">
        <f aca="false">IF(C33="O",SUMPRODUCT('Coeff CCINP'!$B$16:$H$16,D33:J33)+'Coeff CCINP'!$I$16+$C$37,SUMPRODUCT('Coeff CCINP'!$B$16:$H$16,D33:J33)+$C$37)</f>
        <v>0</v>
      </c>
      <c r="BP33" s="73" t="n">
        <f aca="false">IF(C33="O",SUMPRODUCT('Coeff CCINP'!$B$17:$H$17,D33:J33)+'Coeff CCINP'!$I$17+$C$37,SUMPRODUCT('Coeff CCINP'!$B$17:$H$17,D33:J33)+$C$37)</f>
        <v>0</v>
      </c>
      <c r="BQ33" s="73" t="n">
        <f aca="false">IF(C33="O",SUMPRODUCT('Coeff CCINP'!$B$18:$H$18,D33:J33)+'Coeff CCINP'!$I$18+$C$37,SUMPRODUCT('Coeff CCINP'!$B$18:$H$18,D33:J33)+$C$37)</f>
        <v>0</v>
      </c>
      <c r="BR33" s="73" t="n">
        <f aca="false">IF(C33="O",SUMPRODUCT('Coeff CCINP'!$B$19:$H$19,D33:J33)+'Coeff CCINP'!$I$19+$C$37,SUMPRODUCT('Coeff CCINP'!$B$19:$H$19,D33:J33)+$C$37)</f>
        <v>0</v>
      </c>
      <c r="BS33" s="73" t="n">
        <f aca="false">IF(C33="O",SUMPRODUCT('Coeff CCINP'!$B$20:$H$20,D33:J33)+'Coeff CCINP'!$I$20+$C$37,SUMPRODUCT('Coeff CCINP'!$B$20:$H$20,D33:J33)+$C$37)</f>
        <v>0</v>
      </c>
      <c r="BT33" s="73" t="n">
        <f aca="false">IF(C33="O",SUMPRODUCT('Coeff CCINP'!$B$21:$H$21,D33:J33)+'Coeff CCINP'!$I$21+$C$37,SUMPRODUCT('Coeff CCINP'!$B$21:$H$21,D33:J33)+$C$37)</f>
        <v>0</v>
      </c>
      <c r="BU33" s="73" t="n">
        <f aca="false">IF(C33="O",SUMPRODUCT('Coeff CCINP'!$B$22:$H$22,D33:J33)+'Coeff CCINP'!$I$22+$C$37,SUMPRODUCT('Coeff CCINP'!$B$22:$H$22,D33:J33)+$C$37)</f>
        <v>0</v>
      </c>
      <c r="BV33" s="73" t="n">
        <f aca="false">IF(C33="O",SUMPRODUCT('Coeff CCINP'!$B$23:$H$23,D33:J33)+'Coeff CCINP'!$I$23+$C$37,SUMPRODUCT('Coeff CCINP'!$B$23:$H$23,D33:J33)+$C$37)</f>
        <v>0</v>
      </c>
      <c r="BW33" s="73" t="n">
        <f aca="false">IF(C33="O",SUMPRODUCT('Coeff CCINP'!$B$24:$H$24,D33:J33)+'Coeff CCINP'!$I$24+$C$37,SUMPRODUCT('Coeff CCINP'!$B$24:$H$24,D33:J33)+$C$37)</f>
        <v>0</v>
      </c>
      <c r="BX33" s="73" t="n">
        <f aca="false">IF(C33="O",SUMPRODUCT('Coeff CCINP'!$B$25:$H$25,D33:J33)+'Coeff CCINP'!$I$25+$C$37,SUMPRODUCT('Coeff CCINP'!$B$25:$H$25,D33:J33)+$C$37)</f>
        <v>0</v>
      </c>
      <c r="BY33" s="73" t="n">
        <f aca="false">IF(C33="O",SUMPRODUCT('Coeff CCINP'!$B$26:$H$26,D33:J33)+'Coeff CCINP'!$I$26+$C$37,SUMPRODUCT('Coeff CCINP'!$B$26:$H$26,D33:J33)+$C$37)</f>
        <v>0</v>
      </c>
      <c r="BZ33" s="73" t="n">
        <f aca="false">IF(C33="O",SUMPRODUCT('Coeff CCINP'!$B$27:$H$27,D33:J33)+'Coeff CCINP'!$I$27+$C$37,SUMPRODUCT('Coeff CCINP'!$B$27:$H$27,D33:J33)+$C$37)</f>
        <v>0</v>
      </c>
      <c r="CA33" s="74" t="n">
        <f aca="false">IF(C33="O",E33*'Coeff EPITA'!$B$4+I33*'Coeff EPITA'!$C$4+D33*'Coeff EPITA'!$D$4+'Coeff EPITA'!$E$4+$C$37,E33*'Coeff EPITA'!$B$4+I33*'Coeff EPITA'!$C$4+D33*'Coeff EPITA'!$D$4+$C$37)</f>
        <v>0</v>
      </c>
      <c r="CB33" s="72" t="n">
        <f aca="false">D33+$C$37/SUM(coeffccs!$B$4:$I$12)</f>
        <v>0</v>
      </c>
      <c r="CC33" s="73" t="n">
        <f aca="false">IF(C33="O",SUMPRODUCT(coeffccs!$B$23:$H$23,D33:J33)+coeffccs!$J$4+$C$37,SUMPRODUCT(coeffccs!$B$23:$H$23,D33:J33)+$C$37)</f>
        <v>0</v>
      </c>
      <c r="CD33" s="75" t="n">
        <f aca="false">IF(CB33&gt;coeffccs!$Q$14,1,0)</f>
        <v>0</v>
      </c>
      <c r="CE33" s="75" t="n">
        <f aca="false">IF(CC33&gt;coeffccs!$P$4,1,0)</f>
        <v>0</v>
      </c>
      <c r="CF33" s="75" t="n">
        <f aca="false">AND(CD33=1,CE33=1)</f>
        <v>0</v>
      </c>
      <c r="CG33" s="75" t="n">
        <f aca="false">IF(CC33&gt;coeffccs!$P$5,1,0)</f>
        <v>0</v>
      </c>
      <c r="CH33" s="75" t="n">
        <f aca="false">AND(CD33=1,CG33=1)</f>
        <v>0</v>
      </c>
      <c r="CI33" s="75" t="n">
        <f aca="false">IF(CC33&gt;coeffccs!$P$6,1,0)</f>
        <v>0</v>
      </c>
      <c r="CJ33" s="75" t="n">
        <f aca="false">AND(CD33=1,CI33=1)</f>
        <v>0</v>
      </c>
      <c r="CK33" s="75" t="n">
        <f aca="false">IF(CC33&gt;coeffccs!$P$7,1,0)</f>
        <v>0</v>
      </c>
      <c r="CL33" s="75" t="n">
        <f aca="false">AND(CD33=1,CK33=1)</f>
        <v>0</v>
      </c>
      <c r="CM33" s="75" t="n">
        <f aca="false">IF(CC33&gt;coeffccs!$P$8,1,0)</f>
        <v>0</v>
      </c>
      <c r="CN33" s="75" t="n">
        <f aca="false">AND(CD33=1,CM33=1)</f>
        <v>0</v>
      </c>
      <c r="CO33" s="75" t="n">
        <f aca="false">IF(CC33&gt;coeffccs!$P$9,1,0)</f>
        <v>0</v>
      </c>
      <c r="CP33" s="75" t="n">
        <f aca="false">AND(CD33=1,CO33=1)</f>
        <v>0</v>
      </c>
      <c r="CQ33" s="75" t="n">
        <f aca="false">IF(CC33&gt;coeffccs!$P$10,1,0)</f>
        <v>0</v>
      </c>
      <c r="CR33" s="75" t="n">
        <f aca="false">AND(CD33=1,CQ33=1)</f>
        <v>0</v>
      </c>
      <c r="CS33" s="75" t="n">
        <f aca="false">IF(CC33&gt;coeffccs!$P$11,1,0)</f>
        <v>0</v>
      </c>
      <c r="CT33" s="75" t="n">
        <f aca="false">AND(CD33=1,CS33=1)</f>
        <v>0</v>
      </c>
      <c r="CU33" s="75" t="n">
        <f aca="false">IF(CC33&gt;coeffccs!$P$12,1,0)</f>
        <v>0</v>
      </c>
      <c r="CV33" s="75" t="n">
        <f aca="false">AND(CD33=1,CU33=1)</f>
        <v>0</v>
      </c>
      <c r="CW33" s="73" t="n">
        <f aca="false">IF(C33="O",SUMPRODUCT(coeffccs!$B$24:$H$24,D33:J33)+coeffccs!$J$13+$C$37,SUMPRODUCT(coeffccs!$B$24:$H$24,D33:J33)+$C$37)</f>
        <v>0</v>
      </c>
      <c r="CX33" s="75" t="n">
        <f aca="false">IF(CW33&gt;coeffccs!$P$13,1,0)</f>
        <v>0</v>
      </c>
      <c r="CY33" s="75" t="n">
        <f aca="false">AND(CD33=1,CX33=1)</f>
        <v>0</v>
      </c>
      <c r="CZ33" s="73" t="n">
        <f aca="false">IF(C33="O",SUMPRODUCT(coeffccs!$B$25:$H$25,D33:J33)+coeffccs!$J$15+$C$37,SUMPRODUCT(coeffccs!$B$25:$H$25,D33:J33)+$C$37)</f>
        <v>0</v>
      </c>
      <c r="DA33" s="73" t="n">
        <f aca="false">IF(C33="O",SUMPRODUCT(coeffccs!$B$26:$H$26,D33:J33)+coeffccs!$J$16+$C$37,SUMPRODUCT(coeffccs!$B$26:$H$26,D33:J33)+$C$37)</f>
        <v>0</v>
      </c>
      <c r="DB33" s="73" t="n">
        <f aca="false">IF(C33="O",SUMPRODUCT(coeffccs!$B$27:$H$27,D33:J33)+coeffccs!$J$17+$C$37,SUMPRODUCT(coeffccs!$B$27:$H$27,D33:J33)+$C$37)</f>
        <v>0</v>
      </c>
      <c r="DC33" s="73" t="n">
        <f aca="false">IF(C33="O",SUMPRODUCT(coeffccs!$B$28:$H$28,D33:J33)+coeffccs!$J$18+$C$37,SUMPRODUCT(coeffccs!$B$28:$H$28,D33:J33)+$C$37)</f>
        <v>0</v>
      </c>
      <c r="DD33" s="76" t="n">
        <f aca="false">IF(C33="O",SUMPRODUCT(coeffccs!$B$29:$H$29,D33:J33)+coeffccs!$J$19+$C$37,SUMPRODUCT(coeffccs!$B$29:$H$29,D33:J33)+$C$37)</f>
        <v>0</v>
      </c>
    </row>
    <row r="34" s="60" customFormat="true" ht="16" hidden="false" customHeight="false" outlineLevel="0" collapsed="false">
      <c r="D34" s="54"/>
      <c r="E34" s="54"/>
      <c r="F34" s="54"/>
      <c r="G34" s="54"/>
      <c r="I34" s="54"/>
      <c r="J34" s="54"/>
      <c r="K34" s="54"/>
      <c r="L34" s="56"/>
      <c r="AL34" s="77"/>
      <c r="AM34" s="77"/>
      <c r="AN34" s="77"/>
      <c r="AO34" s="77"/>
      <c r="AP34" s="77"/>
      <c r="AQ34" s="77"/>
      <c r="AR34" s="77"/>
      <c r="AS34" s="77"/>
      <c r="AT34" s="77"/>
      <c r="AU34" s="77"/>
    </row>
    <row r="35" s="60" customFormat="true" ht="15" hidden="false" customHeight="false" outlineLevel="0" collapsed="false">
      <c r="A35" s="78" t="s">
        <v>70</v>
      </c>
      <c r="B35" s="78"/>
      <c r="C35" s="78"/>
      <c r="D35" s="79" t="n">
        <f aca="false">IF(ISBLANK(D4),"",ROUND(AVERAGE(D4:D33),2))</f>
        <v>11</v>
      </c>
      <c r="E35" s="80" t="n">
        <f aca="false">IF(ISBLANK(E4),"",ROUND(AVERAGE(E4:E33),2))</f>
        <v>11.5</v>
      </c>
      <c r="F35" s="80" t="n">
        <f aca="false">IF(ISBLANK(F4),"",ROUND(AVERAGE(F4:F33),2))</f>
        <v>12</v>
      </c>
      <c r="G35" s="80" t="n">
        <f aca="false">IF(ISBLANK(G4),"",ROUND(AVERAGE(G4:G33),2))</f>
        <v>12.5</v>
      </c>
      <c r="H35" s="80" t="n">
        <f aca="false">IF(ISBLANK(H4),"",ROUND(AVERAGE(H4:H33),2))</f>
        <v>13</v>
      </c>
      <c r="I35" s="80" t="n">
        <f aca="false">IF(ISBLANK(I4),"",ROUND(AVERAGE(I4:I33),2))</f>
        <v>13.5</v>
      </c>
      <c r="J35" s="80" t="n">
        <f aca="false">IF(ISBLANK(J4),"",ROUND(AVERAGE(J4:J33),2))</f>
        <v>14</v>
      </c>
      <c r="K35" s="81" t="n">
        <f aca="false">IF(ISBLANK(D4),"",ROUND(AVERAGE(K4:K33),2))</f>
        <v>12.5</v>
      </c>
      <c r="L35" s="56" t="n">
        <f aca="false">MAX(L4:L33)</f>
        <v>4</v>
      </c>
      <c r="M35" s="54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CW35" s="54"/>
      <c r="CX35" s="54"/>
      <c r="CY35" s="54"/>
    </row>
    <row r="36" s="60" customFormat="true" ht="16" hidden="false" customHeight="false" outlineLevel="0" collapsed="false">
      <c r="A36" s="83" t="s">
        <v>71</v>
      </c>
      <c r="B36" s="83"/>
      <c r="C36" s="83"/>
      <c r="D36" s="84" t="n">
        <f aca="false">IF(ISBLANK(D4),"",ROUND(STDEV(D4:D33),2))</f>
        <v>6.63</v>
      </c>
      <c r="E36" s="85" t="n">
        <f aca="false">IF(ISBLANK(E4),"",ROUND(STDEV(E4:E33),2))</f>
        <v>6.56</v>
      </c>
      <c r="F36" s="85" t="n">
        <f aca="false">IF(ISBLANK(F4),"",ROUND(STDEV(F4:F33),2))</f>
        <v>6.53</v>
      </c>
      <c r="G36" s="85" t="n">
        <f aca="false">IF(ISBLANK(G4),"",ROUND(STDEV(G4:G33),2))</f>
        <v>6.56</v>
      </c>
      <c r="H36" s="85" t="n">
        <f aca="false">IF(ISBLANK(H4),"",ROUND(STDEV(H4:H33),2))</f>
        <v>6.63</v>
      </c>
      <c r="I36" s="85" t="n">
        <f aca="false">IF(ISBLANK(I4),"",ROUND(STDEV(I4:I33),2))</f>
        <v>6.76</v>
      </c>
      <c r="J36" s="85" t="n">
        <f aca="false">IF(ISBLANK(J4),"",ROUND(STDEV(J4:J33),2))</f>
        <v>6.93</v>
      </c>
      <c r="K36" s="86" t="n">
        <f aca="false">IF(ISBLANK(D4),"",ROUND(STDEV(K4:K33),2))</f>
        <v>6.56</v>
      </c>
    </row>
    <row r="37" s="60" customFormat="true" ht="16" hidden="false" customHeight="false" outlineLevel="0" collapsed="false">
      <c r="A37" s="87" t="s">
        <v>72</v>
      </c>
      <c r="B37" s="87"/>
      <c r="C37" s="88" t="n">
        <v>0</v>
      </c>
      <c r="D37" s="89"/>
      <c r="E37" s="90"/>
      <c r="F37" s="90"/>
      <c r="G37" s="90"/>
      <c r="I37" s="90"/>
      <c r="J37" s="90"/>
    </row>
    <row r="39" customFormat="false" ht="15" hidden="false" customHeight="false" outlineLevel="0" collapsed="false">
      <c r="D39" s="54"/>
      <c r="E39" s="54"/>
      <c r="F39" s="54"/>
      <c r="G39" s="54"/>
      <c r="H39" s="54"/>
      <c r="I39" s="54"/>
      <c r="J39" s="54"/>
    </row>
  </sheetData>
  <autoFilter ref="A3:DD3"/>
  <mergeCells count="22">
    <mergeCell ref="A1:C2"/>
    <mergeCell ref="D1:L1"/>
    <mergeCell ref="M1:AJ1"/>
    <mergeCell ref="AK1:AK2"/>
    <mergeCell ref="AL1:BA1"/>
    <mergeCell ref="BC1:BZ1"/>
    <mergeCell ref="CA1:CA2"/>
    <mergeCell ref="CB1:DD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Y2"/>
    <mergeCell ref="A35:C35"/>
    <mergeCell ref="A36:C36"/>
    <mergeCell ref="A37:B37"/>
  </mergeCells>
  <conditionalFormatting sqref="M4:Y33 AL4:BB33 AA4:AJ33">
    <cfRule type="cellIs" priority="2" operator="equal" aboveAverage="0" equalAverage="0" bottom="0" percent="0" rank="0" text="" dxfId="0">
      <formula>"NA"</formula>
    </cfRule>
    <cfRule type="cellIs" priority="3" operator="equal" aboveAverage="0" equalAverage="0" bottom="0" percent="0" rank="0" text="" dxfId="1">
      <formula>"A"</formula>
    </cfRule>
  </conditionalFormatting>
  <conditionalFormatting sqref="Z4:Z33">
    <cfRule type="cellIs" priority="4" operator="equal" aboveAverage="0" equalAverage="0" bottom="0" percent="0" rank="0" text="" dxfId="2">
      <formula>"NA"</formula>
    </cfRule>
    <cfRule type="cellIs" priority="5" operator="equal" aboveAverage="0" equalAverage="0" bottom="0" percent="0" rank="0" text="" dxfId="3">
      <formula>"A"</formula>
    </cfRule>
  </conditionalFormatting>
  <conditionalFormatting sqref="AK4:AK33"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"A"</formula>
    </cfRule>
  </conditionalFormatting>
  <printOptions headings="false" gridLines="false" gridLinesSet="true" horizontalCentered="true" verticalCentered="true"/>
  <pageMargins left="0.39375" right="0.39375" top="0.590277777777778" bottom="0.39375" header="0.590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&amp;C&amp;14&amp;UNotes CB1 TSI1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65"/>
  </cols>
  <sheetData>
    <row r="1" customFormat="false" ht="70" hidden="false" customHeight="true" outlineLevel="0" collapsed="false">
      <c r="A1" s="91"/>
      <c r="B1" s="92" t="s">
        <v>73</v>
      </c>
      <c r="C1" s="93" t="s">
        <v>74</v>
      </c>
      <c r="D1" s="93" t="s">
        <v>75</v>
      </c>
      <c r="E1" s="94" t="s">
        <v>76</v>
      </c>
      <c r="F1" s="95" t="s">
        <v>77</v>
      </c>
    </row>
    <row r="2" s="77" customFormat="true" ht="15" hidden="false" customHeight="true" outlineLevel="0" collapsed="false">
      <c r="A2" s="96" t="s">
        <v>78</v>
      </c>
      <c r="B2" s="97" t="n">
        <v>0</v>
      </c>
      <c r="C2" s="98" t="n">
        <v>190</v>
      </c>
      <c r="D2" s="99" t="s">
        <v>79</v>
      </c>
      <c r="E2" s="100" t="n">
        <v>19</v>
      </c>
      <c r="F2" s="101" t="s">
        <v>80</v>
      </c>
    </row>
    <row r="3" s="77" customFormat="true" ht="15" hidden="false" customHeight="true" outlineLevel="0" collapsed="false">
      <c r="A3" s="96"/>
      <c r="B3" s="97"/>
      <c r="C3" s="98"/>
      <c r="D3" s="102" t="s">
        <v>81</v>
      </c>
      <c r="E3" s="103" t="n">
        <v>8</v>
      </c>
      <c r="F3" s="104" t="s">
        <v>82</v>
      </c>
    </row>
    <row r="4" s="77" customFormat="true" ht="15" hidden="false" customHeight="true" outlineLevel="0" collapsed="false">
      <c r="A4" s="96"/>
      <c r="B4" s="97"/>
      <c r="C4" s="98"/>
      <c r="D4" s="102" t="s">
        <v>83</v>
      </c>
      <c r="E4" s="103" t="n">
        <v>6</v>
      </c>
      <c r="F4" s="104" t="s">
        <v>84</v>
      </c>
    </row>
    <row r="5" s="77" customFormat="true" ht="15" hidden="false" customHeight="true" outlineLevel="0" collapsed="false">
      <c r="A5" s="96"/>
      <c r="B5" s="97"/>
      <c r="C5" s="98"/>
      <c r="D5" s="102" t="s">
        <v>85</v>
      </c>
      <c r="E5" s="103" t="n">
        <v>5</v>
      </c>
      <c r="F5" s="104" t="s">
        <v>86</v>
      </c>
    </row>
    <row r="6" s="77" customFormat="true" ht="15" hidden="false" customHeight="true" outlineLevel="0" collapsed="false">
      <c r="A6" s="96"/>
      <c r="B6" s="97"/>
      <c r="C6" s="98"/>
      <c r="D6" s="102" t="s">
        <v>87</v>
      </c>
      <c r="E6" s="103" t="n">
        <v>3</v>
      </c>
      <c r="F6" s="104" t="s">
        <v>88</v>
      </c>
    </row>
    <row r="7" s="77" customFormat="true" ht="15" hidden="false" customHeight="true" outlineLevel="0" collapsed="false">
      <c r="A7" s="96"/>
      <c r="B7" s="97"/>
      <c r="C7" s="98"/>
      <c r="D7" s="102" t="s">
        <v>89</v>
      </c>
      <c r="E7" s="103" t="n">
        <v>1</v>
      </c>
      <c r="F7" s="104" t="s">
        <v>90</v>
      </c>
    </row>
    <row r="8" s="77" customFormat="true" ht="15" hidden="false" customHeight="true" outlineLevel="0" collapsed="false">
      <c r="A8" s="96"/>
      <c r="B8" s="97"/>
      <c r="C8" s="98"/>
      <c r="D8" s="102" t="s">
        <v>91</v>
      </c>
      <c r="E8" s="103" t="n">
        <v>4</v>
      </c>
      <c r="F8" s="104" t="s">
        <v>92</v>
      </c>
    </row>
    <row r="9" s="77" customFormat="true" ht="15" hidden="false" customHeight="true" outlineLevel="0" collapsed="false">
      <c r="A9" s="96"/>
      <c r="B9" s="97"/>
      <c r="C9" s="98"/>
      <c r="D9" s="102" t="s">
        <v>93</v>
      </c>
      <c r="E9" s="103" t="n">
        <v>2</v>
      </c>
      <c r="F9" s="104" t="s">
        <v>94</v>
      </c>
    </row>
    <row r="10" s="77" customFormat="true" ht="15" hidden="false" customHeight="true" outlineLevel="0" collapsed="false">
      <c r="A10" s="96"/>
      <c r="B10" s="97"/>
      <c r="C10" s="98"/>
      <c r="D10" s="102" t="s">
        <v>95</v>
      </c>
      <c r="E10" s="103" t="n">
        <v>4</v>
      </c>
      <c r="F10" s="104" t="s">
        <v>96</v>
      </c>
    </row>
    <row r="11" s="77" customFormat="true" ht="15" hidden="false" customHeight="true" outlineLevel="0" collapsed="false">
      <c r="A11" s="96"/>
      <c r="B11" s="97"/>
      <c r="C11" s="98"/>
      <c r="D11" s="102" t="s">
        <v>97</v>
      </c>
      <c r="E11" s="103" t="n">
        <v>3</v>
      </c>
      <c r="F11" s="104" t="s">
        <v>98</v>
      </c>
    </row>
    <row r="12" s="77" customFormat="true" ht="15" hidden="false" customHeight="true" outlineLevel="0" collapsed="false">
      <c r="A12" s="96"/>
      <c r="B12" s="97"/>
      <c r="C12" s="98"/>
      <c r="D12" s="102" t="s">
        <v>99</v>
      </c>
      <c r="E12" s="103" t="n">
        <v>4</v>
      </c>
      <c r="F12" s="104" t="s">
        <v>100</v>
      </c>
    </row>
    <row r="13" s="77" customFormat="true" ht="15" hidden="false" customHeight="true" outlineLevel="0" collapsed="false">
      <c r="A13" s="96"/>
      <c r="B13" s="97"/>
      <c r="C13" s="98"/>
      <c r="D13" s="102" t="s">
        <v>101</v>
      </c>
      <c r="E13" s="103" t="n">
        <v>2</v>
      </c>
      <c r="F13" s="104" t="s">
        <v>102</v>
      </c>
    </row>
    <row r="14" s="77" customFormat="true" ht="15" hidden="false" customHeight="true" outlineLevel="0" collapsed="false">
      <c r="A14" s="96"/>
      <c r="B14" s="97"/>
      <c r="C14" s="98"/>
      <c r="D14" s="102" t="s">
        <v>103</v>
      </c>
      <c r="E14" s="103" t="n">
        <v>2</v>
      </c>
      <c r="F14" s="104" t="s">
        <v>104</v>
      </c>
    </row>
    <row r="15" s="77" customFormat="true" ht="15" hidden="false" customHeight="true" outlineLevel="0" collapsed="false">
      <c r="A15" s="96"/>
      <c r="B15" s="97"/>
      <c r="C15" s="98"/>
      <c r="D15" s="102" t="s">
        <v>105</v>
      </c>
      <c r="E15" s="103" t="n">
        <v>2</v>
      </c>
      <c r="F15" s="104" t="s">
        <v>106</v>
      </c>
    </row>
    <row r="16" s="77" customFormat="true" ht="15" hidden="false" customHeight="true" outlineLevel="0" collapsed="false">
      <c r="A16" s="96"/>
      <c r="B16" s="97"/>
      <c r="C16" s="98"/>
      <c r="D16" s="102" t="s">
        <v>107</v>
      </c>
      <c r="E16" s="103" t="n">
        <v>2</v>
      </c>
      <c r="F16" s="104" t="s">
        <v>108</v>
      </c>
    </row>
    <row r="17" s="77" customFormat="true" ht="15" hidden="false" customHeight="true" outlineLevel="0" collapsed="false">
      <c r="A17" s="96"/>
      <c r="B17" s="97"/>
      <c r="C17" s="98"/>
      <c r="D17" s="102" t="s">
        <v>109</v>
      </c>
      <c r="E17" s="103" t="n">
        <v>6</v>
      </c>
      <c r="F17" s="104" t="s">
        <v>110</v>
      </c>
    </row>
    <row r="18" s="77" customFormat="true" ht="15" hidden="false" customHeight="true" outlineLevel="0" collapsed="false">
      <c r="A18" s="96"/>
      <c r="B18" s="97"/>
      <c r="C18" s="98"/>
      <c r="D18" s="102" t="s">
        <v>111</v>
      </c>
      <c r="E18" s="103" t="n">
        <v>4</v>
      </c>
      <c r="F18" s="104" t="s">
        <v>112</v>
      </c>
    </row>
    <row r="19" s="77" customFormat="true" ht="15" hidden="false" customHeight="true" outlineLevel="0" collapsed="false">
      <c r="A19" s="96"/>
      <c r="B19" s="97"/>
      <c r="C19" s="98"/>
      <c r="D19" s="102" t="s">
        <v>113</v>
      </c>
      <c r="E19" s="103" t="n">
        <v>2</v>
      </c>
      <c r="F19" s="104" t="s">
        <v>114</v>
      </c>
    </row>
    <row r="20" s="77" customFormat="true" ht="15" hidden="false" customHeight="true" outlineLevel="0" collapsed="false">
      <c r="A20" s="96"/>
      <c r="B20" s="97"/>
      <c r="C20" s="98"/>
      <c r="D20" s="102" t="s">
        <v>115</v>
      </c>
      <c r="E20" s="103" t="n">
        <v>16</v>
      </c>
      <c r="F20" s="104" t="s">
        <v>116</v>
      </c>
    </row>
    <row r="21" s="77" customFormat="true" ht="15" hidden="false" customHeight="true" outlineLevel="0" collapsed="false">
      <c r="A21" s="96"/>
      <c r="B21" s="97"/>
      <c r="C21" s="98"/>
      <c r="D21" s="105" t="s">
        <v>117</v>
      </c>
      <c r="E21" s="106" t="n">
        <f aca="false">SUM(E2:E20)</f>
        <v>95</v>
      </c>
      <c r="F21" s="107"/>
    </row>
    <row r="22" s="77" customFormat="true" ht="15" hidden="false" customHeight="true" outlineLevel="0" collapsed="false">
      <c r="A22" s="96" t="s">
        <v>118</v>
      </c>
      <c r="B22" s="108" t="n">
        <v>26</v>
      </c>
      <c r="C22" s="108" t="n">
        <v>52</v>
      </c>
      <c r="D22" s="99" t="s">
        <v>18</v>
      </c>
      <c r="E22" s="100" t="n">
        <v>4</v>
      </c>
      <c r="F22" s="101" t="s">
        <v>119</v>
      </c>
    </row>
    <row r="23" s="77" customFormat="true" ht="15" hidden="false" customHeight="true" outlineLevel="0" collapsed="false">
      <c r="A23" s="96"/>
      <c r="B23" s="109" t="n">
        <v>10</v>
      </c>
      <c r="C23" s="109" t="n">
        <v>40</v>
      </c>
      <c r="D23" s="102" t="s">
        <v>19</v>
      </c>
      <c r="E23" s="103" t="n">
        <v>10</v>
      </c>
      <c r="F23" s="104" t="s">
        <v>120</v>
      </c>
    </row>
    <row r="24" s="77" customFormat="true" ht="15" hidden="false" customHeight="true" outlineLevel="0" collapsed="false">
      <c r="A24" s="96"/>
      <c r="B24" s="109" t="n">
        <v>15</v>
      </c>
      <c r="C24" s="109" t="n">
        <v>30</v>
      </c>
      <c r="D24" s="102" t="s">
        <v>20</v>
      </c>
      <c r="E24" s="103" t="n">
        <v>15</v>
      </c>
      <c r="F24" s="104" t="s">
        <v>121</v>
      </c>
    </row>
    <row r="25" s="77" customFormat="true" ht="15" hidden="false" customHeight="true" outlineLevel="0" collapsed="false">
      <c r="A25" s="96"/>
      <c r="B25" s="109" t="n">
        <v>15</v>
      </c>
      <c r="C25" s="109" t="n">
        <v>50</v>
      </c>
      <c r="D25" s="102" t="s">
        <v>21</v>
      </c>
      <c r="E25" s="103" t="n">
        <v>7</v>
      </c>
      <c r="F25" s="104" t="s">
        <v>122</v>
      </c>
    </row>
    <row r="26" s="77" customFormat="true" ht="15" hidden="false" customHeight="true" outlineLevel="0" collapsed="false">
      <c r="A26" s="96"/>
      <c r="B26" s="110" t="n">
        <v>0</v>
      </c>
      <c r="C26" s="110" t="n">
        <v>0</v>
      </c>
      <c r="D26" s="111" t="s">
        <v>22</v>
      </c>
      <c r="E26" s="112" t="n">
        <v>4</v>
      </c>
      <c r="F26" s="113" t="s">
        <v>123</v>
      </c>
    </row>
    <row r="27" s="77" customFormat="true" ht="15" hidden="false" customHeight="true" outlineLevel="0" collapsed="false">
      <c r="A27" s="96"/>
      <c r="B27" s="110" t="n">
        <v>0</v>
      </c>
      <c r="C27" s="110" t="n">
        <v>0</v>
      </c>
      <c r="D27" s="111" t="s">
        <v>23</v>
      </c>
      <c r="E27" s="112" t="n">
        <v>2</v>
      </c>
      <c r="F27" s="113" t="s">
        <v>124</v>
      </c>
    </row>
    <row r="28" s="77" customFormat="true" ht="15" hidden="false" customHeight="true" outlineLevel="0" collapsed="false">
      <c r="A28" s="96"/>
      <c r="B28" s="109" t="n">
        <v>0</v>
      </c>
      <c r="C28" s="109" t="n">
        <v>25</v>
      </c>
      <c r="D28" s="102" t="s">
        <v>24</v>
      </c>
      <c r="E28" s="103" t="n">
        <v>6</v>
      </c>
      <c r="F28" s="104" t="s">
        <v>125</v>
      </c>
    </row>
    <row r="29" s="77" customFormat="true" ht="15" hidden="false" customHeight="true" outlineLevel="0" collapsed="false">
      <c r="A29" s="96"/>
      <c r="B29" s="109" t="n">
        <v>10</v>
      </c>
      <c r="C29" s="109" t="n">
        <v>25</v>
      </c>
      <c r="D29" s="102" t="s">
        <v>25</v>
      </c>
      <c r="E29" s="103" t="n">
        <v>18</v>
      </c>
      <c r="F29" s="104" t="s">
        <v>126</v>
      </c>
    </row>
    <row r="30" s="77" customFormat="true" ht="15" hidden="false" customHeight="true" outlineLevel="0" collapsed="false">
      <c r="A30" s="96"/>
      <c r="B30" s="109" t="n">
        <v>15</v>
      </c>
      <c r="C30" s="109" t="n">
        <v>30</v>
      </c>
      <c r="D30" s="102" t="s">
        <v>26</v>
      </c>
      <c r="E30" s="103" t="n">
        <v>7</v>
      </c>
      <c r="F30" s="104" t="s">
        <v>127</v>
      </c>
    </row>
    <row r="31" s="77" customFormat="true" ht="15" hidden="false" customHeight="true" outlineLevel="0" collapsed="false">
      <c r="A31" s="96"/>
      <c r="B31" s="110" t="n">
        <v>0</v>
      </c>
      <c r="C31" s="110" t="n">
        <v>25</v>
      </c>
      <c r="D31" s="111" t="s">
        <v>27</v>
      </c>
      <c r="E31" s="112" t="n">
        <v>6</v>
      </c>
      <c r="F31" s="113" t="s">
        <v>128</v>
      </c>
    </row>
    <row r="32" s="77" customFormat="true" ht="15" hidden="false" customHeight="true" outlineLevel="0" collapsed="false">
      <c r="A32" s="96"/>
      <c r="B32" s="109" t="n">
        <v>15</v>
      </c>
      <c r="C32" s="109" t="n">
        <v>30</v>
      </c>
      <c r="D32" s="102" t="s">
        <v>28</v>
      </c>
      <c r="E32" s="103" t="n">
        <v>6</v>
      </c>
      <c r="F32" s="104" t="s">
        <v>129</v>
      </c>
    </row>
    <row r="33" s="77" customFormat="true" ht="15" hidden="false" customHeight="true" outlineLevel="0" collapsed="false">
      <c r="A33" s="96"/>
      <c r="B33" s="109" t="n">
        <v>0</v>
      </c>
      <c r="C33" s="109" t="n">
        <v>20</v>
      </c>
      <c r="D33" s="102" t="s">
        <v>29</v>
      </c>
      <c r="E33" s="103" t="n">
        <v>35</v>
      </c>
      <c r="F33" s="104" t="s">
        <v>130</v>
      </c>
    </row>
    <row r="34" s="77" customFormat="true" ht="15" hidden="false" customHeight="true" outlineLevel="0" collapsed="false">
      <c r="A34" s="96"/>
      <c r="B34" s="109" t="n">
        <v>0</v>
      </c>
      <c r="C34" s="109" t="n">
        <v>20</v>
      </c>
      <c r="D34" s="102" t="s">
        <v>30</v>
      </c>
      <c r="E34" s="103" t="n">
        <v>6</v>
      </c>
      <c r="F34" s="104" t="s">
        <v>131</v>
      </c>
    </row>
    <row r="35" s="77" customFormat="true" ht="15" hidden="false" customHeight="true" outlineLevel="0" collapsed="false">
      <c r="A35" s="96"/>
      <c r="B35" s="109" t="n">
        <v>15</v>
      </c>
      <c r="C35" s="109" t="n">
        <v>25</v>
      </c>
      <c r="D35" s="102" t="s">
        <v>31</v>
      </c>
      <c r="E35" s="103" t="n">
        <v>12</v>
      </c>
      <c r="F35" s="104" t="s">
        <v>132</v>
      </c>
    </row>
    <row r="36" s="77" customFormat="true" ht="15" hidden="false" customHeight="true" outlineLevel="0" collapsed="false">
      <c r="A36" s="96"/>
      <c r="B36" s="109" t="n">
        <v>10</v>
      </c>
      <c r="C36" s="109" t="n">
        <v>20</v>
      </c>
      <c r="D36" s="102" t="s">
        <v>32</v>
      </c>
      <c r="E36" s="103" t="n">
        <v>30</v>
      </c>
      <c r="F36" s="104" t="s">
        <v>133</v>
      </c>
    </row>
    <row r="37" s="77" customFormat="true" ht="15" hidden="false" customHeight="true" outlineLevel="0" collapsed="false">
      <c r="A37" s="96"/>
      <c r="B37" s="109" t="n">
        <v>15</v>
      </c>
      <c r="C37" s="109" t="n">
        <v>46</v>
      </c>
      <c r="D37" s="102" t="s">
        <v>33</v>
      </c>
      <c r="E37" s="103" t="n">
        <v>26</v>
      </c>
      <c r="F37" s="104" t="s">
        <v>134</v>
      </c>
    </row>
    <row r="38" s="77" customFormat="true" ht="15" hidden="false" customHeight="true" outlineLevel="0" collapsed="false">
      <c r="A38" s="96"/>
      <c r="B38" s="109" t="n">
        <v>10</v>
      </c>
      <c r="C38" s="109" t="n">
        <v>25</v>
      </c>
      <c r="D38" s="102" t="s">
        <v>135</v>
      </c>
      <c r="E38" s="103" t="n">
        <v>8</v>
      </c>
      <c r="F38" s="104" t="s">
        <v>136</v>
      </c>
    </row>
    <row r="39" s="77" customFormat="true" ht="15" hidden="false" customHeight="true" outlineLevel="0" collapsed="false">
      <c r="A39" s="96"/>
      <c r="B39" s="109" t="n">
        <v>10</v>
      </c>
      <c r="C39" s="109" t="n">
        <v>30</v>
      </c>
      <c r="D39" s="102" t="s">
        <v>35</v>
      </c>
      <c r="E39" s="103" t="n">
        <v>11</v>
      </c>
      <c r="F39" s="104" t="s">
        <v>137</v>
      </c>
    </row>
    <row r="40" s="77" customFormat="true" ht="15" hidden="false" customHeight="true" outlineLevel="0" collapsed="false">
      <c r="A40" s="96"/>
      <c r="B40" s="109" t="n">
        <v>20</v>
      </c>
      <c r="C40" s="109" t="n">
        <v>40</v>
      </c>
      <c r="D40" s="102" t="s">
        <v>36</v>
      </c>
      <c r="E40" s="103" t="n">
        <v>10</v>
      </c>
      <c r="F40" s="104" t="s">
        <v>138</v>
      </c>
    </row>
    <row r="41" s="77" customFormat="true" ht="15" hidden="false" customHeight="true" outlineLevel="0" collapsed="false">
      <c r="A41" s="96"/>
      <c r="B41" s="109" t="n">
        <v>0</v>
      </c>
      <c r="C41" s="109" t="n">
        <v>30</v>
      </c>
      <c r="D41" s="102" t="s">
        <v>37</v>
      </c>
      <c r="E41" s="103" t="n">
        <v>2</v>
      </c>
      <c r="F41" s="104" t="s">
        <v>139</v>
      </c>
    </row>
    <row r="42" s="77" customFormat="true" ht="15" hidden="false" customHeight="true" outlineLevel="0" collapsed="false">
      <c r="A42" s="96"/>
      <c r="B42" s="109" t="n">
        <v>10</v>
      </c>
      <c r="C42" s="109" t="n">
        <v>30</v>
      </c>
      <c r="D42" s="102" t="s">
        <v>140</v>
      </c>
      <c r="E42" s="103" t="n">
        <v>12</v>
      </c>
      <c r="F42" s="104" t="s">
        <v>141</v>
      </c>
    </row>
    <row r="43" s="77" customFormat="true" ht="15" hidden="false" customHeight="true" outlineLevel="0" collapsed="false">
      <c r="A43" s="96"/>
      <c r="B43" s="114" t="n">
        <v>20</v>
      </c>
      <c r="C43" s="114" t="n">
        <v>72</v>
      </c>
      <c r="D43" s="115" t="s">
        <v>142</v>
      </c>
      <c r="E43" s="116" t="n">
        <v>2</v>
      </c>
      <c r="F43" s="117" t="s">
        <v>143</v>
      </c>
    </row>
    <row r="44" s="77" customFormat="true" ht="15" hidden="false" customHeight="true" outlineLevel="0" collapsed="false">
      <c r="A44" s="96"/>
      <c r="B44" s="118"/>
      <c r="C44" s="118"/>
      <c r="D44" s="105" t="s">
        <v>117</v>
      </c>
      <c r="E44" s="106" t="n">
        <f aca="false">SUM(E22:E43)</f>
        <v>239</v>
      </c>
      <c r="F44" s="107"/>
    </row>
    <row r="45" customFormat="false" ht="15" hidden="false" customHeight="true" outlineLevel="0" collapsed="false">
      <c r="A45" s="96" t="s">
        <v>40</v>
      </c>
      <c r="B45" s="97" t="n">
        <v>0</v>
      </c>
      <c r="C45" s="97" t="n">
        <v>85</v>
      </c>
      <c r="D45" s="99" t="s">
        <v>144</v>
      </c>
      <c r="E45" s="100" t="n">
        <v>7</v>
      </c>
      <c r="F45" s="101" t="s">
        <v>145</v>
      </c>
    </row>
    <row r="46" customFormat="false" ht="15" hidden="false" customHeight="true" outlineLevel="0" collapsed="false">
      <c r="A46" s="96"/>
      <c r="B46" s="97"/>
      <c r="C46" s="97"/>
      <c r="D46" s="102" t="s">
        <v>146</v>
      </c>
      <c r="E46" s="103" t="n">
        <v>4</v>
      </c>
      <c r="F46" s="104" t="s">
        <v>147</v>
      </c>
    </row>
    <row r="47" customFormat="false" ht="15" hidden="false" customHeight="false" outlineLevel="0" collapsed="false">
      <c r="A47" s="96"/>
      <c r="B47" s="97"/>
      <c r="C47" s="97"/>
      <c r="D47" s="102" t="s">
        <v>148</v>
      </c>
      <c r="E47" s="103" t="n">
        <v>2</v>
      </c>
      <c r="F47" s="104" t="s">
        <v>149</v>
      </c>
    </row>
    <row r="48" customFormat="false" ht="15" hidden="false" customHeight="true" outlineLevel="0" collapsed="false">
      <c r="A48" s="96"/>
      <c r="B48" s="97"/>
      <c r="C48" s="97"/>
      <c r="D48" s="102" t="s">
        <v>150</v>
      </c>
      <c r="E48" s="103" t="n">
        <v>4</v>
      </c>
      <c r="F48" s="104" t="s">
        <v>151</v>
      </c>
    </row>
    <row r="49" customFormat="false" ht="15" hidden="false" customHeight="true" outlineLevel="0" collapsed="false">
      <c r="A49" s="96"/>
      <c r="B49" s="97"/>
      <c r="C49" s="97"/>
      <c r="D49" s="102" t="s">
        <v>152</v>
      </c>
      <c r="E49" s="103" t="n">
        <v>14</v>
      </c>
      <c r="F49" s="104" t="s">
        <v>153</v>
      </c>
    </row>
    <row r="50" customFormat="false" ht="15" hidden="false" customHeight="true" outlineLevel="0" collapsed="false">
      <c r="A50" s="96"/>
      <c r="B50" s="97"/>
      <c r="C50" s="97"/>
      <c r="D50" s="102" t="s">
        <v>154</v>
      </c>
      <c r="E50" s="103" t="n">
        <v>3</v>
      </c>
      <c r="F50" s="104" t="s">
        <v>155</v>
      </c>
    </row>
    <row r="51" customFormat="false" ht="15" hidden="false" customHeight="true" outlineLevel="0" collapsed="false">
      <c r="A51" s="96"/>
      <c r="B51" s="97"/>
      <c r="C51" s="97"/>
      <c r="D51" s="102" t="s">
        <v>156</v>
      </c>
      <c r="E51" s="103" t="n">
        <v>7</v>
      </c>
      <c r="F51" s="104" t="s">
        <v>157</v>
      </c>
    </row>
    <row r="52" customFormat="false" ht="15" hidden="false" customHeight="true" outlineLevel="0" collapsed="false">
      <c r="A52" s="96"/>
      <c r="B52" s="97"/>
      <c r="C52" s="97"/>
      <c r="D52" s="102" t="s">
        <v>158</v>
      </c>
      <c r="E52" s="103" t="n">
        <v>3</v>
      </c>
      <c r="F52" s="104" t="s">
        <v>159</v>
      </c>
    </row>
    <row r="53" customFormat="false" ht="30" hidden="false" customHeight="false" outlineLevel="0" collapsed="false">
      <c r="A53" s="96"/>
      <c r="B53" s="97"/>
      <c r="C53" s="97"/>
      <c r="D53" s="102" t="s">
        <v>160</v>
      </c>
      <c r="E53" s="103" t="n">
        <v>15</v>
      </c>
      <c r="F53" s="104" t="s">
        <v>161</v>
      </c>
    </row>
    <row r="54" customFormat="false" ht="15" hidden="false" customHeight="true" outlineLevel="0" collapsed="false">
      <c r="A54" s="96"/>
      <c r="B54" s="97"/>
      <c r="C54" s="97"/>
      <c r="D54" s="102" t="s">
        <v>162</v>
      </c>
      <c r="E54" s="103" t="n">
        <v>2</v>
      </c>
      <c r="F54" s="104" t="s">
        <v>163</v>
      </c>
    </row>
    <row r="55" customFormat="false" ht="15" hidden="false" customHeight="true" outlineLevel="0" collapsed="false">
      <c r="A55" s="96"/>
      <c r="B55" s="97"/>
      <c r="C55" s="97"/>
      <c r="D55" s="102" t="s">
        <v>164</v>
      </c>
      <c r="E55" s="103" t="n">
        <v>7</v>
      </c>
      <c r="F55" s="104" t="s">
        <v>165</v>
      </c>
    </row>
    <row r="56" customFormat="false" ht="15" hidden="false" customHeight="true" outlineLevel="0" collapsed="false">
      <c r="A56" s="96"/>
      <c r="B56" s="97"/>
      <c r="C56" s="97"/>
      <c r="D56" s="119" t="s">
        <v>117</v>
      </c>
      <c r="E56" s="120" t="n">
        <f aca="false">SUM(E45:E55)</f>
        <v>68</v>
      </c>
      <c r="F56" s="121"/>
    </row>
    <row r="57" customFormat="false" ht="16" hidden="false" customHeight="false" outlineLevel="0" collapsed="false">
      <c r="D57" s="122" t="s">
        <v>166</v>
      </c>
      <c r="E57" s="123" t="n">
        <f aca="false">SUM(E56,E44,E21)</f>
        <v>402</v>
      </c>
    </row>
  </sheetData>
  <mergeCells count="8">
    <mergeCell ref="A2:A21"/>
    <mergeCell ref="B2:B21"/>
    <mergeCell ref="C2:C21"/>
    <mergeCell ref="A22:A44"/>
    <mergeCell ref="B44:C44"/>
    <mergeCell ref="A45:A56"/>
    <mergeCell ref="B45:B56"/>
    <mergeCell ref="C45:C5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22" min="2" style="0" width="8.67"/>
    <col collapsed="false" customWidth="true" hidden="false" outlineLevel="0" max="1025" min="23" style="0" width="10.65"/>
  </cols>
  <sheetData>
    <row r="1" customFormat="false" ht="15" hidden="false" customHeight="true" outlineLevel="0" collapsed="false">
      <c r="A1" s="124" t="s">
        <v>17</v>
      </c>
      <c r="B1" s="125" t="s">
        <v>167</v>
      </c>
      <c r="C1" s="125"/>
      <c r="D1" s="125"/>
      <c r="E1" s="125"/>
      <c r="F1" s="125"/>
      <c r="G1" s="125"/>
      <c r="H1" s="125"/>
      <c r="I1" s="126" t="s">
        <v>168</v>
      </c>
      <c r="J1" s="126"/>
      <c r="K1" s="126"/>
      <c r="L1" s="126"/>
      <c r="M1" s="126"/>
      <c r="N1" s="126"/>
      <c r="O1" s="126"/>
      <c r="P1" s="126"/>
      <c r="Q1" s="125" t="s">
        <v>169</v>
      </c>
      <c r="R1" s="125"/>
      <c r="S1" s="125"/>
      <c r="T1" s="125"/>
      <c r="U1" s="125"/>
      <c r="V1" s="127" t="s">
        <v>170</v>
      </c>
    </row>
    <row r="2" customFormat="false" ht="15" hidden="false" customHeight="false" outlineLevel="0" collapsed="false">
      <c r="A2" s="124"/>
      <c r="B2" s="128" t="s">
        <v>8</v>
      </c>
      <c r="C2" s="129" t="s">
        <v>9</v>
      </c>
      <c r="D2" s="129" t="s">
        <v>10</v>
      </c>
      <c r="E2" s="129" t="s">
        <v>11</v>
      </c>
      <c r="F2" s="129" t="s">
        <v>12</v>
      </c>
      <c r="G2" s="129" t="s">
        <v>171</v>
      </c>
      <c r="H2" s="130" t="s">
        <v>172</v>
      </c>
      <c r="I2" s="131" t="s">
        <v>173</v>
      </c>
      <c r="J2" s="131"/>
      <c r="K2" s="131" t="n">
        <v>2016</v>
      </c>
      <c r="L2" s="131"/>
      <c r="M2" s="131" t="n">
        <v>2017</v>
      </c>
      <c r="N2" s="131"/>
      <c r="O2" s="132" t="n">
        <v>2018</v>
      </c>
      <c r="P2" s="132"/>
      <c r="Q2" s="133" t="s">
        <v>9</v>
      </c>
      <c r="R2" s="134" t="s">
        <v>174</v>
      </c>
      <c r="S2" s="134" t="s">
        <v>171</v>
      </c>
      <c r="T2" s="134" t="s">
        <v>175</v>
      </c>
      <c r="U2" s="47" t="s">
        <v>176</v>
      </c>
      <c r="V2" s="127"/>
    </row>
    <row r="3" customFormat="false" ht="16" hidden="false" customHeight="false" outlineLevel="0" collapsed="false">
      <c r="A3" s="124"/>
      <c r="B3" s="128"/>
      <c r="C3" s="129"/>
      <c r="D3" s="129"/>
      <c r="E3" s="129"/>
      <c r="F3" s="129"/>
      <c r="G3" s="129"/>
      <c r="H3" s="130"/>
      <c r="I3" s="135" t="s">
        <v>177</v>
      </c>
      <c r="J3" s="135" t="s">
        <v>178</v>
      </c>
      <c r="K3" s="135" t="s">
        <v>179</v>
      </c>
      <c r="L3" s="129" t="s">
        <v>15</v>
      </c>
      <c r="M3" s="135" t="s">
        <v>179</v>
      </c>
      <c r="N3" s="136" t="s">
        <v>15</v>
      </c>
      <c r="O3" s="136" t="s">
        <v>179</v>
      </c>
      <c r="P3" s="137" t="s">
        <v>15</v>
      </c>
      <c r="Q3" s="138"/>
      <c r="R3" s="136"/>
      <c r="S3" s="136"/>
      <c r="T3" s="136"/>
      <c r="U3" s="137"/>
      <c r="V3" s="139" t="n">
        <v>2019</v>
      </c>
    </row>
    <row r="4" customFormat="false" ht="15" hidden="false" customHeight="false" outlineLevel="0" collapsed="false">
      <c r="A4" s="140" t="s">
        <v>17</v>
      </c>
      <c r="B4" s="141" t="n">
        <v>15</v>
      </c>
      <c r="C4" s="142" t="n">
        <v>8</v>
      </c>
      <c r="D4" s="142" t="n">
        <v>10</v>
      </c>
      <c r="E4" s="142" t="n">
        <v>4</v>
      </c>
      <c r="F4" s="142" t="n">
        <v>9</v>
      </c>
      <c r="G4" s="142" t="n">
        <v>4</v>
      </c>
      <c r="H4" s="143" t="n">
        <v>8</v>
      </c>
      <c r="I4" s="144"/>
      <c r="J4" s="144" t="n">
        <v>70</v>
      </c>
      <c r="K4" s="145" t="n">
        <v>557.23</v>
      </c>
      <c r="L4" s="146" t="n">
        <f aca="false">IF(K4=0,"",K4/(F4+C4+D4+G4+H4+E4+B4))</f>
        <v>9.60741379310345</v>
      </c>
      <c r="M4" s="147" t="n">
        <v>572.9</v>
      </c>
      <c r="N4" s="80" t="n">
        <f aca="false">IF(M4=0,"",M4/(F4+C4+D4+G4+H4+E4+B4))</f>
        <v>9.87758620689655</v>
      </c>
      <c r="O4" s="147" t="n">
        <v>577.53</v>
      </c>
      <c r="P4" s="81" t="n">
        <f aca="false">IF(O4=0,"",O4/(F4+C4+D4+G4+H4+E4+B4))</f>
        <v>9.95741379310345</v>
      </c>
      <c r="Q4" s="148" t="n">
        <v>9</v>
      </c>
      <c r="R4" s="149" t="n">
        <v>7</v>
      </c>
      <c r="S4" s="149" t="n">
        <v>6</v>
      </c>
      <c r="T4" s="149" t="n">
        <v>8</v>
      </c>
      <c r="U4" s="150" t="n">
        <v>10</v>
      </c>
      <c r="V4" s="151" t="n">
        <f aca="false">'Places CCINP'!E21</f>
        <v>95</v>
      </c>
    </row>
    <row r="5" customFormat="false" ht="25" hidden="false" customHeight="true" outlineLevel="0" collapsed="false">
      <c r="A5" s="152" t="s">
        <v>180</v>
      </c>
      <c r="B5" s="133" t="n">
        <v>15</v>
      </c>
      <c r="C5" s="134" t="n">
        <v>8</v>
      </c>
      <c r="D5" s="134" t="n">
        <v>10</v>
      </c>
      <c r="E5" s="134" t="n">
        <v>4</v>
      </c>
      <c r="F5" s="134" t="n">
        <v>9</v>
      </c>
      <c r="G5" s="134" t="n">
        <v>4</v>
      </c>
      <c r="H5" s="47" t="n">
        <v>8</v>
      </c>
      <c r="I5" s="153" t="n">
        <v>15</v>
      </c>
      <c r="J5" s="153"/>
      <c r="K5" s="154"/>
      <c r="L5" s="146" t="str">
        <f aca="false">IF(K5=0,"",K5/(F5+C5+D5+G5+H5+E5+B5))</f>
        <v/>
      </c>
      <c r="M5" s="155"/>
      <c r="N5" s="46" t="str">
        <f aca="false">IF(M5=0,"",M5/(F5+C5+D5+G5+H5+E5+B5))</f>
        <v/>
      </c>
      <c r="O5" s="155"/>
      <c r="P5" s="156" t="str">
        <f aca="false">IF(O5=0,"",O5/(F5+C5+D5+G5+H5+E5+B5))</f>
        <v/>
      </c>
      <c r="Q5" s="157" t="s">
        <v>181</v>
      </c>
      <c r="R5" s="157"/>
      <c r="S5" s="157"/>
      <c r="T5" s="157"/>
      <c r="U5" s="157"/>
      <c r="V5" s="158" t="n">
        <f aca="false">'Places CCINP'!E22</f>
        <v>4</v>
      </c>
    </row>
    <row r="6" customFormat="false" ht="15" hidden="false" customHeight="true" outlineLevel="0" collapsed="false">
      <c r="A6" s="152" t="s">
        <v>182</v>
      </c>
      <c r="B6" s="133" t="n">
        <v>12</v>
      </c>
      <c r="C6" s="134" t="n">
        <v>10</v>
      </c>
      <c r="D6" s="134" t="n">
        <v>12</v>
      </c>
      <c r="E6" s="134" t="n">
        <v>3</v>
      </c>
      <c r="F6" s="134" t="n">
        <v>9</v>
      </c>
      <c r="G6" s="134" t="n">
        <v>4</v>
      </c>
      <c r="H6" s="47" t="n">
        <v>8</v>
      </c>
      <c r="I6" s="153"/>
      <c r="J6" s="153"/>
      <c r="K6" s="154" t="n">
        <v>329.17</v>
      </c>
      <c r="L6" s="146" t="n">
        <f aca="false">IF(K6=0,"",K6/(F6+C6+D6+G6+H6+E6+B6))</f>
        <v>5.67534482758621</v>
      </c>
      <c r="M6" s="155" t="n">
        <v>397.99</v>
      </c>
      <c r="N6" s="46" t="n">
        <f aca="false">IF(M6=0,"",M6/(F6+C6+D6+G6+H6+E6+B6))</f>
        <v>6.86189655172414</v>
      </c>
      <c r="O6" s="155" t="n">
        <v>362.85</v>
      </c>
      <c r="P6" s="156" t="n">
        <f aca="false">IF(O6=0,"",O6/(F6+C6+D6+G6+H6+E6+B6))</f>
        <v>6.25603448275862</v>
      </c>
      <c r="Q6" s="159" t="s">
        <v>183</v>
      </c>
      <c r="R6" s="159"/>
      <c r="S6" s="159"/>
      <c r="T6" s="159"/>
      <c r="U6" s="159"/>
      <c r="V6" s="158" t="n">
        <f aca="false">'Places CCINP'!E23</f>
        <v>10</v>
      </c>
    </row>
    <row r="7" customFormat="false" ht="15" hidden="false" customHeight="true" outlineLevel="0" collapsed="false">
      <c r="A7" s="152" t="s">
        <v>184</v>
      </c>
      <c r="B7" s="133" t="n">
        <v>12</v>
      </c>
      <c r="C7" s="134" t="n">
        <v>10</v>
      </c>
      <c r="D7" s="134" t="n">
        <v>10</v>
      </c>
      <c r="E7" s="134" t="n">
        <v>5</v>
      </c>
      <c r="F7" s="134" t="n">
        <v>9</v>
      </c>
      <c r="G7" s="134" t="n">
        <v>6</v>
      </c>
      <c r="H7" s="47" t="n">
        <v>6</v>
      </c>
      <c r="I7" s="153"/>
      <c r="J7" s="153"/>
      <c r="K7" s="154" t="n">
        <v>405.89</v>
      </c>
      <c r="L7" s="146" t="n">
        <f aca="false">IF(K7=0,"",K7/(F7+C7+D7+G7+H7+E7+B7))</f>
        <v>6.99810344827586</v>
      </c>
      <c r="M7" s="155" t="n">
        <v>406.18</v>
      </c>
      <c r="N7" s="46" t="n">
        <f aca="false">IF(M7=0,"",M7/(F7+C7+D7+G7+H7+E7+B7))</f>
        <v>7.00310344827586</v>
      </c>
      <c r="O7" s="155" t="n">
        <v>405.15</v>
      </c>
      <c r="P7" s="156" t="n">
        <f aca="false">IF(O7=0,"",O7/(F7+C7+D7+G7+H7+E7+B7))</f>
        <v>6.98534482758621</v>
      </c>
      <c r="Q7" s="159" t="s">
        <v>185</v>
      </c>
      <c r="R7" s="159"/>
      <c r="S7" s="159"/>
      <c r="T7" s="159"/>
      <c r="U7" s="159"/>
      <c r="V7" s="158" t="n">
        <f aca="false">'Places CCINP'!E24</f>
        <v>15</v>
      </c>
    </row>
    <row r="8" customFormat="false" ht="13.8" hidden="false" customHeight="false" outlineLevel="0" collapsed="false">
      <c r="A8" s="152" t="s">
        <v>186</v>
      </c>
      <c r="B8" s="133" t="n">
        <v>7</v>
      </c>
      <c r="C8" s="134" t="n">
        <v>7</v>
      </c>
      <c r="D8" s="134" t="n">
        <v>9</v>
      </c>
      <c r="E8" s="134" t="n">
        <v>3</v>
      </c>
      <c r="F8" s="134" t="n">
        <v>8</v>
      </c>
      <c r="G8" s="134" t="n">
        <v>2</v>
      </c>
      <c r="H8" s="47" t="n">
        <v>7</v>
      </c>
      <c r="I8" s="153"/>
      <c r="J8" s="153"/>
      <c r="K8" s="154" t="n">
        <v>332.59</v>
      </c>
      <c r="L8" s="146" t="n">
        <f aca="false">IF(K8=0,"",K8/(F8+C8+D8+G8+H8+E8+B8))</f>
        <v>7.7346511627907</v>
      </c>
      <c r="M8" s="155" t="n">
        <v>352.52</v>
      </c>
      <c r="N8" s="46" t="n">
        <f aca="false">IF(M8=0,"",M8/(F8+C8+D8+G8+H8+E8+B8))</f>
        <v>8.19813953488372</v>
      </c>
      <c r="O8" s="155" t="n">
        <v>356.72</v>
      </c>
      <c r="P8" s="156" t="n">
        <f aca="false">IF(O8=0,"",O8/(F8+C8+D8+G8+H8+E8+B8))</f>
        <v>8.29581395348837</v>
      </c>
      <c r="Q8" s="133"/>
      <c r="R8" s="134"/>
      <c r="S8" s="134"/>
      <c r="T8" s="134" t="n">
        <v>8</v>
      </c>
      <c r="U8" s="47"/>
      <c r="V8" s="158" t="n">
        <f aca="false">'Places CCINP'!E25</f>
        <v>7</v>
      </c>
    </row>
    <row r="9" customFormat="false" ht="15" hidden="false" customHeight="false" outlineLevel="0" collapsed="false">
      <c r="A9" s="152" t="s">
        <v>22</v>
      </c>
      <c r="B9" s="160" t="n">
        <v>8</v>
      </c>
      <c r="C9" s="161" t="n">
        <v>6</v>
      </c>
      <c r="D9" s="161" t="n">
        <v>4</v>
      </c>
      <c r="E9" s="161" t="n">
        <v>2</v>
      </c>
      <c r="F9" s="161" t="s">
        <v>187</v>
      </c>
      <c r="G9" s="161" t="s">
        <v>188</v>
      </c>
      <c r="H9" s="132" t="n">
        <v>4</v>
      </c>
      <c r="I9" s="153"/>
      <c r="J9" s="161"/>
      <c r="K9" s="154" t="n">
        <v>353.2</v>
      </c>
      <c r="L9" s="146" t="n">
        <f aca="false">IF(K9=0,"",K9/(C9+D9+H9+E9+B9))</f>
        <v>14.7166666666667</v>
      </c>
      <c r="M9" s="155" t="n">
        <v>334.5</v>
      </c>
      <c r="N9" s="46" t="n">
        <f aca="false">IF(M9=0,"",M9/(C9+D9+H9+E9+B9))</f>
        <v>13.9375</v>
      </c>
      <c r="O9" s="155" t="n">
        <v>345.04</v>
      </c>
      <c r="P9" s="156" t="n">
        <f aca="false">IF(E9=0,"",O9/(C9+D9+H9+E9+B9))</f>
        <v>14.3766666666667</v>
      </c>
      <c r="Q9" s="160" t="n">
        <v>5</v>
      </c>
      <c r="R9" s="161" t="n">
        <v>5</v>
      </c>
      <c r="S9" s="161" t="n">
        <v>2</v>
      </c>
      <c r="T9" s="161" t="n">
        <v>3</v>
      </c>
      <c r="U9" s="132" t="n">
        <v>8</v>
      </c>
      <c r="V9" s="158" t="n">
        <f aca="false">'Places CCINP'!E26</f>
        <v>4</v>
      </c>
    </row>
    <row r="10" customFormat="false" ht="15" hidden="false" customHeight="false" outlineLevel="0" collapsed="false">
      <c r="A10" s="152" t="s">
        <v>23</v>
      </c>
      <c r="B10" s="160"/>
      <c r="C10" s="161"/>
      <c r="D10" s="161"/>
      <c r="E10" s="161"/>
      <c r="F10" s="161"/>
      <c r="G10" s="161"/>
      <c r="H10" s="132"/>
      <c r="I10" s="153"/>
      <c r="J10" s="161"/>
      <c r="K10" s="154" t="n">
        <v>336.02</v>
      </c>
      <c r="L10" s="146" t="n">
        <f aca="false">IF(K10=0,"",K10/(C9+D9+H9+E9+B9))</f>
        <v>14.0008333333333</v>
      </c>
      <c r="M10" s="155" t="n">
        <v>322.24</v>
      </c>
      <c r="N10" s="46" t="n">
        <f aca="false">IF(M10=0,"",M10/(C9+D9+H9+E9+B9))</f>
        <v>13.4266666666667</v>
      </c>
      <c r="O10" s="155" t="n">
        <v>336.04</v>
      </c>
      <c r="P10" s="156" t="n">
        <f aca="false">IF(B9=0,"",O10/(C9+D9+H9+E9+B9))</f>
        <v>14.0016666666667</v>
      </c>
      <c r="Q10" s="160"/>
      <c r="R10" s="161"/>
      <c r="S10" s="161"/>
      <c r="T10" s="161"/>
      <c r="U10" s="132"/>
      <c r="V10" s="158" t="n">
        <f aca="false">'Places CCINP'!E27</f>
        <v>2</v>
      </c>
    </row>
    <row r="11" customFormat="false" ht="15" hidden="false" customHeight="true" outlineLevel="0" collapsed="false">
      <c r="A11" s="152" t="s">
        <v>189</v>
      </c>
      <c r="B11" s="133" t="n">
        <v>4</v>
      </c>
      <c r="C11" s="134" t="n">
        <v>10</v>
      </c>
      <c r="D11" s="134" t="n">
        <v>8</v>
      </c>
      <c r="E11" s="134" t="n">
        <v>4</v>
      </c>
      <c r="F11" s="134" t="n">
        <v>5</v>
      </c>
      <c r="G11" s="134" t="n">
        <v>5</v>
      </c>
      <c r="H11" s="47" t="n">
        <v>4</v>
      </c>
      <c r="I11" s="153"/>
      <c r="J11" s="153"/>
      <c r="K11" s="154"/>
      <c r="L11" s="146" t="str">
        <f aca="false">IF(K11=0,"",K11/(F11+C11+D11+G11+H11+E11+B11))</f>
        <v/>
      </c>
      <c r="M11" s="155"/>
      <c r="N11" s="46" t="str">
        <f aca="false">IF(M11=0,"",M11/(F11+C11+D11+G11+H11+E11+B11))</f>
        <v/>
      </c>
      <c r="O11" s="155"/>
      <c r="P11" s="156" t="str">
        <f aca="false">IF(O11=0,"",O11/(F11+C11+D11+G11+H11+E11+B11))</f>
        <v/>
      </c>
      <c r="Q11" s="159" t="s">
        <v>190</v>
      </c>
      <c r="R11" s="159"/>
      <c r="S11" s="159"/>
      <c r="T11" s="159"/>
      <c r="U11" s="159"/>
      <c r="V11" s="158" t="n">
        <f aca="false">'Places CCINP'!E28</f>
        <v>6</v>
      </c>
    </row>
    <row r="12" customFormat="false" ht="15" hidden="false" customHeight="true" outlineLevel="0" collapsed="false">
      <c r="A12" s="152" t="s">
        <v>191</v>
      </c>
      <c r="B12" s="133" t="n">
        <v>15</v>
      </c>
      <c r="C12" s="134" t="n">
        <v>8</v>
      </c>
      <c r="D12" s="134" t="n">
        <v>10</v>
      </c>
      <c r="E12" s="134" t="n">
        <v>4</v>
      </c>
      <c r="F12" s="134" t="n">
        <v>9</v>
      </c>
      <c r="G12" s="134" t="n">
        <v>4</v>
      </c>
      <c r="H12" s="47" t="n">
        <v>8</v>
      </c>
      <c r="I12" s="153" t="n">
        <v>20</v>
      </c>
      <c r="J12" s="153"/>
      <c r="K12" s="154" t="n">
        <v>528.1</v>
      </c>
      <c r="L12" s="146" t="n">
        <f aca="false">IF(K12=0,"",K12/(F12+C12+D12+G12+H12+E12+B12))</f>
        <v>9.1051724137931</v>
      </c>
      <c r="M12" s="155" t="n">
        <v>545.65</v>
      </c>
      <c r="N12" s="46" t="n">
        <f aca="false">IF(M12=0,"",M12/(F12+C12+D12+G12+H12+E12+B12))</f>
        <v>9.40775862068966</v>
      </c>
      <c r="O12" s="155" t="n">
        <v>540.29</v>
      </c>
      <c r="P12" s="156" t="n">
        <f aca="false">IF(O12=0,"",O12/(F12+C12+D12+G12+H12+E12+B12))</f>
        <v>9.31534482758621</v>
      </c>
      <c r="Q12" s="159" t="s">
        <v>192</v>
      </c>
      <c r="R12" s="159"/>
      <c r="S12" s="159"/>
      <c r="T12" s="159"/>
      <c r="U12" s="159"/>
      <c r="V12" s="158" t="n">
        <f aca="false">'Places CCINP'!E29</f>
        <v>18</v>
      </c>
    </row>
    <row r="13" customFormat="false" ht="25" hidden="false" customHeight="true" outlineLevel="0" collapsed="false">
      <c r="A13" s="152" t="s">
        <v>193</v>
      </c>
      <c r="B13" s="133" t="n">
        <v>2</v>
      </c>
      <c r="C13" s="134" t="n">
        <v>2</v>
      </c>
      <c r="D13" s="134" t="n">
        <v>2</v>
      </c>
      <c r="E13" s="134" t="n">
        <v>2</v>
      </c>
      <c r="F13" s="134" t="n">
        <v>2</v>
      </c>
      <c r="G13" s="134" t="n">
        <v>2</v>
      </c>
      <c r="H13" s="47" t="n">
        <v>2</v>
      </c>
      <c r="I13" s="153" t="n">
        <v>15</v>
      </c>
      <c r="J13" s="153"/>
      <c r="K13" s="154"/>
      <c r="L13" s="146" t="str">
        <f aca="false">IF(K13=0,"",K13/(F13+C13+D13+G13+H13+E13+B13))</f>
        <v/>
      </c>
      <c r="M13" s="155"/>
      <c r="N13" s="46" t="str">
        <f aca="false">IF(M13=0,"",M13/(F13+C13+D13+G13+H13+E13+B13))</f>
        <v/>
      </c>
      <c r="O13" s="155"/>
      <c r="P13" s="156" t="str">
        <f aca="false">IF(O13=0,"",O13/(F13+C13+D13+G13+H13+E13+B13))</f>
        <v/>
      </c>
      <c r="Q13" s="157" t="s">
        <v>194</v>
      </c>
      <c r="R13" s="157"/>
      <c r="S13" s="157"/>
      <c r="T13" s="157"/>
      <c r="U13" s="157"/>
      <c r="V13" s="158" t="n">
        <f aca="false">'Places CCINP'!E30</f>
        <v>7</v>
      </c>
    </row>
    <row r="14" customFormat="false" ht="15" hidden="false" customHeight="false" outlineLevel="0" collapsed="false">
      <c r="A14" s="152" t="s">
        <v>195</v>
      </c>
      <c r="B14" s="133" t="n">
        <v>7</v>
      </c>
      <c r="C14" s="134" t="n">
        <v>7</v>
      </c>
      <c r="D14" s="134" t="n">
        <v>7</v>
      </c>
      <c r="E14" s="134" t="n">
        <v>1</v>
      </c>
      <c r="F14" s="134" t="n">
        <v>8</v>
      </c>
      <c r="G14" s="134" t="n">
        <v>2</v>
      </c>
      <c r="H14" s="47" t="n">
        <v>7</v>
      </c>
      <c r="I14" s="153"/>
      <c r="J14" s="153"/>
      <c r="K14" s="154"/>
      <c r="L14" s="146" t="str">
        <f aca="false">IF(K14=0,"",K14/(F14+C14+D14+G14+H14+E14+B14))</f>
        <v/>
      </c>
      <c r="M14" s="155"/>
      <c r="N14" s="46" t="str">
        <f aca="false">IF(M14=0,"",M14/(F14+C14+D14+G14+H14+E14+B14))</f>
        <v/>
      </c>
      <c r="O14" s="155" t="n">
        <v>416.09</v>
      </c>
      <c r="P14" s="156" t="n">
        <f aca="false">IF(O14=0,"",O14/(F14+C14+D14+G14+H14+E14+B14))</f>
        <v>10.6689743589744</v>
      </c>
      <c r="Q14" s="133" t="n">
        <v>13</v>
      </c>
      <c r="R14" s="134" t="n">
        <v>12</v>
      </c>
      <c r="S14" s="134" t="n">
        <v>5</v>
      </c>
      <c r="T14" s="134" t="n">
        <v>10</v>
      </c>
      <c r="U14" s="47" t="n">
        <v>10</v>
      </c>
      <c r="V14" s="158" t="n">
        <f aca="false">'Places CCINP'!E31</f>
        <v>6</v>
      </c>
    </row>
    <row r="15" customFormat="false" ht="25" hidden="false" customHeight="true" outlineLevel="0" collapsed="false">
      <c r="A15" s="152" t="s">
        <v>196</v>
      </c>
      <c r="B15" s="133" t="n">
        <v>5</v>
      </c>
      <c r="C15" s="134" t="n">
        <v>4</v>
      </c>
      <c r="D15" s="134" t="n">
        <v>4</v>
      </c>
      <c r="E15" s="134"/>
      <c r="F15" s="134" t="n">
        <v>5</v>
      </c>
      <c r="G15" s="134" t="n">
        <v>5</v>
      </c>
      <c r="H15" s="47" t="n">
        <v>2</v>
      </c>
      <c r="I15" s="153"/>
      <c r="J15" s="153"/>
      <c r="K15" s="154" t="n">
        <v>162.52</v>
      </c>
      <c r="L15" s="146" t="n">
        <f aca="false">IF(K15=0,"",K15/(F15+C15+D15+G15+H15+E15+B15))</f>
        <v>6.5008</v>
      </c>
      <c r="M15" s="155" t="n">
        <v>173.02</v>
      </c>
      <c r="N15" s="46" t="n">
        <f aca="false">IF(M15=0,"",M15/(F15+C15+D15+G15+H15+E15+B15))</f>
        <v>6.9208</v>
      </c>
      <c r="O15" s="155" t="n">
        <v>170.13</v>
      </c>
      <c r="P15" s="156" t="n">
        <f aca="false">IF(O15=0,"",O15/(F15+C15+D15+G15+H15+E15+B15))</f>
        <v>6.8052</v>
      </c>
      <c r="Q15" s="157" t="s">
        <v>197</v>
      </c>
      <c r="R15" s="157"/>
      <c r="S15" s="157"/>
      <c r="T15" s="157"/>
      <c r="U15" s="157"/>
      <c r="V15" s="158" t="n">
        <f aca="false">'Places CCINP'!E32</f>
        <v>6</v>
      </c>
    </row>
    <row r="16" customFormat="false" ht="15" hidden="false" customHeight="true" outlineLevel="0" collapsed="false">
      <c r="A16" s="152" t="s">
        <v>198</v>
      </c>
      <c r="B16" s="133" t="n">
        <v>5</v>
      </c>
      <c r="C16" s="134" t="n">
        <v>4</v>
      </c>
      <c r="D16" s="134" t="n">
        <v>4</v>
      </c>
      <c r="E16" s="134" t="n">
        <v>2</v>
      </c>
      <c r="F16" s="134" t="n">
        <v>4</v>
      </c>
      <c r="G16" s="134" t="n">
        <v>3</v>
      </c>
      <c r="H16" s="47" t="n">
        <v>3</v>
      </c>
      <c r="I16" s="153"/>
      <c r="J16" s="153"/>
      <c r="K16" s="154" t="n">
        <v>137.47</v>
      </c>
      <c r="L16" s="146" t="n">
        <f aca="false">IF(K16=0,"",K16/(F16+C16+D16+G16+H16+E16+B16))</f>
        <v>5.4988</v>
      </c>
      <c r="M16" s="155" t="n">
        <v>162.73</v>
      </c>
      <c r="N16" s="46" t="n">
        <f aca="false">IF(M16=0,"",M16/(F16+C16+D16+G16+H16+E16+B16))</f>
        <v>6.5092</v>
      </c>
      <c r="O16" s="155" t="n">
        <v>162.13</v>
      </c>
      <c r="P16" s="156" t="n">
        <f aca="false">IF(O16=0,"",O16/(F16+C16+D16+G16+H16+E16+B16))</f>
        <v>6.4852</v>
      </c>
      <c r="Q16" s="159" t="s">
        <v>199</v>
      </c>
      <c r="R16" s="159"/>
      <c r="S16" s="159"/>
      <c r="T16" s="159"/>
      <c r="U16" s="159"/>
      <c r="V16" s="158" t="n">
        <f aca="false">'Places CCINP'!E33</f>
        <v>35</v>
      </c>
    </row>
    <row r="17" customFormat="false" ht="15" hidden="false" customHeight="false" outlineLevel="0" collapsed="false">
      <c r="A17" s="152" t="s">
        <v>200</v>
      </c>
      <c r="B17" s="133" t="n">
        <v>12</v>
      </c>
      <c r="C17" s="134" t="n">
        <v>10</v>
      </c>
      <c r="D17" s="134" t="n">
        <v>10</v>
      </c>
      <c r="E17" s="134" t="n">
        <v>5</v>
      </c>
      <c r="F17" s="134" t="n">
        <v>9</v>
      </c>
      <c r="G17" s="134" t="n">
        <v>6</v>
      </c>
      <c r="H17" s="47" t="n">
        <v>5</v>
      </c>
      <c r="I17" s="153"/>
      <c r="J17" s="153"/>
      <c r="K17" s="154"/>
      <c r="L17" s="146" t="str">
        <f aca="false">IF(K17=0,"",K17/(F17+C17+D17+G17+H17+E17+B17))</f>
        <v/>
      </c>
      <c r="M17" s="155"/>
      <c r="N17" s="46"/>
      <c r="O17" s="155" t="n">
        <v>527.86</v>
      </c>
      <c r="P17" s="156" t="n">
        <f aca="false">IF(O17=0,"",O17/(F17+C17+D17+G17+H17+E17+B17))</f>
        <v>9.26070175438596</v>
      </c>
      <c r="Q17" s="162" t="n">
        <v>9</v>
      </c>
      <c r="R17" s="163" t="n">
        <v>7</v>
      </c>
      <c r="S17" s="163" t="n">
        <v>6</v>
      </c>
      <c r="T17" s="163"/>
      <c r="U17" s="164" t="n">
        <v>10</v>
      </c>
      <c r="V17" s="158" t="n">
        <f aca="false">'Places CCINP'!E34</f>
        <v>6</v>
      </c>
    </row>
    <row r="18" customFormat="false" ht="15" hidden="false" customHeight="true" outlineLevel="0" collapsed="false">
      <c r="A18" s="152" t="s">
        <v>201</v>
      </c>
      <c r="B18" s="133" t="n">
        <v>8</v>
      </c>
      <c r="C18" s="134" t="n">
        <v>4</v>
      </c>
      <c r="D18" s="134" t="n">
        <v>4</v>
      </c>
      <c r="E18" s="134" t="n">
        <v>4</v>
      </c>
      <c r="F18" s="134" t="n">
        <v>4</v>
      </c>
      <c r="G18" s="134" t="n">
        <v>4</v>
      </c>
      <c r="H18" s="47" t="n">
        <v>4</v>
      </c>
      <c r="I18" s="153" t="n">
        <v>20</v>
      </c>
      <c r="J18" s="153"/>
      <c r="K18" s="154"/>
      <c r="L18" s="146" t="str">
        <f aca="false">IF(K18=0,"",K18/(F18+C18+D18+G18+H18+E18+B18))</f>
        <v/>
      </c>
      <c r="M18" s="155"/>
      <c r="N18" s="46" t="str">
        <f aca="false">IF(M18=0,"",M18/(F18+C18+D18+G18+H18+E18+B18))</f>
        <v/>
      </c>
      <c r="O18" s="155"/>
      <c r="P18" s="156" t="str">
        <f aca="false">IF(O18=0,"",O18/(F18+C18+D18+G18+H18+E18+B18))</f>
        <v/>
      </c>
      <c r="Q18" s="159" t="s">
        <v>202</v>
      </c>
      <c r="R18" s="159"/>
      <c r="S18" s="159"/>
      <c r="T18" s="159"/>
      <c r="U18" s="159"/>
      <c r="V18" s="158" t="n">
        <f aca="false">'Places CCINP'!E35</f>
        <v>12</v>
      </c>
    </row>
    <row r="19" customFormat="false" ht="25" hidden="false" customHeight="true" outlineLevel="0" collapsed="false">
      <c r="A19" s="152" t="s">
        <v>203</v>
      </c>
      <c r="B19" s="133" t="n">
        <v>4</v>
      </c>
      <c r="C19" s="134" t="n">
        <v>4</v>
      </c>
      <c r="D19" s="134" t="n">
        <v>4</v>
      </c>
      <c r="E19" s="134" t="n">
        <v>4</v>
      </c>
      <c r="F19" s="134" t="n">
        <v>4</v>
      </c>
      <c r="G19" s="134" t="n">
        <v>4</v>
      </c>
      <c r="H19" s="47" t="n">
        <v>4</v>
      </c>
      <c r="I19" s="153"/>
      <c r="J19" s="153"/>
      <c r="K19" s="154" t="n">
        <v>184.8</v>
      </c>
      <c r="L19" s="146" t="n">
        <f aca="false">IF(K19=0,"",K19/(F19+C19+D19+G19+H19+E19+B19))</f>
        <v>6.6</v>
      </c>
      <c r="M19" s="155" t="n">
        <v>200.94</v>
      </c>
      <c r="N19" s="46" t="n">
        <f aca="false">IF(M19=0,"",M19/(F19+C19+D19+G19+H19+E19+B19))</f>
        <v>7.17642857142857</v>
      </c>
      <c r="O19" s="155" t="n">
        <v>201.68</v>
      </c>
      <c r="P19" s="156" t="n">
        <f aca="false">IF(O19=0,"",O19/(F19+C19+D19+G19+H19+E19+B19))</f>
        <v>7.20285714285714</v>
      </c>
      <c r="Q19" s="157" t="s">
        <v>204</v>
      </c>
      <c r="R19" s="157"/>
      <c r="S19" s="157"/>
      <c r="T19" s="157"/>
      <c r="U19" s="157"/>
      <c r="V19" s="158" t="n">
        <f aca="false">'Places CCINP'!E36</f>
        <v>30</v>
      </c>
    </row>
    <row r="20" customFormat="false" ht="15" hidden="false" customHeight="false" outlineLevel="0" collapsed="false">
      <c r="A20" s="152" t="s">
        <v>205</v>
      </c>
      <c r="B20" s="133" t="n">
        <v>12</v>
      </c>
      <c r="C20" s="134" t="n">
        <v>10</v>
      </c>
      <c r="D20" s="134" t="n">
        <v>12</v>
      </c>
      <c r="E20" s="134" t="n">
        <v>3</v>
      </c>
      <c r="F20" s="134" t="n">
        <v>9</v>
      </c>
      <c r="G20" s="134" t="n">
        <v>4</v>
      </c>
      <c r="H20" s="47" t="n">
        <v>8</v>
      </c>
      <c r="I20" s="153"/>
      <c r="J20" s="153"/>
      <c r="K20" s="154" t="n">
        <v>489</v>
      </c>
      <c r="L20" s="146" t="n">
        <f aca="false">IF(K20=0,"",K20/(F20+C20+D20+G20+H20+E20+B20))</f>
        <v>8.43103448275862</v>
      </c>
      <c r="M20" s="155" t="n">
        <v>492.95</v>
      </c>
      <c r="N20" s="46" t="n">
        <f aca="false">IF(M20=0,"",M20/(F20+C20+D20+G20+H20+E20+B20))</f>
        <v>8.49913793103448</v>
      </c>
      <c r="O20" s="155" t="n">
        <v>489.9</v>
      </c>
      <c r="P20" s="156" t="n">
        <f aca="false">IF(O20=0,"",O20/(F20+C20+D20+G20+H20+E20+B20))</f>
        <v>8.44655172413793</v>
      </c>
      <c r="Q20" s="133"/>
      <c r="R20" s="134"/>
      <c r="S20" s="134"/>
      <c r="T20" s="134" t="n">
        <v>5</v>
      </c>
      <c r="U20" s="47"/>
      <c r="V20" s="158" t="n">
        <f aca="false">'Places CCINP'!E37</f>
        <v>26</v>
      </c>
    </row>
    <row r="21" customFormat="false" ht="15" hidden="false" customHeight="true" outlineLevel="0" collapsed="false">
      <c r="A21" s="152" t="s">
        <v>206</v>
      </c>
      <c r="B21" s="133" t="n">
        <v>8</v>
      </c>
      <c r="C21" s="134" t="n">
        <v>3</v>
      </c>
      <c r="D21" s="134" t="n">
        <v>3</v>
      </c>
      <c r="E21" s="134" t="n">
        <v>1</v>
      </c>
      <c r="F21" s="134" t="n">
        <v>2</v>
      </c>
      <c r="G21" s="134" t="n">
        <v>2</v>
      </c>
      <c r="H21" s="47" t="n">
        <v>2</v>
      </c>
      <c r="I21" s="153" t="n">
        <v>20</v>
      </c>
      <c r="J21" s="153"/>
      <c r="K21" s="154"/>
      <c r="L21" s="146" t="str">
        <f aca="false">IF(K21=0,"",K21/(F21+C21+D21+G21+H21+E21+B21))</f>
        <v/>
      </c>
      <c r="M21" s="155"/>
      <c r="N21" s="46" t="str">
        <f aca="false">IF(M21=0,"",M21/(F21+C21+D21+G21+H21+E21+B21))</f>
        <v/>
      </c>
      <c r="O21" s="155"/>
      <c r="P21" s="156" t="str">
        <f aca="false">IF(O21=0,"",O21/(F21+C21+D21+G21+H21+E21+B21))</f>
        <v/>
      </c>
      <c r="Q21" s="159" t="s">
        <v>207</v>
      </c>
      <c r="R21" s="159"/>
      <c r="S21" s="159"/>
      <c r="T21" s="159"/>
      <c r="U21" s="159"/>
      <c r="V21" s="158" t="n">
        <f aca="false">'Places CCINP'!E38</f>
        <v>8</v>
      </c>
    </row>
    <row r="22" customFormat="false" ht="15" hidden="false" customHeight="false" outlineLevel="0" collapsed="false">
      <c r="A22" s="152" t="s">
        <v>208</v>
      </c>
      <c r="B22" s="133" t="n">
        <v>12</v>
      </c>
      <c r="C22" s="134" t="n">
        <v>8</v>
      </c>
      <c r="D22" s="134" t="n">
        <v>6</v>
      </c>
      <c r="E22" s="134" t="n">
        <v>4</v>
      </c>
      <c r="F22" s="134" t="n">
        <v>6</v>
      </c>
      <c r="G22" s="134" t="n">
        <v>4</v>
      </c>
      <c r="H22" s="47" t="n">
        <v>6</v>
      </c>
      <c r="I22" s="153"/>
      <c r="J22" s="153"/>
      <c r="K22" s="154" t="n">
        <v>410.16</v>
      </c>
      <c r="L22" s="146" t="n">
        <f aca="false">IF(K22=0,"",K22/(F22+C22+D22+G22+H22+E22+B22))</f>
        <v>8.91652173913043</v>
      </c>
      <c r="M22" s="155" t="n">
        <v>390.2</v>
      </c>
      <c r="N22" s="46" t="n">
        <f aca="false">IF(M22=0,"",M22/(F22+C22+D22+G22+H22+E22+B22))</f>
        <v>8.48260869565217</v>
      </c>
      <c r="O22" s="155" t="n">
        <v>353.18</v>
      </c>
      <c r="P22" s="156" t="n">
        <f aca="false">IF(O22=0,"",O22/(F22+C22+D22+G22+H22+E22+B22))</f>
        <v>7.67782608695652</v>
      </c>
      <c r="Q22" s="133"/>
      <c r="R22" s="134"/>
      <c r="S22" s="134"/>
      <c r="T22" s="134" t="n">
        <v>4</v>
      </c>
      <c r="U22" s="47"/>
      <c r="V22" s="158" t="n">
        <f aca="false">'Places CCINP'!E39</f>
        <v>11</v>
      </c>
    </row>
    <row r="23" customFormat="false" ht="15" hidden="false" customHeight="true" outlineLevel="0" collapsed="false">
      <c r="A23" s="152" t="s">
        <v>209</v>
      </c>
      <c r="B23" s="133" t="n">
        <v>4</v>
      </c>
      <c r="C23" s="134" t="n">
        <v>3</v>
      </c>
      <c r="D23" s="134" t="n">
        <v>3</v>
      </c>
      <c r="E23" s="134" t="n">
        <v>2</v>
      </c>
      <c r="F23" s="134" t="n">
        <v>3</v>
      </c>
      <c r="G23" s="134" t="n">
        <v>2</v>
      </c>
      <c r="H23" s="47" t="n">
        <v>3</v>
      </c>
      <c r="I23" s="153" t="n">
        <v>20</v>
      </c>
      <c r="J23" s="153"/>
      <c r="K23" s="154" t="n">
        <v>183.98</v>
      </c>
      <c r="L23" s="146" t="n">
        <f aca="false">IF(K23=0,"",K23/(F23+C23+D23+G23+H23+E23+B23))</f>
        <v>9.199</v>
      </c>
      <c r="M23" s="155" t="n">
        <v>130.18</v>
      </c>
      <c r="N23" s="46" t="n">
        <f aca="false">IF(M23=0,"",M23/(F23+C23+D23+G23+H23+E23+B23))</f>
        <v>6.509</v>
      </c>
      <c r="O23" s="155" t="n">
        <v>130.57</v>
      </c>
      <c r="P23" s="156" t="n">
        <f aca="false">IF(O23=0,"",O23/(F23+C23+D23+G23+H23+E23+B23))</f>
        <v>6.5285</v>
      </c>
      <c r="Q23" s="159" t="s">
        <v>210</v>
      </c>
      <c r="R23" s="159"/>
      <c r="S23" s="159"/>
      <c r="T23" s="159"/>
      <c r="U23" s="159"/>
      <c r="V23" s="158" t="n">
        <f aca="false">'Places CCINP'!E40</f>
        <v>10</v>
      </c>
    </row>
    <row r="24" customFormat="false" ht="15" hidden="false" customHeight="true" outlineLevel="0" collapsed="false">
      <c r="A24" s="165" t="s">
        <v>211</v>
      </c>
      <c r="B24" s="133" t="n">
        <v>12</v>
      </c>
      <c r="C24" s="134" t="n">
        <v>10</v>
      </c>
      <c r="D24" s="134" t="n">
        <v>10</v>
      </c>
      <c r="E24" s="134" t="n">
        <v>5</v>
      </c>
      <c r="F24" s="134" t="n">
        <v>9</v>
      </c>
      <c r="G24" s="134" t="n">
        <v>6</v>
      </c>
      <c r="H24" s="47" t="n">
        <v>6</v>
      </c>
      <c r="I24" s="135"/>
      <c r="J24" s="135"/>
      <c r="K24" s="166"/>
      <c r="L24" s="146" t="str">
        <f aca="false">IF(K24=0,"",K24/(F24+C24+D24+G24+H24+E24+B24))</f>
        <v/>
      </c>
      <c r="M24" s="167" t="n">
        <v>499.45</v>
      </c>
      <c r="N24" s="168" t="n">
        <f aca="false">IF(M24=0,"",M24/(F24+C24+D24+G24+H24+E24+B24))</f>
        <v>8.61120689655172</v>
      </c>
      <c r="O24" s="167" t="n">
        <v>553.78</v>
      </c>
      <c r="P24" s="169" t="n">
        <f aca="false">IF(O24=0,"",O24/(F24+C24+D24+G24+H24+E24+B24))</f>
        <v>9.54793103448276</v>
      </c>
      <c r="Q24" s="170" t="s">
        <v>212</v>
      </c>
      <c r="R24" s="170"/>
      <c r="S24" s="170"/>
      <c r="T24" s="170"/>
      <c r="U24" s="170"/>
      <c r="V24" s="139" t="n">
        <f aca="false">'Places CCINP'!E41</f>
        <v>2</v>
      </c>
    </row>
    <row r="25" customFormat="false" ht="15" hidden="false" customHeight="true" outlineLevel="0" collapsed="false">
      <c r="A25" s="152" t="s">
        <v>213</v>
      </c>
      <c r="B25" s="133" t="n">
        <v>5</v>
      </c>
      <c r="C25" s="134" t="n">
        <v>4</v>
      </c>
      <c r="D25" s="134" t="n">
        <v>4</v>
      </c>
      <c r="E25" s="134" t="n">
        <v>8</v>
      </c>
      <c r="F25" s="134" t="n">
        <v>4</v>
      </c>
      <c r="G25" s="134" t="n">
        <v>3</v>
      </c>
      <c r="H25" s="47" t="n">
        <v>3</v>
      </c>
      <c r="I25" s="153" t="n">
        <v>30</v>
      </c>
      <c r="J25" s="153"/>
      <c r="K25" s="154" t="n">
        <v>167.79</v>
      </c>
      <c r="L25" s="146" t="n">
        <f aca="false">IF(K25=0,"",K25/(F25+C25+D25+G25+H25+E25+B25))</f>
        <v>5.41258064516129</v>
      </c>
      <c r="M25" s="155" t="n">
        <v>169.13</v>
      </c>
      <c r="N25" s="46" t="n">
        <f aca="false">IF(M25=0,"",M25/(F25+C25+D25+G25+H25+E25+B25))</f>
        <v>5.4558064516129</v>
      </c>
      <c r="O25" s="155" t="n">
        <v>157</v>
      </c>
      <c r="P25" s="156" t="n">
        <f aca="false">IF(O25=0,"",O25/(F25+C25+D25+G25+H25+E25+B25))</f>
        <v>5.06451612903226</v>
      </c>
      <c r="Q25" s="171" t="s">
        <v>214</v>
      </c>
      <c r="R25" s="171"/>
      <c r="S25" s="171"/>
      <c r="T25" s="171"/>
      <c r="U25" s="171"/>
      <c r="V25" s="158" t="n">
        <f aca="false">'Places CCINP'!E42</f>
        <v>12</v>
      </c>
    </row>
    <row r="26" customFormat="false" ht="15" hidden="false" customHeight="true" outlineLevel="0" collapsed="false">
      <c r="A26" s="165" t="s">
        <v>215</v>
      </c>
      <c r="B26" s="138" t="n">
        <v>15</v>
      </c>
      <c r="C26" s="136" t="n">
        <v>8</v>
      </c>
      <c r="D26" s="136" t="n">
        <v>10</v>
      </c>
      <c r="E26" s="136" t="n">
        <v>4</v>
      </c>
      <c r="F26" s="136" t="n">
        <v>9</v>
      </c>
      <c r="G26" s="136" t="n">
        <v>4</v>
      </c>
      <c r="H26" s="137" t="n">
        <v>8</v>
      </c>
      <c r="I26" s="135"/>
      <c r="J26" s="135"/>
      <c r="K26" s="166"/>
      <c r="L26" s="172"/>
      <c r="M26" s="167"/>
      <c r="N26" s="168"/>
      <c r="O26" s="167"/>
      <c r="P26" s="169"/>
      <c r="Q26" s="159" t="s">
        <v>216</v>
      </c>
      <c r="R26" s="159"/>
      <c r="S26" s="159"/>
      <c r="T26" s="159"/>
      <c r="U26" s="159"/>
      <c r="V26" s="158" t="n">
        <f aca="false">'Places CCINP'!E43</f>
        <v>2</v>
      </c>
    </row>
    <row r="27" customFormat="false" ht="16" hidden="false" customHeight="false" outlineLevel="0" collapsed="false">
      <c r="A27" s="173" t="s">
        <v>217</v>
      </c>
      <c r="B27" s="174" t="n">
        <v>4</v>
      </c>
      <c r="C27" s="129" t="n">
        <v>3</v>
      </c>
      <c r="D27" s="129" t="n">
        <v>3</v>
      </c>
      <c r="E27" s="129" t="n">
        <v>2</v>
      </c>
      <c r="F27" s="129" t="n">
        <v>2</v>
      </c>
      <c r="G27" s="129" t="n">
        <v>2</v>
      </c>
      <c r="H27" s="67"/>
      <c r="I27" s="175" t="n">
        <v>15</v>
      </c>
      <c r="J27" s="175"/>
      <c r="K27" s="176"/>
      <c r="L27" s="66" t="str">
        <f aca="false">IF(K27=0,"",K27/(F27+C27+D27+G27+H27+E27+B27))</f>
        <v/>
      </c>
      <c r="M27" s="177"/>
      <c r="N27" s="66" t="str">
        <f aca="false">IF(M27=0,"",M27/(F27+C27+D27+G27+H27+E27+B27))</f>
        <v/>
      </c>
      <c r="O27" s="178" t="n">
        <v>173</v>
      </c>
      <c r="P27" s="179" t="n">
        <f aca="false">IF(O27=0,"",O27/(F27+C27+D27+G27+H27+E27+B27))</f>
        <v>10.8125</v>
      </c>
      <c r="Q27" s="174"/>
      <c r="R27" s="129"/>
      <c r="S27" s="129"/>
      <c r="T27" s="129" t="n">
        <v>4</v>
      </c>
      <c r="U27" s="180"/>
      <c r="V27" s="70" t="n">
        <f aca="false">'Places CCINP'!E56</f>
        <v>68</v>
      </c>
    </row>
    <row r="28" customFormat="false" ht="15" hidden="false" customHeight="false" outlineLevel="0" collapsed="false">
      <c r="A28" s="181"/>
      <c r="O28" s="182" t="s">
        <v>218</v>
      </c>
    </row>
  </sheetData>
  <mergeCells count="45">
    <mergeCell ref="A1:A3"/>
    <mergeCell ref="B1:H1"/>
    <mergeCell ref="I1:P1"/>
    <mergeCell ref="Q1:U1"/>
    <mergeCell ref="V1:V2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P2"/>
    <mergeCell ref="Q5:U5"/>
    <mergeCell ref="Q6:U6"/>
    <mergeCell ref="Q7:U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Q9:Q10"/>
    <mergeCell ref="R9:R10"/>
    <mergeCell ref="S9:S10"/>
    <mergeCell ref="T9:T10"/>
    <mergeCell ref="U9:U10"/>
    <mergeCell ref="Q11:U11"/>
    <mergeCell ref="Q12:U12"/>
    <mergeCell ref="Q13:U13"/>
    <mergeCell ref="Q15:U15"/>
    <mergeCell ref="Q16:U16"/>
    <mergeCell ref="Q18:U18"/>
    <mergeCell ref="Q19:U19"/>
    <mergeCell ref="Q21:U21"/>
    <mergeCell ref="Q23:U23"/>
    <mergeCell ref="Q24:U24"/>
    <mergeCell ref="Q25:U25"/>
    <mergeCell ref="Q26:U2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9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D113" activeCellId="0" sqref="D11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17</v>
      </c>
    </row>
    <row r="2" customFormat="false" ht="23.85" hidden="false" customHeight="false" outlineLevel="0" collapsed="false">
      <c r="A2" s="99" t="s">
        <v>79</v>
      </c>
    </row>
    <row r="3" customFormat="false" ht="23.85" hidden="false" customHeight="false" outlineLevel="0" collapsed="false">
      <c r="A3" s="102" t="s">
        <v>81</v>
      </c>
    </row>
    <row r="4" customFormat="false" ht="13.8" hidden="false" customHeight="false" outlineLevel="0" collapsed="false">
      <c r="A4" s="102" t="s">
        <v>83</v>
      </c>
    </row>
    <row r="5" customFormat="false" ht="35.05" hidden="false" customHeight="false" outlineLevel="0" collapsed="false">
      <c r="A5" s="102" t="s">
        <v>85</v>
      </c>
    </row>
    <row r="6" customFormat="false" ht="23.85" hidden="false" customHeight="false" outlineLevel="0" collapsed="false">
      <c r="A6" s="102" t="s">
        <v>87</v>
      </c>
    </row>
    <row r="7" customFormat="false" ht="23.85" hidden="false" customHeight="false" outlineLevel="0" collapsed="false">
      <c r="A7" s="102" t="s">
        <v>89</v>
      </c>
    </row>
    <row r="8" customFormat="false" ht="23.85" hidden="false" customHeight="false" outlineLevel="0" collapsed="false">
      <c r="A8" s="102" t="s">
        <v>91</v>
      </c>
    </row>
    <row r="9" customFormat="false" ht="13.8" hidden="false" customHeight="false" outlineLevel="0" collapsed="false">
      <c r="A9" s="102" t="s">
        <v>93</v>
      </c>
    </row>
    <row r="10" customFormat="false" ht="23.85" hidden="false" customHeight="false" outlineLevel="0" collapsed="false">
      <c r="A10" s="102" t="s">
        <v>95</v>
      </c>
    </row>
    <row r="11" customFormat="false" ht="23.85" hidden="false" customHeight="false" outlineLevel="0" collapsed="false">
      <c r="A11" s="102" t="s">
        <v>97</v>
      </c>
    </row>
    <row r="12" customFormat="false" ht="13.8" hidden="false" customHeight="false" outlineLevel="0" collapsed="false">
      <c r="A12" s="102" t="s">
        <v>99</v>
      </c>
    </row>
    <row r="13" customFormat="false" ht="23.85" hidden="false" customHeight="false" outlineLevel="0" collapsed="false">
      <c r="A13" s="102" t="s">
        <v>101</v>
      </c>
    </row>
    <row r="14" customFormat="false" ht="23.85" hidden="false" customHeight="false" outlineLevel="0" collapsed="false">
      <c r="A14" s="102" t="s">
        <v>103</v>
      </c>
    </row>
    <row r="15" customFormat="false" ht="13.8" hidden="false" customHeight="false" outlineLevel="0" collapsed="false">
      <c r="A15" s="102" t="s">
        <v>105</v>
      </c>
    </row>
    <row r="16" customFormat="false" ht="23.85" hidden="false" customHeight="false" outlineLevel="0" collapsed="false">
      <c r="A16" s="102" t="s">
        <v>107</v>
      </c>
    </row>
    <row r="17" customFormat="false" ht="35.05" hidden="false" customHeight="false" outlineLevel="0" collapsed="false">
      <c r="A17" s="102" t="s">
        <v>109</v>
      </c>
    </row>
    <row r="18" customFormat="false" ht="35.05" hidden="false" customHeight="false" outlineLevel="0" collapsed="false">
      <c r="A18" s="102" t="s">
        <v>111</v>
      </c>
    </row>
    <row r="19" customFormat="false" ht="23.85" hidden="false" customHeight="false" outlineLevel="0" collapsed="false">
      <c r="A19" s="102" t="s">
        <v>113</v>
      </c>
    </row>
    <row r="20" customFormat="false" ht="35.05" hidden="false" customHeight="false" outlineLevel="0" collapsed="false">
      <c r="A20" s="102" t="s">
        <v>115</v>
      </c>
    </row>
    <row r="21" customFormat="false" ht="12.8" hidden="false" customHeight="false" outlineLevel="0" collapsed="false">
      <c r="A21" s="0" t="s">
        <v>217</v>
      </c>
    </row>
    <row r="22" customFormat="false" ht="35.05" hidden="false" customHeight="false" outlineLevel="0" collapsed="false">
      <c r="A22" s="99" t="s">
        <v>144</v>
      </c>
    </row>
    <row r="23" customFormat="false" ht="35.05" hidden="false" customHeight="false" outlineLevel="0" collapsed="false">
      <c r="A23" s="102" t="s">
        <v>146</v>
      </c>
    </row>
    <row r="24" customFormat="false" ht="13.8" hidden="false" customHeight="false" outlineLevel="0" collapsed="false">
      <c r="A24" s="102" t="s">
        <v>148</v>
      </c>
    </row>
    <row r="25" customFormat="false" ht="23.85" hidden="false" customHeight="false" outlineLevel="0" collapsed="false">
      <c r="A25" s="102" t="s">
        <v>150</v>
      </c>
    </row>
    <row r="26" customFormat="false" ht="23.85" hidden="false" customHeight="false" outlineLevel="0" collapsed="false">
      <c r="A26" s="102" t="s">
        <v>152</v>
      </c>
    </row>
    <row r="27" customFormat="false" ht="23.85" hidden="false" customHeight="false" outlineLevel="0" collapsed="false">
      <c r="A27" s="102" t="s">
        <v>154</v>
      </c>
    </row>
    <row r="28" customFormat="false" ht="23.85" hidden="false" customHeight="false" outlineLevel="0" collapsed="false">
      <c r="A28" s="102" t="s">
        <v>156</v>
      </c>
    </row>
    <row r="29" customFormat="false" ht="23.85" hidden="false" customHeight="false" outlineLevel="0" collapsed="false">
      <c r="A29" s="102" t="s">
        <v>158</v>
      </c>
    </row>
    <row r="30" customFormat="false" ht="23.85" hidden="false" customHeight="false" outlineLevel="0" collapsed="false">
      <c r="A30" s="102" t="s">
        <v>160</v>
      </c>
    </row>
    <row r="31" customFormat="false" ht="23.85" hidden="false" customHeight="false" outlineLevel="0" collapsed="false">
      <c r="A31" s="102" t="s">
        <v>162</v>
      </c>
    </row>
    <row r="32" customFormat="false" ht="23.85" hidden="false" customHeight="false" outlineLevel="0" collapsed="false">
      <c r="A32" s="102" t="s">
        <v>164</v>
      </c>
    </row>
    <row r="33" customFormat="false" ht="12.8" hidden="false" customHeight="false" outlineLevel="0" collapsed="false">
      <c r="A33" s="0" t="s">
        <v>180</v>
      </c>
    </row>
    <row r="34" customFormat="false" ht="35.05" hidden="false" customHeight="false" outlineLevel="0" collapsed="false">
      <c r="A34" s="99" t="s">
        <v>18</v>
      </c>
    </row>
    <row r="35" customFormat="false" ht="23.85" hidden="false" customHeight="false" outlineLevel="0" collapsed="false">
      <c r="A35" s="99" t="s">
        <v>182</v>
      </c>
    </row>
    <row r="36" customFormat="false" ht="23.85" hidden="false" customHeight="false" outlineLevel="0" collapsed="false">
      <c r="A36" s="102" t="s">
        <v>19</v>
      </c>
    </row>
    <row r="37" customFormat="false" ht="13.8" hidden="false" customHeight="false" outlineLevel="0" collapsed="false">
      <c r="A37" s="102" t="s">
        <v>184</v>
      </c>
    </row>
    <row r="38" customFormat="false" ht="23.85" hidden="false" customHeight="false" outlineLevel="0" collapsed="false">
      <c r="A38" s="102" t="s">
        <v>20</v>
      </c>
    </row>
    <row r="39" customFormat="false" ht="13.8" hidden="false" customHeight="false" outlineLevel="0" collapsed="false">
      <c r="A39" s="102" t="s">
        <v>219</v>
      </c>
    </row>
    <row r="40" customFormat="false" ht="13.8" hidden="false" customHeight="false" outlineLevel="0" collapsed="false">
      <c r="A40" s="102" t="s">
        <v>21</v>
      </c>
    </row>
    <row r="41" customFormat="false" ht="13.8" hidden="false" customHeight="false" outlineLevel="0" collapsed="false">
      <c r="A41" s="102" t="s">
        <v>220</v>
      </c>
    </row>
    <row r="42" customFormat="false" ht="23.85" hidden="false" customHeight="false" outlineLevel="0" collapsed="false">
      <c r="A42" s="111" t="s">
        <v>22</v>
      </c>
    </row>
    <row r="43" customFormat="false" ht="13.8" hidden="false" customHeight="false" outlineLevel="0" collapsed="false">
      <c r="A43" s="111" t="s">
        <v>23</v>
      </c>
    </row>
    <row r="44" customFormat="false" ht="13.8" hidden="false" customHeight="false" outlineLevel="0" collapsed="false">
      <c r="A44" s="111" t="s">
        <v>189</v>
      </c>
    </row>
    <row r="45" customFormat="false" ht="23.85" hidden="false" customHeight="false" outlineLevel="0" collapsed="false">
      <c r="A45" s="102" t="s">
        <v>24</v>
      </c>
    </row>
    <row r="46" customFormat="false" ht="13.8" hidden="false" customHeight="false" outlineLevel="0" collapsed="false">
      <c r="A46" s="102" t="s">
        <v>191</v>
      </c>
    </row>
    <row r="47" customFormat="false" ht="23.85" hidden="false" customHeight="false" outlineLevel="0" collapsed="false">
      <c r="A47" s="102" t="s">
        <v>25</v>
      </c>
    </row>
    <row r="48" customFormat="false" ht="23.85" hidden="false" customHeight="false" outlineLevel="0" collapsed="false">
      <c r="A48" s="102" t="s">
        <v>193</v>
      </c>
    </row>
    <row r="49" customFormat="false" ht="35.05" hidden="false" customHeight="false" outlineLevel="0" collapsed="false">
      <c r="A49" s="102" t="s">
        <v>26</v>
      </c>
    </row>
    <row r="50" customFormat="false" ht="13.8" hidden="false" customHeight="false" outlineLevel="0" collapsed="false">
      <c r="A50" s="102" t="s">
        <v>195</v>
      </c>
    </row>
    <row r="51" customFormat="false" ht="13.8" hidden="false" customHeight="false" outlineLevel="0" collapsed="false">
      <c r="A51" s="111" t="s">
        <v>27</v>
      </c>
    </row>
    <row r="52" customFormat="false" ht="13.8" hidden="false" customHeight="false" outlineLevel="0" collapsed="false">
      <c r="A52" s="111" t="s">
        <v>196</v>
      </c>
    </row>
    <row r="53" customFormat="false" ht="13.8" hidden="false" customHeight="false" outlineLevel="0" collapsed="false">
      <c r="A53" s="102" t="s">
        <v>28</v>
      </c>
    </row>
    <row r="54" customFormat="false" ht="23.85" hidden="false" customHeight="false" outlineLevel="0" collapsed="false">
      <c r="A54" s="102" t="s">
        <v>198</v>
      </c>
    </row>
    <row r="55" customFormat="false" ht="23.85" hidden="false" customHeight="false" outlineLevel="0" collapsed="false">
      <c r="A55" s="102" t="s">
        <v>29</v>
      </c>
    </row>
    <row r="56" customFormat="false" ht="13.8" hidden="false" customHeight="false" outlineLevel="0" collapsed="false">
      <c r="A56" s="102" t="s">
        <v>200</v>
      </c>
    </row>
    <row r="57" customFormat="false" ht="13.8" hidden="false" customHeight="false" outlineLevel="0" collapsed="false">
      <c r="A57" s="102" t="s">
        <v>30</v>
      </c>
    </row>
    <row r="58" customFormat="false" ht="13.8" hidden="false" customHeight="false" outlineLevel="0" collapsed="false">
      <c r="A58" s="183" t="s">
        <v>201</v>
      </c>
    </row>
    <row r="59" customFormat="false" ht="23.85" hidden="false" customHeight="false" outlineLevel="0" collapsed="false">
      <c r="A59" s="102" t="s">
        <v>31</v>
      </c>
    </row>
    <row r="60" customFormat="false" ht="13.8" hidden="false" customHeight="false" outlineLevel="0" collapsed="false">
      <c r="A60" s="183" t="s">
        <v>203</v>
      </c>
    </row>
    <row r="61" customFormat="false" ht="13.8" hidden="false" customHeight="false" outlineLevel="0" collapsed="false">
      <c r="A61" s="102" t="s">
        <v>32</v>
      </c>
    </row>
    <row r="62" customFormat="false" ht="13.8" hidden="false" customHeight="false" outlineLevel="0" collapsed="false">
      <c r="A62" s="102" t="s">
        <v>205</v>
      </c>
    </row>
    <row r="63" customFormat="false" ht="13.8" hidden="false" customHeight="false" outlineLevel="0" collapsed="false">
      <c r="A63" s="102" t="s">
        <v>33</v>
      </c>
    </row>
    <row r="64" customFormat="false" ht="13.8" hidden="false" customHeight="false" outlineLevel="0" collapsed="false">
      <c r="A64" s="102" t="s">
        <v>206</v>
      </c>
    </row>
    <row r="65" customFormat="false" ht="35.05" hidden="false" customHeight="false" outlineLevel="0" collapsed="false">
      <c r="A65" s="102" t="s">
        <v>34</v>
      </c>
    </row>
    <row r="66" customFormat="false" ht="13.8" hidden="false" customHeight="false" outlineLevel="0" collapsed="false">
      <c r="A66" s="183" t="s">
        <v>208</v>
      </c>
    </row>
    <row r="67" customFormat="false" ht="13.8" hidden="false" customHeight="false" outlineLevel="0" collapsed="false">
      <c r="A67" s="102" t="s">
        <v>35</v>
      </c>
    </row>
    <row r="68" customFormat="false" ht="13.8" hidden="false" customHeight="false" outlineLevel="0" collapsed="false">
      <c r="A68" s="183" t="s">
        <v>209</v>
      </c>
    </row>
    <row r="69" customFormat="false" ht="13.8" hidden="false" customHeight="false" outlineLevel="0" collapsed="false">
      <c r="A69" s="102" t="s">
        <v>36</v>
      </c>
    </row>
    <row r="70" customFormat="false" ht="13.8" hidden="false" customHeight="false" outlineLevel="0" collapsed="false">
      <c r="A70" s="183" t="s">
        <v>211</v>
      </c>
    </row>
    <row r="71" customFormat="false" ht="13.8" hidden="false" customHeight="false" outlineLevel="0" collapsed="false">
      <c r="A71" s="102" t="s">
        <v>37</v>
      </c>
    </row>
    <row r="72" customFormat="false" ht="23.85" hidden="false" customHeight="false" outlineLevel="0" collapsed="false">
      <c r="A72" s="183" t="s">
        <v>213</v>
      </c>
    </row>
    <row r="73" customFormat="false" ht="13.8" hidden="false" customHeight="false" outlineLevel="0" collapsed="false">
      <c r="A73" s="102" t="s">
        <v>140</v>
      </c>
    </row>
    <row r="74" customFormat="false" ht="23.85" hidden="false" customHeight="false" outlineLevel="0" collapsed="false">
      <c r="A74" s="102" t="s">
        <v>215</v>
      </c>
    </row>
    <row r="75" customFormat="false" ht="35.05" hidden="false" customHeight="false" outlineLevel="0" collapsed="false">
      <c r="A75" s="115" t="s">
        <v>142</v>
      </c>
    </row>
    <row r="76" customFormat="false" ht="12.8" hidden="false" customHeight="false" outlineLevel="0" collapsed="false">
      <c r="A76" s="0" t="s">
        <v>221</v>
      </c>
    </row>
    <row r="77" customFormat="false" ht="23.85" hidden="false" customHeight="false" outlineLevel="0" collapsed="false">
      <c r="A77" s="99" t="s">
        <v>41</v>
      </c>
    </row>
    <row r="78" customFormat="false" ht="35.05" hidden="false" customHeight="false" outlineLevel="0" collapsed="false">
      <c r="A78" s="102" t="s">
        <v>222</v>
      </c>
    </row>
    <row r="79" customFormat="false" ht="23.85" hidden="false" customHeight="false" outlineLevel="0" collapsed="false">
      <c r="A79" s="102" t="s">
        <v>43</v>
      </c>
    </row>
    <row r="80" customFormat="false" ht="13.8" hidden="false" customHeight="false" outlineLevel="0" collapsed="false">
      <c r="A80" s="102" t="s">
        <v>44</v>
      </c>
    </row>
    <row r="81" customFormat="false" ht="13.8" hidden="false" customHeight="false" outlineLevel="0" collapsed="false">
      <c r="A81" s="102" t="s">
        <v>45</v>
      </c>
    </row>
    <row r="82" customFormat="false" ht="23.85" hidden="false" customHeight="false" outlineLevel="0" collapsed="false">
      <c r="A82" s="102" t="s">
        <v>46</v>
      </c>
    </row>
    <row r="83" customFormat="false" ht="23.85" hidden="false" customHeight="false" outlineLevel="0" collapsed="false">
      <c r="A83" s="102" t="s">
        <v>47</v>
      </c>
    </row>
    <row r="84" customFormat="false" ht="23.85" hidden="false" customHeight="false" outlineLevel="0" collapsed="false">
      <c r="A84" s="102" t="s">
        <v>48</v>
      </c>
    </row>
    <row r="85" customFormat="false" ht="13.8" hidden="false" customHeight="false" outlineLevel="0" collapsed="false">
      <c r="A85" s="102" t="s">
        <v>49</v>
      </c>
    </row>
    <row r="86" customFormat="false" ht="12.8" hidden="false" customHeight="false" outlineLevel="0" collapsed="false">
      <c r="A86" s="0" t="s">
        <v>223</v>
      </c>
    </row>
    <row r="87" customFormat="false" ht="23.85" hidden="false" customHeight="false" outlineLevel="0" collapsed="false">
      <c r="A87" s="99" t="s">
        <v>224</v>
      </c>
    </row>
    <row r="88" customFormat="false" ht="23.85" hidden="false" customHeight="false" outlineLevel="0" collapsed="false">
      <c r="A88" s="102" t="s">
        <v>225</v>
      </c>
    </row>
    <row r="89" customFormat="false" ht="23.85" hidden="false" customHeight="false" outlineLevel="0" collapsed="false">
      <c r="A89" s="102" t="s">
        <v>226</v>
      </c>
    </row>
    <row r="90" customFormat="false" ht="35.05" hidden="false" customHeight="false" outlineLevel="0" collapsed="false">
      <c r="A90" s="102" t="s">
        <v>227</v>
      </c>
    </row>
    <row r="91" customFormat="false" ht="23.85" hidden="false" customHeight="false" outlineLevel="0" collapsed="false">
      <c r="A91" s="102" t="s">
        <v>228</v>
      </c>
    </row>
    <row r="92" customFormat="false" ht="35.05" hidden="false" customHeight="false" outlineLevel="0" collapsed="false">
      <c r="A92" s="102" t="s">
        <v>229</v>
      </c>
    </row>
    <row r="93" customFormat="false" ht="23.85" hidden="false" customHeight="false" outlineLevel="0" collapsed="false">
      <c r="A93" s="102" t="s">
        <v>230</v>
      </c>
    </row>
    <row r="94" customFormat="false" ht="23.85" hidden="false" customHeight="false" outlineLevel="0" collapsed="false">
      <c r="A94" s="102" t="s">
        <v>231</v>
      </c>
    </row>
    <row r="95" customFormat="false" ht="23.85" hidden="false" customHeight="false" outlineLevel="0" collapsed="false">
      <c r="A95" s="102" t="s">
        <v>232</v>
      </c>
    </row>
    <row r="96" customFormat="false" ht="46.25" hidden="false" customHeight="false" outlineLevel="0" collapsed="false">
      <c r="A96" s="102" t="s">
        <v>233</v>
      </c>
    </row>
    <row r="97" customFormat="false" ht="12.8" hidden="false" customHeight="false" outlineLevel="0" collapsed="false">
      <c r="A97" s="0" t="s">
        <v>234</v>
      </c>
    </row>
    <row r="98" customFormat="false" ht="13.8" hidden="false" customHeight="false" outlineLevel="0" collapsed="false">
      <c r="A98" s="99" t="s">
        <v>235</v>
      </c>
    </row>
    <row r="99" customFormat="false" ht="13.8" hidden="false" customHeight="false" outlineLevel="0" collapsed="false">
      <c r="A99" s="102" t="s">
        <v>236</v>
      </c>
    </row>
    <row r="100" customFormat="false" ht="23.85" hidden="false" customHeight="false" outlineLevel="0" collapsed="false">
      <c r="A100" s="102" t="s">
        <v>237</v>
      </c>
    </row>
    <row r="101" customFormat="false" ht="13.8" hidden="false" customHeight="false" outlineLevel="0" collapsed="false">
      <c r="A101" s="102" t="s">
        <v>238</v>
      </c>
    </row>
    <row r="102" customFormat="false" ht="12.8" hidden="false" customHeight="false" outlineLevel="0" collapsed="false">
      <c r="A102" s="0" t="s">
        <v>239</v>
      </c>
    </row>
    <row r="103" customFormat="false" ht="35.05" hidden="false" customHeight="false" outlineLevel="0" collapsed="false">
      <c r="A103" s="99" t="s">
        <v>52</v>
      </c>
    </row>
    <row r="104" customFormat="false" ht="13.8" hidden="false" customHeight="false" outlineLevel="0" collapsed="false">
      <c r="A104" s="99" t="s">
        <v>240</v>
      </c>
    </row>
    <row r="105" customFormat="false" ht="35.05" hidden="false" customHeight="false" outlineLevel="0" collapsed="false">
      <c r="A105" s="102" t="s">
        <v>53</v>
      </c>
    </row>
    <row r="106" customFormat="false" ht="23.85" hidden="false" customHeight="false" outlineLevel="0" collapsed="false">
      <c r="A106" s="102" t="s">
        <v>241</v>
      </c>
    </row>
    <row r="107" customFormat="false" ht="23.85" hidden="false" customHeight="false" outlineLevel="0" collapsed="false">
      <c r="A107" s="102" t="s">
        <v>54</v>
      </c>
    </row>
    <row r="108" customFormat="false" ht="12.8" hidden="false" customHeight="false" outlineLevel="0" collapsed="false">
      <c r="A108" s="0" t="s">
        <v>242</v>
      </c>
    </row>
    <row r="109" customFormat="false" ht="35.05" hidden="false" customHeight="false" outlineLevel="0" collapsed="false">
      <c r="A109" s="99" t="s">
        <v>243</v>
      </c>
    </row>
    <row r="110" customFormat="false" ht="13.8" hidden="false" customHeight="false" outlineLevel="0" collapsed="false">
      <c r="A110" s="111" t="s">
        <v>244</v>
      </c>
    </row>
    <row r="111" customFormat="false" ht="13.8" hidden="false" customHeight="false" outlineLevel="0" collapsed="false">
      <c r="A111" s="77" t="s">
        <v>245</v>
      </c>
    </row>
    <row r="112" customFormat="false" ht="23.85" hidden="false" customHeight="false" outlineLevel="0" collapsed="false">
      <c r="A112" s="102" t="s">
        <v>246</v>
      </c>
    </row>
    <row r="113" customFormat="false" ht="46.25" hidden="false" customHeight="false" outlineLevel="0" collapsed="false">
      <c r="A113" s="102" t="s">
        <v>247</v>
      </c>
    </row>
    <row r="114" customFormat="false" ht="35.05" hidden="false" customHeight="false" outlineLevel="0" collapsed="false">
      <c r="A114" s="102" t="s">
        <v>248</v>
      </c>
    </row>
    <row r="115" customFormat="false" ht="23.85" hidden="false" customHeight="false" outlineLevel="0" collapsed="false">
      <c r="A115" s="111" t="s">
        <v>249</v>
      </c>
    </row>
    <row r="116" customFormat="false" ht="23.85" hidden="false" customHeight="false" outlineLevel="0" collapsed="false">
      <c r="A116" s="102" t="s">
        <v>250</v>
      </c>
    </row>
    <row r="117" customFormat="false" ht="23.85" hidden="false" customHeight="false" outlineLevel="0" collapsed="false">
      <c r="A117" s="111" t="s">
        <v>251</v>
      </c>
    </row>
    <row r="118" customFormat="false" ht="35.05" hidden="false" customHeight="false" outlineLevel="0" collapsed="false">
      <c r="A118" s="102" t="s">
        <v>252</v>
      </c>
    </row>
    <row r="119" customFormat="false" ht="35.05" hidden="false" customHeight="false" outlineLevel="0" collapsed="false">
      <c r="A119" s="102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84"/>
  </cols>
  <sheetData>
    <row r="1" customFormat="false" ht="70" hidden="false" customHeight="true" outlineLevel="0" collapsed="false">
      <c r="A1" s="91"/>
      <c r="B1" s="92" t="s">
        <v>73</v>
      </c>
      <c r="C1" s="93" t="s">
        <v>74</v>
      </c>
      <c r="D1" s="93" t="s">
        <v>75</v>
      </c>
      <c r="E1" s="94" t="s">
        <v>76</v>
      </c>
      <c r="F1" s="95" t="s">
        <v>254</v>
      </c>
    </row>
    <row r="2" s="77" customFormat="true" ht="15" hidden="false" customHeight="true" outlineLevel="0" collapsed="false">
      <c r="A2" s="96" t="s">
        <v>255</v>
      </c>
      <c r="B2" s="184" t="n">
        <v>0</v>
      </c>
      <c r="C2" s="184" t="n">
        <v>110</v>
      </c>
      <c r="D2" s="99" t="s">
        <v>41</v>
      </c>
      <c r="E2" s="100" t="n">
        <v>10</v>
      </c>
      <c r="F2" s="101" t="s">
        <v>256</v>
      </c>
    </row>
    <row r="3" s="77" customFormat="true" ht="15" hidden="false" customHeight="true" outlineLevel="0" collapsed="false">
      <c r="A3" s="96"/>
      <c r="B3" s="185" t="n">
        <v>0</v>
      </c>
      <c r="C3" s="185" t="n">
        <v>110</v>
      </c>
      <c r="D3" s="102" t="s">
        <v>222</v>
      </c>
      <c r="E3" s="103" t="n">
        <v>10</v>
      </c>
      <c r="F3" s="104" t="s">
        <v>257</v>
      </c>
    </row>
    <row r="4" s="77" customFormat="true" ht="15" hidden="false" customHeight="true" outlineLevel="0" collapsed="false">
      <c r="A4" s="96"/>
      <c r="B4" s="185" t="n">
        <v>0</v>
      </c>
      <c r="C4" s="185" t="n">
        <v>110</v>
      </c>
      <c r="D4" s="102" t="s">
        <v>43</v>
      </c>
      <c r="E4" s="103" t="n">
        <v>5</v>
      </c>
      <c r="F4" s="104" t="s">
        <v>256</v>
      </c>
    </row>
    <row r="5" s="77" customFormat="true" ht="15" hidden="false" customHeight="true" outlineLevel="0" collapsed="false">
      <c r="A5" s="96"/>
      <c r="B5" s="185" t="n">
        <v>0</v>
      </c>
      <c r="C5" s="185" t="n">
        <v>110</v>
      </c>
      <c r="D5" s="102" t="s">
        <v>44</v>
      </c>
      <c r="E5" s="103" t="n">
        <v>1</v>
      </c>
      <c r="F5" s="104" t="s">
        <v>258</v>
      </c>
    </row>
    <row r="6" s="77" customFormat="true" ht="15" hidden="false" customHeight="true" outlineLevel="0" collapsed="false">
      <c r="A6" s="96"/>
      <c r="B6" s="185" t="n">
        <v>0</v>
      </c>
      <c r="C6" s="185" t="n">
        <v>110</v>
      </c>
      <c r="D6" s="102" t="s">
        <v>45</v>
      </c>
      <c r="E6" s="103" t="n">
        <v>5</v>
      </c>
      <c r="F6" s="104" t="s">
        <v>259</v>
      </c>
    </row>
    <row r="7" s="77" customFormat="true" ht="15" hidden="false" customHeight="true" outlineLevel="0" collapsed="false">
      <c r="A7" s="96"/>
      <c r="B7" s="185" t="n">
        <v>0</v>
      </c>
      <c r="C7" s="185" t="n">
        <v>110</v>
      </c>
      <c r="D7" s="102" t="s">
        <v>46</v>
      </c>
      <c r="E7" s="103" t="n">
        <v>10</v>
      </c>
      <c r="F7" s="104" t="s">
        <v>260</v>
      </c>
    </row>
    <row r="8" s="77" customFormat="true" ht="15" hidden="false" customHeight="true" outlineLevel="0" collapsed="false">
      <c r="A8" s="96"/>
      <c r="B8" s="185" t="n">
        <v>0</v>
      </c>
      <c r="C8" s="185" t="n">
        <v>110</v>
      </c>
      <c r="D8" s="102" t="s">
        <v>47</v>
      </c>
      <c r="E8" s="103" t="n">
        <v>5</v>
      </c>
      <c r="F8" s="104" t="s">
        <v>261</v>
      </c>
    </row>
    <row r="9" s="77" customFormat="true" ht="15" hidden="false" customHeight="true" outlineLevel="0" collapsed="false">
      <c r="A9" s="96"/>
      <c r="B9" s="185" t="n">
        <v>0</v>
      </c>
      <c r="C9" s="185" t="n">
        <v>110</v>
      </c>
      <c r="D9" s="102" t="s">
        <v>48</v>
      </c>
      <c r="E9" s="103" t="n">
        <v>3</v>
      </c>
      <c r="F9" s="104" t="s">
        <v>256</v>
      </c>
    </row>
    <row r="10" s="77" customFormat="true" ht="15" hidden="false" customHeight="true" outlineLevel="0" collapsed="false">
      <c r="A10" s="96"/>
      <c r="B10" s="109" t="n">
        <v>0</v>
      </c>
      <c r="C10" s="109" t="n">
        <v>110</v>
      </c>
      <c r="D10" s="102" t="s">
        <v>49</v>
      </c>
      <c r="E10" s="103" t="n">
        <v>10</v>
      </c>
      <c r="F10" s="104" t="s">
        <v>262</v>
      </c>
    </row>
    <row r="11" s="77" customFormat="true" ht="15" hidden="false" customHeight="true" outlineLevel="0" collapsed="false">
      <c r="A11" s="96"/>
      <c r="B11" s="186"/>
      <c r="C11" s="186"/>
      <c r="D11" s="105" t="s">
        <v>117</v>
      </c>
      <c r="E11" s="106" t="n">
        <f aca="false">SUM(E2:E10)</f>
        <v>59</v>
      </c>
      <c r="F11" s="107"/>
    </row>
    <row r="12" s="77" customFormat="true" ht="15" hidden="false" customHeight="true" outlineLevel="0" collapsed="false">
      <c r="A12" s="96" t="s">
        <v>263</v>
      </c>
      <c r="B12" s="108" t="n">
        <v>23</v>
      </c>
      <c r="C12" s="108" t="n">
        <v>69</v>
      </c>
      <c r="D12" s="99" t="s">
        <v>52</v>
      </c>
      <c r="E12" s="100" t="n">
        <v>8</v>
      </c>
      <c r="F12" s="101" t="s">
        <v>264</v>
      </c>
    </row>
    <row r="13" s="77" customFormat="true" ht="15" hidden="false" customHeight="true" outlineLevel="0" collapsed="false">
      <c r="A13" s="96"/>
      <c r="B13" s="109" t="n">
        <v>15</v>
      </c>
      <c r="C13" s="109" t="n">
        <v>35</v>
      </c>
      <c r="D13" s="102" t="s">
        <v>53</v>
      </c>
      <c r="E13" s="103" t="n">
        <v>40</v>
      </c>
      <c r="F13" s="104" t="s">
        <v>265</v>
      </c>
    </row>
    <row r="14" s="77" customFormat="true" ht="15" hidden="false" customHeight="true" outlineLevel="0" collapsed="false">
      <c r="A14" s="96"/>
      <c r="B14" s="109" t="n">
        <v>0</v>
      </c>
      <c r="C14" s="109" t="n">
        <v>50</v>
      </c>
      <c r="D14" s="102" t="s">
        <v>54</v>
      </c>
      <c r="E14" s="103" t="n">
        <v>40</v>
      </c>
      <c r="F14" s="104" t="s">
        <v>266</v>
      </c>
    </row>
    <row r="15" s="77" customFormat="true" ht="15" hidden="false" customHeight="true" outlineLevel="0" collapsed="false">
      <c r="A15" s="96"/>
      <c r="B15" s="118"/>
      <c r="C15" s="118"/>
      <c r="D15" s="105" t="s">
        <v>117</v>
      </c>
      <c r="E15" s="106" t="n">
        <f aca="false">SUM(E12:E14)</f>
        <v>88</v>
      </c>
      <c r="F15" s="107"/>
    </row>
    <row r="16" s="77" customFormat="true" ht="15" hidden="false" customHeight="true" outlineLevel="0" collapsed="false">
      <c r="A16" s="96" t="s">
        <v>267</v>
      </c>
      <c r="B16" s="187" t="n">
        <v>0</v>
      </c>
      <c r="C16" s="187" t="n">
        <v>310</v>
      </c>
      <c r="D16" s="99" t="s">
        <v>224</v>
      </c>
      <c r="E16" s="100" t="n">
        <v>2</v>
      </c>
      <c r="F16" s="101" t="s">
        <v>256</v>
      </c>
    </row>
    <row r="17" s="77" customFormat="true" ht="15" hidden="false" customHeight="true" outlineLevel="0" collapsed="false">
      <c r="A17" s="96"/>
      <c r="B17" s="187"/>
      <c r="C17" s="187"/>
      <c r="D17" s="102" t="s">
        <v>225</v>
      </c>
      <c r="E17" s="103" t="n">
        <v>2</v>
      </c>
      <c r="F17" s="104" t="s">
        <v>256</v>
      </c>
    </row>
    <row r="18" s="77" customFormat="true" ht="15" hidden="false" customHeight="true" outlineLevel="0" collapsed="false">
      <c r="A18" s="96"/>
      <c r="B18" s="187"/>
      <c r="C18" s="187"/>
      <c r="D18" s="102" t="s">
        <v>226</v>
      </c>
      <c r="E18" s="103" t="n">
        <v>2</v>
      </c>
      <c r="F18" s="104" t="s">
        <v>268</v>
      </c>
    </row>
    <row r="19" s="77" customFormat="true" ht="15" hidden="false" customHeight="true" outlineLevel="0" collapsed="false">
      <c r="A19" s="96"/>
      <c r="B19" s="187"/>
      <c r="C19" s="187"/>
      <c r="D19" s="102" t="s">
        <v>227</v>
      </c>
      <c r="E19" s="103" t="n">
        <v>2</v>
      </c>
      <c r="F19" s="104" t="s">
        <v>269</v>
      </c>
    </row>
    <row r="20" s="77" customFormat="true" ht="15" hidden="false" customHeight="true" outlineLevel="0" collapsed="false">
      <c r="A20" s="96"/>
      <c r="B20" s="187"/>
      <c r="C20" s="187"/>
      <c r="D20" s="102" t="s">
        <v>228</v>
      </c>
      <c r="E20" s="103" t="n">
        <v>1</v>
      </c>
      <c r="F20" s="104" t="s">
        <v>270</v>
      </c>
    </row>
    <row r="21" s="77" customFormat="true" ht="15" hidden="false" customHeight="true" outlineLevel="0" collapsed="false">
      <c r="A21" s="96"/>
      <c r="B21" s="187"/>
      <c r="C21" s="187"/>
      <c r="D21" s="102" t="s">
        <v>229</v>
      </c>
      <c r="E21" s="103" t="n">
        <v>2</v>
      </c>
      <c r="F21" s="104" t="s">
        <v>271</v>
      </c>
    </row>
    <row r="22" s="77" customFormat="true" ht="15" hidden="false" customHeight="true" outlineLevel="0" collapsed="false">
      <c r="A22" s="96"/>
      <c r="B22" s="187"/>
      <c r="C22" s="187"/>
      <c r="D22" s="102" t="s">
        <v>230</v>
      </c>
      <c r="E22" s="103" t="n">
        <v>6</v>
      </c>
      <c r="F22" s="104" t="s">
        <v>272</v>
      </c>
    </row>
    <row r="23" s="77" customFormat="true" ht="15" hidden="false" customHeight="true" outlineLevel="0" collapsed="false">
      <c r="A23" s="96"/>
      <c r="B23" s="187"/>
      <c r="C23" s="187"/>
      <c r="D23" s="102" t="s">
        <v>231</v>
      </c>
      <c r="E23" s="103" t="n">
        <v>3</v>
      </c>
      <c r="F23" s="104" t="s">
        <v>273</v>
      </c>
    </row>
    <row r="24" s="77" customFormat="true" ht="15" hidden="false" customHeight="true" outlineLevel="0" collapsed="false">
      <c r="A24" s="96"/>
      <c r="B24" s="187"/>
      <c r="C24" s="187"/>
      <c r="D24" s="102" t="s">
        <v>232</v>
      </c>
      <c r="E24" s="103" t="n">
        <v>0</v>
      </c>
      <c r="F24" s="104" t="s">
        <v>274</v>
      </c>
    </row>
    <row r="25" s="77" customFormat="true" ht="15" hidden="false" customHeight="true" outlineLevel="0" collapsed="false">
      <c r="A25" s="96"/>
      <c r="B25" s="187"/>
      <c r="C25" s="187"/>
      <c r="D25" s="102" t="s">
        <v>233</v>
      </c>
      <c r="E25" s="103" t="n">
        <v>1</v>
      </c>
      <c r="F25" s="104" t="s">
        <v>275</v>
      </c>
    </row>
    <row r="26" s="77" customFormat="true" ht="15" hidden="false" customHeight="true" outlineLevel="0" collapsed="false">
      <c r="A26" s="96"/>
      <c r="B26" s="187"/>
      <c r="C26" s="187"/>
      <c r="D26" s="105" t="s">
        <v>117</v>
      </c>
      <c r="E26" s="106" t="n">
        <f aca="false">SUM(E16:E25)</f>
        <v>21</v>
      </c>
      <c r="F26" s="107"/>
    </row>
    <row r="27" s="77" customFormat="true" ht="15" hidden="false" customHeight="true" outlineLevel="0" collapsed="false">
      <c r="A27" s="188" t="s">
        <v>276</v>
      </c>
      <c r="B27" s="189" t="n">
        <v>0</v>
      </c>
      <c r="C27" s="190" t="n">
        <v>111</v>
      </c>
      <c r="D27" s="99" t="s">
        <v>235</v>
      </c>
      <c r="E27" s="100" t="n">
        <v>35</v>
      </c>
      <c r="F27" s="101" t="s">
        <v>277</v>
      </c>
    </row>
    <row r="28" s="77" customFormat="true" ht="15" hidden="false" customHeight="true" outlineLevel="0" collapsed="false">
      <c r="A28" s="188"/>
      <c r="B28" s="189"/>
      <c r="C28" s="190"/>
      <c r="D28" s="102" t="s">
        <v>236</v>
      </c>
      <c r="E28" s="103" t="n">
        <v>10</v>
      </c>
      <c r="F28" s="104" t="s">
        <v>278</v>
      </c>
    </row>
    <row r="29" s="77" customFormat="true" ht="15" hidden="false" customHeight="true" outlineLevel="0" collapsed="false">
      <c r="A29" s="188"/>
      <c r="B29" s="189"/>
      <c r="C29" s="190"/>
      <c r="D29" s="102" t="s">
        <v>237</v>
      </c>
      <c r="E29" s="103" t="n">
        <v>15</v>
      </c>
      <c r="F29" s="104" t="s">
        <v>279</v>
      </c>
    </row>
    <row r="30" s="77" customFormat="true" ht="15" hidden="false" customHeight="true" outlineLevel="0" collapsed="false">
      <c r="A30" s="188"/>
      <c r="B30" s="189"/>
      <c r="C30" s="190"/>
      <c r="D30" s="102" t="s">
        <v>238</v>
      </c>
      <c r="E30" s="103" t="n">
        <v>5</v>
      </c>
      <c r="F30" s="104" t="s">
        <v>280</v>
      </c>
    </row>
    <row r="31" s="77" customFormat="true" ht="15" hidden="false" customHeight="true" outlineLevel="0" collapsed="false">
      <c r="A31" s="188"/>
      <c r="B31" s="189"/>
      <c r="C31" s="190"/>
      <c r="D31" s="105" t="s">
        <v>117</v>
      </c>
      <c r="E31" s="106" t="n">
        <f aca="false">SUM(E27:E30)</f>
        <v>65</v>
      </c>
      <c r="F31" s="191"/>
    </row>
    <row r="32" s="77" customFormat="true" ht="15" hidden="false" customHeight="true" outlineLevel="0" collapsed="false">
      <c r="A32" s="96" t="s">
        <v>281</v>
      </c>
      <c r="B32" s="189" t="n">
        <v>0</v>
      </c>
      <c r="C32" s="189" t="n">
        <v>185</v>
      </c>
      <c r="D32" s="99" t="s">
        <v>243</v>
      </c>
      <c r="E32" s="100" t="n">
        <v>2</v>
      </c>
      <c r="F32" s="101" t="s">
        <v>282</v>
      </c>
    </row>
    <row r="33" s="77" customFormat="true" ht="15" hidden="false" customHeight="true" outlineLevel="0" collapsed="false">
      <c r="A33" s="96"/>
      <c r="B33" s="189"/>
      <c r="C33" s="189"/>
      <c r="D33" s="111" t="s">
        <v>244</v>
      </c>
      <c r="E33" s="112" t="n">
        <v>5</v>
      </c>
      <c r="F33" s="113" t="s">
        <v>283</v>
      </c>
    </row>
    <row r="34" s="77" customFormat="true" ht="15" hidden="false" customHeight="true" outlineLevel="0" collapsed="false">
      <c r="A34" s="96"/>
      <c r="B34" s="189"/>
      <c r="C34" s="189"/>
      <c r="D34" s="77" t="s">
        <v>245</v>
      </c>
      <c r="E34" s="192" t="n">
        <v>2</v>
      </c>
      <c r="F34" s="193" t="s">
        <v>284</v>
      </c>
    </row>
    <row r="35" s="77" customFormat="true" ht="15" hidden="false" customHeight="true" outlineLevel="0" collapsed="false">
      <c r="A35" s="96"/>
      <c r="B35" s="189"/>
      <c r="C35" s="189"/>
      <c r="D35" s="102" t="s">
        <v>246</v>
      </c>
      <c r="E35" s="103" t="n">
        <v>2</v>
      </c>
      <c r="F35" s="104" t="s">
        <v>285</v>
      </c>
    </row>
    <row r="36" s="77" customFormat="true" ht="15" hidden="false" customHeight="true" outlineLevel="0" collapsed="false">
      <c r="A36" s="96"/>
      <c r="B36" s="189"/>
      <c r="C36" s="189"/>
      <c r="D36" s="102" t="s">
        <v>247</v>
      </c>
      <c r="E36" s="103" t="n">
        <v>2</v>
      </c>
      <c r="F36" s="104" t="s">
        <v>286</v>
      </c>
    </row>
    <row r="37" s="77" customFormat="true" ht="15" hidden="false" customHeight="true" outlineLevel="0" collapsed="false">
      <c r="A37" s="96"/>
      <c r="B37" s="189"/>
      <c r="C37" s="189"/>
      <c r="D37" s="102" t="s">
        <v>248</v>
      </c>
      <c r="E37" s="103" t="n">
        <v>4</v>
      </c>
      <c r="F37" s="104" t="s">
        <v>287</v>
      </c>
    </row>
    <row r="38" s="77" customFormat="true" ht="15" hidden="false" customHeight="true" outlineLevel="0" collapsed="false">
      <c r="A38" s="96"/>
      <c r="B38" s="189"/>
      <c r="C38" s="189"/>
      <c r="D38" s="111" t="s">
        <v>249</v>
      </c>
      <c r="E38" s="112" t="n">
        <v>5</v>
      </c>
      <c r="F38" s="113" t="s">
        <v>288</v>
      </c>
    </row>
    <row r="39" s="77" customFormat="true" ht="15" hidden="false" customHeight="true" outlineLevel="0" collapsed="false">
      <c r="A39" s="96"/>
      <c r="B39" s="189"/>
      <c r="C39" s="189"/>
      <c r="D39" s="102" t="s">
        <v>250</v>
      </c>
      <c r="E39" s="103" t="n">
        <v>1</v>
      </c>
      <c r="F39" s="104" t="s">
        <v>289</v>
      </c>
    </row>
    <row r="40" s="77" customFormat="true" ht="15" hidden="false" customHeight="true" outlineLevel="0" collapsed="false">
      <c r="A40" s="96"/>
      <c r="B40" s="189"/>
      <c r="C40" s="189"/>
      <c r="D40" s="111" t="s">
        <v>251</v>
      </c>
      <c r="E40" s="112" t="n">
        <v>0</v>
      </c>
      <c r="F40" s="113" t="s">
        <v>290</v>
      </c>
    </row>
    <row r="41" s="77" customFormat="true" ht="15" hidden="false" customHeight="true" outlineLevel="0" collapsed="false">
      <c r="A41" s="96"/>
      <c r="B41" s="189"/>
      <c r="C41" s="189"/>
      <c r="D41" s="102" t="s">
        <v>252</v>
      </c>
      <c r="E41" s="103" t="n">
        <v>3</v>
      </c>
      <c r="F41" s="104" t="s">
        <v>291</v>
      </c>
    </row>
    <row r="42" s="77" customFormat="true" ht="15" hidden="false" customHeight="true" outlineLevel="0" collapsed="false">
      <c r="A42" s="96"/>
      <c r="B42" s="189"/>
      <c r="C42" s="189"/>
      <c r="D42" s="102" t="s">
        <v>253</v>
      </c>
      <c r="E42" s="103" t="n">
        <v>3</v>
      </c>
      <c r="F42" s="104" t="s">
        <v>292</v>
      </c>
    </row>
    <row r="43" s="77" customFormat="true" ht="15" hidden="false" customHeight="true" outlineLevel="0" collapsed="false">
      <c r="A43" s="96"/>
      <c r="B43" s="189"/>
      <c r="C43" s="189"/>
      <c r="D43" s="105" t="s">
        <v>117</v>
      </c>
      <c r="E43" s="106" t="n">
        <f aca="false">SUM(E32:E42)</f>
        <v>29</v>
      </c>
      <c r="F43" s="191"/>
    </row>
    <row r="44" customFormat="false" ht="16" hidden="false" customHeight="false" outlineLevel="0" collapsed="false">
      <c r="D44" s="194" t="s">
        <v>117</v>
      </c>
      <c r="E44" s="195" t="n">
        <f aca="false"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5" min="2" style="0" width="8.67"/>
    <col collapsed="false" customWidth="true" hidden="false" outlineLevel="0" max="1025" min="26" style="0" width="10.65"/>
  </cols>
  <sheetData>
    <row r="1" customFormat="false" ht="15" hidden="false" customHeight="true" outlineLevel="0" collapsed="false">
      <c r="A1" s="196" t="s">
        <v>293</v>
      </c>
      <c r="B1" s="125" t="s">
        <v>167</v>
      </c>
      <c r="C1" s="125"/>
      <c r="D1" s="125"/>
      <c r="E1" s="125"/>
      <c r="F1" s="125"/>
      <c r="G1" s="125"/>
      <c r="H1" s="125"/>
      <c r="I1" s="125"/>
      <c r="J1" s="125" t="s">
        <v>294</v>
      </c>
      <c r="K1" s="125"/>
      <c r="L1" s="125"/>
      <c r="M1" s="125"/>
      <c r="N1" s="125"/>
      <c r="O1" s="125"/>
      <c r="P1" s="125"/>
      <c r="Q1" s="125"/>
      <c r="R1" s="125" t="s">
        <v>295</v>
      </c>
      <c r="S1" s="125"/>
      <c r="T1" s="125"/>
      <c r="U1" s="125"/>
      <c r="V1" s="125"/>
      <c r="W1" s="125"/>
      <c r="X1" s="125"/>
      <c r="Y1" s="125"/>
      <c r="Z1" s="127" t="s">
        <v>170</v>
      </c>
    </row>
    <row r="2" customFormat="false" ht="15" hidden="false" customHeight="false" outlineLevel="0" collapsed="false">
      <c r="A2" s="196"/>
      <c r="B2" s="128" t="s">
        <v>296</v>
      </c>
      <c r="C2" s="129" t="s">
        <v>297</v>
      </c>
      <c r="D2" s="129" t="s">
        <v>298</v>
      </c>
      <c r="E2" s="129" t="s">
        <v>299</v>
      </c>
      <c r="F2" s="129" t="s">
        <v>8</v>
      </c>
      <c r="G2" s="129" t="s">
        <v>12</v>
      </c>
      <c r="H2" s="129" t="s">
        <v>171</v>
      </c>
      <c r="I2" s="130" t="s">
        <v>11</v>
      </c>
      <c r="J2" s="133" t="s">
        <v>173</v>
      </c>
      <c r="K2" s="133"/>
      <c r="L2" s="131" t="n">
        <v>2016</v>
      </c>
      <c r="M2" s="131"/>
      <c r="N2" s="131" t="n">
        <v>2017</v>
      </c>
      <c r="O2" s="131"/>
      <c r="P2" s="132" t="n">
        <v>2018</v>
      </c>
      <c r="Q2" s="132"/>
      <c r="R2" s="128" t="s">
        <v>296</v>
      </c>
      <c r="S2" s="129" t="s">
        <v>297</v>
      </c>
      <c r="T2" s="129" t="s">
        <v>298</v>
      </c>
      <c r="U2" s="129" t="s">
        <v>299</v>
      </c>
      <c r="V2" s="129" t="s">
        <v>8</v>
      </c>
      <c r="W2" s="129" t="s">
        <v>300</v>
      </c>
      <c r="X2" s="129" t="s">
        <v>175</v>
      </c>
      <c r="Y2" s="130" t="s">
        <v>171</v>
      </c>
      <c r="Z2" s="127"/>
    </row>
    <row r="3" customFormat="false" ht="16" hidden="false" customHeight="false" outlineLevel="0" collapsed="false">
      <c r="A3" s="196"/>
      <c r="B3" s="128"/>
      <c r="C3" s="129"/>
      <c r="D3" s="129"/>
      <c r="E3" s="129"/>
      <c r="F3" s="129"/>
      <c r="G3" s="129"/>
      <c r="H3" s="129"/>
      <c r="I3" s="130"/>
      <c r="J3" s="174" t="s">
        <v>177</v>
      </c>
      <c r="K3" s="129" t="s">
        <v>178</v>
      </c>
      <c r="L3" s="175" t="s">
        <v>179</v>
      </c>
      <c r="M3" s="129" t="s">
        <v>15</v>
      </c>
      <c r="N3" s="175" t="s">
        <v>179</v>
      </c>
      <c r="O3" s="129" t="s">
        <v>15</v>
      </c>
      <c r="P3" s="129" t="s">
        <v>179</v>
      </c>
      <c r="Q3" s="67" t="s">
        <v>15</v>
      </c>
      <c r="R3" s="128"/>
      <c r="S3" s="129"/>
      <c r="T3" s="129"/>
      <c r="U3" s="129"/>
      <c r="V3" s="129"/>
      <c r="W3" s="129"/>
      <c r="X3" s="129"/>
      <c r="Y3" s="130"/>
      <c r="Z3" s="70" t="n">
        <v>2019</v>
      </c>
    </row>
    <row r="4" customFormat="false" ht="15" hidden="false" customHeight="false" outlineLevel="0" collapsed="false">
      <c r="A4" s="197" t="s">
        <v>41</v>
      </c>
      <c r="B4" s="141" t="n">
        <v>12</v>
      </c>
      <c r="C4" s="142" t="n">
        <v>12</v>
      </c>
      <c r="D4" s="142" t="n">
        <v>11</v>
      </c>
      <c r="E4" s="142" t="n">
        <v>11</v>
      </c>
      <c r="F4" s="142" t="n">
        <v>20</v>
      </c>
      <c r="G4" s="142" t="n">
        <v>17</v>
      </c>
      <c r="H4" s="142" t="n">
        <v>11</v>
      </c>
      <c r="I4" s="143" t="n">
        <v>6</v>
      </c>
      <c r="J4" s="148" t="n">
        <v>80</v>
      </c>
      <c r="K4" s="149" t="n">
        <v>40</v>
      </c>
      <c r="L4" s="198" t="n">
        <v>1516</v>
      </c>
      <c r="M4" s="146" t="n">
        <f aca="false">IF(L4=0,"",L4/(B4+C4+D4+E4+F4+G4+H4+I4))</f>
        <v>15.16</v>
      </c>
      <c r="N4" s="199" t="n">
        <v>1444</v>
      </c>
      <c r="O4" s="146" t="n">
        <f aca="false">IF(N4=0,"",N4/(B4+C4+D4+E4+F4+G4+H4+I4))</f>
        <v>14.44</v>
      </c>
      <c r="P4" s="199"/>
      <c r="Q4" s="200" t="str">
        <f aca="false">IF(P4=0,"",P4/(B4+C4+D4+E4+F4+G4+H4+I4))</f>
        <v/>
      </c>
      <c r="R4" s="141" t="n">
        <v>12</v>
      </c>
      <c r="S4" s="142" t="n">
        <v>12</v>
      </c>
      <c r="T4" s="142" t="n">
        <v>10</v>
      </c>
      <c r="U4" s="142" t="n">
        <v>10</v>
      </c>
      <c r="V4" s="142" t="n">
        <v>20</v>
      </c>
      <c r="W4" s="142" t="n">
        <v>12</v>
      </c>
      <c r="X4" s="142" t="n">
        <v>11</v>
      </c>
      <c r="Y4" s="143" t="n">
        <v>13</v>
      </c>
      <c r="Z4" s="201" t="n">
        <f aca="false">'Places CS'!E2</f>
        <v>10</v>
      </c>
    </row>
    <row r="5" customFormat="false" ht="15" hidden="false" customHeight="false" outlineLevel="0" collapsed="false">
      <c r="A5" s="202" t="s">
        <v>222</v>
      </c>
      <c r="B5" s="141"/>
      <c r="C5" s="142"/>
      <c r="D5" s="142"/>
      <c r="E5" s="142"/>
      <c r="F5" s="142"/>
      <c r="G5" s="142"/>
      <c r="H5" s="142"/>
      <c r="I5" s="143"/>
      <c r="J5" s="148"/>
      <c r="K5" s="149"/>
      <c r="L5" s="154" t="n">
        <v>1405</v>
      </c>
      <c r="M5" s="46" t="n">
        <f aca="false">IF(L5=0,"",L5/(B4+C4+D4+E4+F4+G4+H4+I4))</f>
        <v>14.05</v>
      </c>
      <c r="N5" s="155" t="n">
        <v>1322</v>
      </c>
      <c r="O5" s="46" t="n">
        <f aca="false">IF(N5=0,"",N5/(B4+C4+D4+E4+F4+G4+H4+I4))</f>
        <v>13.22</v>
      </c>
      <c r="P5" s="155" t="n">
        <v>1300</v>
      </c>
      <c r="Q5" s="156" t="n">
        <f aca="false">IF(P5=0,"",P5/(B4+C4+D4+E4+F4+G4+H4+I4))</f>
        <v>13</v>
      </c>
      <c r="R5" s="141"/>
      <c r="S5" s="142"/>
      <c r="T5" s="142"/>
      <c r="U5" s="142"/>
      <c r="V5" s="142"/>
      <c r="W5" s="142"/>
      <c r="X5" s="142"/>
      <c r="Y5" s="143"/>
      <c r="Z5" s="201" t="n">
        <f aca="false">'Places CS'!E3</f>
        <v>10</v>
      </c>
    </row>
    <row r="6" customFormat="false" ht="15" hidden="false" customHeight="false" outlineLevel="0" collapsed="false">
      <c r="A6" s="202" t="s">
        <v>43</v>
      </c>
      <c r="B6" s="141"/>
      <c r="C6" s="142"/>
      <c r="D6" s="142"/>
      <c r="E6" s="142"/>
      <c r="F6" s="142"/>
      <c r="G6" s="142"/>
      <c r="H6" s="142"/>
      <c r="I6" s="143"/>
      <c r="J6" s="148"/>
      <c r="K6" s="149"/>
      <c r="L6" s="154" t="n">
        <v>1500</v>
      </c>
      <c r="M6" s="46" t="n">
        <f aca="false">IF(L6=0,"",L6/(B4+C4+D4+E4+F4+G4+H4+I4))</f>
        <v>15</v>
      </c>
      <c r="N6" s="155" t="n">
        <v>1389</v>
      </c>
      <c r="O6" s="46" t="n">
        <f aca="false">IF(N6=0,"",N6/(B4+C4+D4+E4+F4+G4+H4+I4))</f>
        <v>13.89</v>
      </c>
      <c r="P6" s="155" t="n">
        <v>1369</v>
      </c>
      <c r="Q6" s="156" t="n">
        <f aca="false">IF(P6=0,"",P6/(B4+C4+D4+E4+F4+G4+H4+I4))</f>
        <v>13.69</v>
      </c>
      <c r="R6" s="141"/>
      <c r="S6" s="142"/>
      <c r="T6" s="142"/>
      <c r="U6" s="142"/>
      <c r="V6" s="142"/>
      <c r="W6" s="142"/>
      <c r="X6" s="142"/>
      <c r="Y6" s="143"/>
      <c r="Z6" s="201" t="n">
        <f aca="false">'Places CS'!E4</f>
        <v>5</v>
      </c>
    </row>
    <row r="7" customFormat="false" ht="15" hidden="false" customHeight="false" outlineLevel="0" collapsed="false">
      <c r="A7" s="202" t="s">
        <v>44</v>
      </c>
      <c r="B7" s="141"/>
      <c r="C7" s="142"/>
      <c r="D7" s="142"/>
      <c r="E7" s="142"/>
      <c r="F7" s="142"/>
      <c r="G7" s="142"/>
      <c r="H7" s="142"/>
      <c r="I7" s="143"/>
      <c r="J7" s="148"/>
      <c r="K7" s="149"/>
      <c r="L7" s="154" t="n">
        <v>1295</v>
      </c>
      <c r="M7" s="46" t="n">
        <f aca="false">IF(L7=0,"",L7/(B4+C4+D4+E4+F4+G4+H4+I4))</f>
        <v>12.95</v>
      </c>
      <c r="N7" s="155" t="n">
        <v>1400</v>
      </c>
      <c r="O7" s="46" t="n">
        <f aca="false">IF(N7=0,"",N7/(B4+C4+D4+E4+F4+G4+H4+I4))</f>
        <v>14</v>
      </c>
      <c r="P7" s="155" t="n">
        <v>1300</v>
      </c>
      <c r="Q7" s="156" t="n">
        <f aca="false">IF(P7=0,"",P7/(B4+C4+D4+E4+F4+G4+H4+I4))</f>
        <v>13</v>
      </c>
      <c r="R7" s="141"/>
      <c r="S7" s="142"/>
      <c r="T7" s="142"/>
      <c r="U7" s="142"/>
      <c r="V7" s="142"/>
      <c r="W7" s="142"/>
      <c r="X7" s="142"/>
      <c r="Y7" s="143"/>
      <c r="Z7" s="201" t="n">
        <f aca="false">'Places CS'!E5</f>
        <v>1</v>
      </c>
    </row>
    <row r="8" customFormat="false" ht="15" hidden="false" customHeight="false" outlineLevel="0" collapsed="false">
      <c r="A8" s="202" t="s">
        <v>45</v>
      </c>
      <c r="B8" s="141"/>
      <c r="C8" s="142"/>
      <c r="D8" s="142"/>
      <c r="E8" s="142"/>
      <c r="F8" s="142"/>
      <c r="G8" s="142"/>
      <c r="H8" s="142"/>
      <c r="I8" s="143"/>
      <c r="J8" s="148"/>
      <c r="K8" s="149"/>
      <c r="L8" s="154" t="n">
        <v>1458</v>
      </c>
      <c r="M8" s="46" t="n">
        <f aca="false">IF(L8=0,"",L8/(B4+C4+D4+E4+F4+G4+H4+I4))</f>
        <v>14.58</v>
      </c>
      <c r="N8" s="155" t="n">
        <v>1370</v>
      </c>
      <c r="O8" s="46" t="n">
        <f aca="false">IF(N8=0,"",N8/(B4+C4+D4+E4+F4+G4+H4+I4))</f>
        <v>13.7</v>
      </c>
      <c r="P8" s="155" t="n">
        <v>1342</v>
      </c>
      <c r="Q8" s="156" t="n">
        <f aca="false">IF(P8=0,"",P8/(B4+C4+D4+E4+F4+G4+H4+I4))</f>
        <v>13.42</v>
      </c>
      <c r="R8" s="141"/>
      <c r="S8" s="142"/>
      <c r="T8" s="142"/>
      <c r="U8" s="142"/>
      <c r="V8" s="142"/>
      <c r="W8" s="142"/>
      <c r="X8" s="142"/>
      <c r="Y8" s="143"/>
      <c r="Z8" s="201" t="n">
        <f aca="false">'Places CS'!E6</f>
        <v>5</v>
      </c>
    </row>
    <row r="9" customFormat="false" ht="15" hidden="false" customHeight="false" outlineLevel="0" collapsed="false">
      <c r="A9" s="202" t="s">
        <v>46</v>
      </c>
      <c r="B9" s="141"/>
      <c r="C9" s="142"/>
      <c r="D9" s="142"/>
      <c r="E9" s="142"/>
      <c r="F9" s="142"/>
      <c r="G9" s="142"/>
      <c r="H9" s="142"/>
      <c r="I9" s="143"/>
      <c r="J9" s="148"/>
      <c r="K9" s="149"/>
      <c r="L9" s="154" t="n">
        <v>1491</v>
      </c>
      <c r="M9" s="46" t="n">
        <f aca="false">IF(L9=0,"",L9/(B4+C4+D4+E4+F4+G4+H4+I4))</f>
        <v>14.91</v>
      </c>
      <c r="N9" s="155" t="n">
        <v>1380</v>
      </c>
      <c r="O9" s="46" t="n">
        <f aca="false">IF(N9=0,"",N9/(B4+C4+D4+E4+F4+G4+H4+I4))</f>
        <v>13.8</v>
      </c>
      <c r="P9" s="155" t="n">
        <v>1391</v>
      </c>
      <c r="Q9" s="156" t="n">
        <f aca="false">IF(P9=0,"",P9/(B4+C4+D4+E4+F4+G4+H4+I4))</f>
        <v>13.91</v>
      </c>
      <c r="R9" s="141"/>
      <c r="S9" s="142"/>
      <c r="T9" s="142"/>
      <c r="U9" s="142"/>
      <c r="V9" s="142"/>
      <c r="W9" s="142"/>
      <c r="X9" s="142"/>
      <c r="Y9" s="143"/>
      <c r="Z9" s="201" t="n">
        <f aca="false">'Places CS'!E7</f>
        <v>10</v>
      </c>
    </row>
    <row r="10" customFormat="false" ht="15" hidden="false" customHeight="false" outlineLevel="0" collapsed="false">
      <c r="A10" s="202" t="s">
        <v>47</v>
      </c>
      <c r="B10" s="141"/>
      <c r="C10" s="142"/>
      <c r="D10" s="142"/>
      <c r="E10" s="142"/>
      <c r="F10" s="142"/>
      <c r="G10" s="142"/>
      <c r="H10" s="142"/>
      <c r="I10" s="143"/>
      <c r="J10" s="148"/>
      <c r="K10" s="149"/>
      <c r="L10" s="154" t="n">
        <v>1285</v>
      </c>
      <c r="M10" s="46" t="n">
        <f aca="false">IF(L10=0,"",L10/(B4+C4+D4+E4+F4+G4+H4+I4))</f>
        <v>12.85</v>
      </c>
      <c r="N10" s="155" t="n">
        <v>1217</v>
      </c>
      <c r="O10" s="46" t="n">
        <f aca="false">IF(N10=0,"",N10/(B4+C4+D4+E4+F4+G4+H4+I4))</f>
        <v>12.17</v>
      </c>
      <c r="P10" s="155" t="n">
        <v>1205</v>
      </c>
      <c r="Q10" s="156" t="n">
        <f aca="false">IF(P10=0,"",P10/(B4+C4+D4+E4+F4+G4+H4+I4))</f>
        <v>12.05</v>
      </c>
      <c r="R10" s="141"/>
      <c r="S10" s="142"/>
      <c r="T10" s="142"/>
      <c r="U10" s="142"/>
      <c r="V10" s="142"/>
      <c r="W10" s="142"/>
      <c r="X10" s="142"/>
      <c r="Y10" s="143"/>
      <c r="Z10" s="201" t="n">
        <f aca="false">'Places CS'!E8</f>
        <v>5</v>
      </c>
    </row>
    <row r="11" customFormat="false" ht="15" hidden="false" customHeight="false" outlineLevel="0" collapsed="false">
      <c r="A11" s="202" t="s">
        <v>48</v>
      </c>
      <c r="B11" s="141"/>
      <c r="C11" s="142"/>
      <c r="D11" s="142"/>
      <c r="E11" s="142"/>
      <c r="F11" s="142"/>
      <c r="G11" s="142"/>
      <c r="H11" s="142"/>
      <c r="I11" s="143"/>
      <c r="J11" s="148"/>
      <c r="K11" s="149"/>
      <c r="L11" s="154" t="n">
        <v>1400</v>
      </c>
      <c r="M11" s="46" t="n">
        <f aca="false">IF(L11=0,"",L11/(B4+C4+D4+E4+F4+G4+H4+I4))</f>
        <v>14</v>
      </c>
      <c r="N11" s="155" t="n">
        <v>1300</v>
      </c>
      <c r="O11" s="46" t="n">
        <f aca="false">IF(N11=0,"",N11/(B4+C4+D4+E4+F4+G4+H4+I4))</f>
        <v>13</v>
      </c>
      <c r="P11" s="155" t="n">
        <v>1200</v>
      </c>
      <c r="Q11" s="156" t="n">
        <f aca="false">IF(P11=0,"",P11/(B4+C4+D4+E4+F4+G4+H4+I4))</f>
        <v>12</v>
      </c>
      <c r="R11" s="141"/>
      <c r="S11" s="142"/>
      <c r="T11" s="142"/>
      <c r="U11" s="142"/>
      <c r="V11" s="142"/>
      <c r="W11" s="142"/>
      <c r="X11" s="142"/>
      <c r="Y11" s="143"/>
      <c r="Z11" s="201" t="n">
        <f aca="false">'Places CS'!E9</f>
        <v>3</v>
      </c>
    </row>
    <row r="12" customFormat="false" ht="15" hidden="false" customHeight="false" outlineLevel="0" collapsed="false">
      <c r="A12" s="202" t="s">
        <v>49</v>
      </c>
      <c r="B12" s="141"/>
      <c r="C12" s="142"/>
      <c r="D12" s="142"/>
      <c r="E12" s="142"/>
      <c r="F12" s="142"/>
      <c r="G12" s="142"/>
      <c r="H12" s="142"/>
      <c r="I12" s="143"/>
      <c r="J12" s="148"/>
      <c r="K12" s="149"/>
      <c r="L12" s="154" t="n">
        <v>1220</v>
      </c>
      <c r="M12" s="46" t="n">
        <f aca="false">IF(L12=0,"",L12/(B4+C4+D4+E4+F4+G4+H4+I4))</f>
        <v>12.2</v>
      </c>
      <c r="N12" s="155" t="n">
        <v>1150</v>
      </c>
      <c r="O12" s="46" t="n">
        <f aca="false">IF(N12=0,"",N12/(B4+C4+D4+E4+F4+G4+H4+I4))</f>
        <v>11.5</v>
      </c>
      <c r="P12" s="155" t="n">
        <v>1109</v>
      </c>
      <c r="Q12" s="156" t="n">
        <f aca="false">IF(P12=0,"",P12/(B4+C4+D4+E4+F4+G4+H4+I4))</f>
        <v>11.09</v>
      </c>
      <c r="R12" s="141"/>
      <c r="S12" s="142"/>
      <c r="T12" s="142"/>
      <c r="U12" s="142"/>
      <c r="V12" s="142"/>
      <c r="W12" s="142"/>
      <c r="X12" s="142"/>
      <c r="Y12" s="143"/>
      <c r="Z12" s="201" t="n">
        <f aca="false">'Places CS'!E10</f>
        <v>10</v>
      </c>
    </row>
    <row r="13" customFormat="false" ht="13.8" hidden="false" customHeight="false" outlineLevel="0" collapsed="false">
      <c r="A13" s="202" t="s">
        <v>223</v>
      </c>
      <c r="B13" s="133" t="n">
        <v>5</v>
      </c>
      <c r="C13" s="134" t="n">
        <v>3</v>
      </c>
      <c r="D13" s="134" t="n">
        <v>3</v>
      </c>
      <c r="E13" s="134" t="n">
        <v>3</v>
      </c>
      <c r="F13" s="134" t="n">
        <v>6</v>
      </c>
      <c r="G13" s="134" t="n">
        <v>5</v>
      </c>
      <c r="H13" s="134" t="n">
        <v>3</v>
      </c>
      <c r="I13" s="47" t="n">
        <v>2</v>
      </c>
      <c r="J13" s="133" t="n">
        <v>30</v>
      </c>
      <c r="K13" s="134" t="n">
        <v>30</v>
      </c>
      <c r="L13" s="154" t="n">
        <v>340</v>
      </c>
      <c r="M13" s="46" t="n">
        <f aca="false">IF(L13=0,"",L13/(B13+C13+D13+E13+F13+G13+H13+I13))</f>
        <v>11.3333333333333</v>
      </c>
      <c r="N13" s="155" t="n">
        <v>350</v>
      </c>
      <c r="O13" s="46" t="n">
        <f aca="false">IF(N13=0,"",N13/(B13+C13+D13+E13+F13+G13+H13+I13))</f>
        <v>11.6666666666667</v>
      </c>
      <c r="P13" s="155" t="n">
        <v>365</v>
      </c>
      <c r="Q13" s="156" t="n">
        <f aca="false">IF(P13=0,"",P13/(B13+C13+D13+E13+F13+G13+H13+I13))</f>
        <v>12.1666666666667</v>
      </c>
      <c r="R13" s="133" t="n">
        <v>5</v>
      </c>
      <c r="S13" s="134" t="n">
        <v>5</v>
      </c>
      <c r="T13" s="134" t="n">
        <v>3</v>
      </c>
      <c r="U13" s="134" t="n">
        <v>3</v>
      </c>
      <c r="V13" s="134" t="n">
        <v>5</v>
      </c>
      <c r="W13" s="134" t="n">
        <v>4</v>
      </c>
      <c r="X13" s="134" t="n">
        <v>6</v>
      </c>
      <c r="Y13" s="47" t="n">
        <v>5</v>
      </c>
      <c r="Z13" s="158" t="n">
        <f aca="false">'Places CS'!E26</f>
        <v>21</v>
      </c>
    </row>
    <row r="14" customFormat="false" ht="15" hidden="false" customHeight="false" outlineLevel="0" collapsed="false">
      <c r="A14" s="202"/>
      <c r="B14" s="203"/>
      <c r="C14" s="203"/>
      <c r="D14" s="203"/>
      <c r="E14" s="203"/>
      <c r="F14" s="203"/>
      <c r="G14" s="203"/>
      <c r="H14" s="203"/>
      <c r="I14" s="203"/>
      <c r="J14" s="204" t="s">
        <v>301</v>
      </c>
      <c r="K14" s="204"/>
      <c r="L14" s="154" t="n">
        <v>190</v>
      </c>
      <c r="M14" s="46" t="n">
        <f aca="false">L14/F4</f>
        <v>9.5</v>
      </c>
      <c r="N14" s="155" t="n">
        <v>189</v>
      </c>
      <c r="O14" s="46" t="n">
        <f aca="false">N14/F4</f>
        <v>9.45</v>
      </c>
      <c r="P14" s="155" t="n">
        <v>173</v>
      </c>
      <c r="Q14" s="156" t="n">
        <f aca="false">P14/F4</f>
        <v>8.65</v>
      </c>
      <c r="R14" s="202" t="s">
        <v>302</v>
      </c>
      <c r="S14" s="202"/>
      <c r="T14" s="202"/>
      <c r="U14" s="202"/>
      <c r="V14" s="202"/>
      <c r="W14" s="202"/>
      <c r="X14" s="202"/>
      <c r="Y14" s="202"/>
      <c r="Z14" s="158"/>
    </row>
    <row r="15" customFormat="false" ht="13.8" hidden="false" customHeight="false" outlineLevel="0" collapsed="false">
      <c r="A15" s="202" t="s">
        <v>303</v>
      </c>
      <c r="B15" s="133" t="n">
        <v>11</v>
      </c>
      <c r="C15" s="134" t="n">
        <v>11</v>
      </c>
      <c r="D15" s="134" t="n">
        <v>11</v>
      </c>
      <c r="E15" s="134" t="n">
        <v>11</v>
      </c>
      <c r="F15" s="134" t="n">
        <v>25</v>
      </c>
      <c r="G15" s="134" t="n">
        <v>13</v>
      </c>
      <c r="H15" s="134" t="n">
        <v>13</v>
      </c>
      <c r="I15" s="47" t="n">
        <v>5</v>
      </c>
      <c r="J15" s="133"/>
      <c r="K15" s="134"/>
      <c r="L15" s="154" t="n">
        <v>1171</v>
      </c>
      <c r="M15" s="46" t="n">
        <f aca="false">IF(L15=0,"",L15/(B15+C15+D15+E15+F15+G15+H15+I15))</f>
        <v>11.71</v>
      </c>
      <c r="N15" s="155" t="n">
        <v>1078</v>
      </c>
      <c r="O15" s="46" t="n">
        <f aca="false">IF(N15=0,"",N15/(B15+C15+D15+E15+F15+G15+H15+I15))</f>
        <v>10.78</v>
      </c>
      <c r="P15" s="155" t="n">
        <v>1069</v>
      </c>
      <c r="Q15" s="156" t="n">
        <f aca="false">IF(P15=0,"",P15/(B15+C15+D15+E15+F15+G15+H15+I15))</f>
        <v>10.69</v>
      </c>
      <c r="R15" s="152" t="s">
        <v>304</v>
      </c>
      <c r="S15" s="205"/>
      <c r="T15" s="206"/>
      <c r="U15" s="44"/>
      <c r="V15" s="134" t="n">
        <v>30</v>
      </c>
      <c r="W15" s="153"/>
      <c r="X15" s="134" t="n">
        <v>25</v>
      </c>
      <c r="Y15" s="207" t="n">
        <v>20</v>
      </c>
      <c r="Z15" s="158" t="n">
        <f aca="false">'Places CS'!E31</f>
        <v>65</v>
      </c>
    </row>
    <row r="16" customFormat="false" ht="25" hidden="false" customHeight="true" outlineLevel="0" collapsed="false">
      <c r="A16" s="202" t="s">
        <v>52</v>
      </c>
      <c r="B16" s="133" t="n">
        <v>5</v>
      </c>
      <c r="C16" s="134" t="n">
        <v>5</v>
      </c>
      <c r="D16" s="134" t="n">
        <v>5</v>
      </c>
      <c r="E16" s="134" t="n">
        <v>5</v>
      </c>
      <c r="F16" s="134" t="n">
        <v>6</v>
      </c>
      <c r="G16" s="134" t="n">
        <v>5</v>
      </c>
      <c r="H16" s="134" t="n">
        <v>5</v>
      </c>
      <c r="I16" s="47" t="n">
        <v>4</v>
      </c>
      <c r="J16" s="133"/>
      <c r="K16" s="134"/>
      <c r="L16" s="154"/>
      <c r="M16" s="46" t="str">
        <f aca="false">IF(L16=0,"",L16/(B16+C16+D16+E16+F16+G16+H16+I16))</f>
        <v/>
      </c>
      <c r="N16" s="155" t="n">
        <v>400.5</v>
      </c>
      <c r="O16" s="46" t="n">
        <f aca="false">IF(N16=0,"",N16/(B16+C16+D16+E16+F16+G16+H16+I16))</f>
        <v>10.0125</v>
      </c>
      <c r="P16" s="208" t="n">
        <v>400.5</v>
      </c>
      <c r="Q16" s="156" t="n">
        <f aca="false">IF(P16=0,"",P16/(B16+C16+D16+E16+F16+G16+H16+I16))</f>
        <v>10.0125</v>
      </c>
      <c r="R16" s="209" t="s">
        <v>305</v>
      </c>
      <c r="S16" s="209"/>
      <c r="T16" s="210" t="s">
        <v>306</v>
      </c>
      <c r="U16" s="210"/>
      <c r="V16" s="210" t="s">
        <v>307</v>
      </c>
      <c r="W16" s="210"/>
      <c r="X16" s="211" t="s">
        <v>308</v>
      </c>
      <c r="Y16" s="211"/>
      <c r="Z16" s="158" t="n">
        <f aca="false">'Places CS'!E12</f>
        <v>8</v>
      </c>
    </row>
    <row r="17" customFormat="false" ht="13.8" hidden="false" customHeight="false" outlineLevel="0" collapsed="false">
      <c r="A17" s="202" t="s">
        <v>53</v>
      </c>
      <c r="B17" s="133" t="n">
        <v>15</v>
      </c>
      <c r="C17" s="134" t="n">
        <v>10</v>
      </c>
      <c r="D17" s="134" t="n">
        <v>10</v>
      </c>
      <c r="E17" s="134" t="n">
        <v>15</v>
      </c>
      <c r="F17" s="134" t="n">
        <v>15</v>
      </c>
      <c r="G17" s="134" t="n">
        <v>10</v>
      </c>
      <c r="H17" s="134" t="n">
        <v>10</v>
      </c>
      <c r="I17" s="47" t="n">
        <v>15</v>
      </c>
      <c r="J17" s="133"/>
      <c r="K17" s="134"/>
      <c r="L17" s="154"/>
      <c r="M17" s="46" t="str">
        <f aca="false">IF(L17=0,"",L17/(B17+C17+D17+E17+F17+G17+H17+I17))</f>
        <v/>
      </c>
      <c r="N17" s="155" t="n">
        <v>343</v>
      </c>
      <c r="O17" s="46" t="n">
        <f aca="false">IF(N17=0,"",N17/(B17+C17+D17+E17+F17+G17+H17+I17))</f>
        <v>3.43</v>
      </c>
      <c r="P17" s="208" t="n">
        <v>343</v>
      </c>
      <c r="Q17" s="156" t="n">
        <f aca="false">IF(P17=0,"",P17/(B17+C17+D17+E17+F17+G17+H17+I17))</f>
        <v>3.43</v>
      </c>
      <c r="R17" s="202" t="s">
        <v>309</v>
      </c>
      <c r="S17" s="202"/>
      <c r="T17" s="202"/>
      <c r="U17" s="202"/>
      <c r="V17" s="202"/>
      <c r="W17" s="202"/>
      <c r="X17" s="202"/>
      <c r="Y17" s="202"/>
      <c r="Z17" s="158" t="n">
        <f aca="false">'Places CS'!E13</f>
        <v>40</v>
      </c>
    </row>
    <row r="18" customFormat="false" ht="25" hidden="false" customHeight="true" outlineLevel="0" collapsed="false">
      <c r="A18" s="202" t="s">
        <v>54</v>
      </c>
      <c r="B18" s="133" t="n">
        <v>5</v>
      </c>
      <c r="C18" s="134" t="n">
        <v>5</v>
      </c>
      <c r="D18" s="134" t="n">
        <v>5</v>
      </c>
      <c r="E18" s="134" t="n">
        <v>5</v>
      </c>
      <c r="F18" s="134" t="n">
        <v>10</v>
      </c>
      <c r="G18" s="134" t="n">
        <v>5</v>
      </c>
      <c r="H18" s="134" t="n">
        <v>5</v>
      </c>
      <c r="I18" s="47" t="n">
        <v>5</v>
      </c>
      <c r="J18" s="133"/>
      <c r="K18" s="134"/>
      <c r="L18" s="154"/>
      <c r="M18" s="46" t="str">
        <f aca="false">IF(L18=0,"",L18/(B18+C18+D18+E18+F18+G18+H18+I18))</f>
        <v/>
      </c>
      <c r="N18" s="155" t="n">
        <v>285.5</v>
      </c>
      <c r="O18" s="46" t="n">
        <f aca="false">IF(N18=0,"",N18/(B18+C18+D18+E18+F18+G18+H18+I18))</f>
        <v>6.34444444444444</v>
      </c>
      <c r="P18" s="208" t="n">
        <v>285.5</v>
      </c>
      <c r="Q18" s="156" t="n">
        <f aca="false">IF(P18=0,"",P18/(B18+C18+D18+E18+F18+G18+H18+I18))</f>
        <v>6.34444444444444</v>
      </c>
      <c r="R18" s="157" t="s">
        <v>310</v>
      </c>
      <c r="S18" s="157"/>
      <c r="T18" s="157"/>
      <c r="U18" s="157"/>
      <c r="V18" s="157"/>
      <c r="W18" s="157"/>
      <c r="X18" s="157"/>
      <c r="Y18" s="157"/>
      <c r="Z18" s="158" t="n">
        <f aca="false">'Places CS'!E14</f>
        <v>40</v>
      </c>
    </row>
    <row r="19" customFormat="false" ht="13.8" hidden="false" customHeight="false" outlineLevel="0" collapsed="false">
      <c r="A19" s="202" t="s">
        <v>242</v>
      </c>
      <c r="B19" s="138" t="n">
        <v>5</v>
      </c>
      <c r="C19" s="212" t="n">
        <v>3</v>
      </c>
      <c r="D19" s="212" t="n">
        <v>3</v>
      </c>
      <c r="E19" s="212" t="n">
        <v>3</v>
      </c>
      <c r="F19" s="212" t="n">
        <v>6</v>
      </c>
      <c r="G19" s="212" t="n">
        <v>5</v>
      </c>
      <c r="H19" s="212" t="n">
        <v>3</v>
      </c>
      <c r="I19" s="130" t="n">
        <v>2</v>
      </c>
      <c r="J19" s="128" t="n">
        <v>15</v>
      </c>
      <c r="K19" s="129" t="n">
        <v>15</v>
      </c>
      <c r="L19" s="154" t="n">
        <v>319</v>
      </c>
      <c r="M19" s="46" t="n">
        <f aca="false">IF(L19=0,"",L19/(B19+C19+D19+E19+F19+G19+H19+I19))</f>
        <v>10.6333333333333</v>
      </c>
      <c r="N19" s="155" t="n">
        <v>312.6</v>
      </c>
      <c r="O19" s="46" t="n">
        <f aca="false">IF(N19=0,"",N19/(B19+C19+D19+E19+F19+G19+H19+I19))</f>
        <v>10.42</v>
      </c>
      <c r="P19" s="155" t="n">
        <v>311</v>
      </c>
      <c r="Q19" s="156" t="n">
        <f aca="false">IF(P19=0,"",P19/(B19+C19+D19+E19+F19+G19+H19+I19))</f>
        <v>10.3666666666667</v>
      </c>
      <c r="R19" s="133" t="n">
        <v>5</v>
      </c>
      <c r="S19" s="134" t="n">
        <v>5</v>
      </c>
      <c r="T19" s="134" t="n">
        <v>3</v>
      </c>
      <c r="U19" s="134" t="n">
        <v>3</v>
      </c>
      <c r="V19" s="134" t="n">
        <v>5</v>
      </c>
      <c r="W19" s="134" t="n">
        <v>4</v>
      </c>
      <c r="X19" s="134"/>
      <c r="Y19" s="47" t="n">
        <v>5</v>
      </c>
      <c r="Z19" s="70" t="n">
        <f aca="false">'Places CS'!E43</f>
        <v>29</v>
      </c>
    </row>
    <row r="20" customFormat="false" ht="25" hidden="false" customHeight="true" outlineLevel="0" collapsed="false">
      <c r="A20" s="213" t="s">
        <v>311</v>
      </c>
      <c r="B20" s="138"/>
      <c r="C20" s="212"/>
      <c r="D20" s="212"/>
      <c r="E20" s="212"/>
      <c r="F20" s="212"/>
      <c r="G20" s="212"/>
      <c r="H20" s="212"/>
      <c r="I20" s="130"/>
      <c r="J20" s="128"/>
      <c r="K20" s="129"/>
      <c r="L20" s="176" t="n">
        <v>297.7</v>
      </c>
      <c r="M20" s="66" t="n">
        <f aca="false">IF(L20=0,"",L20/(B19+C19+D19+E19+F19+G19+H19+I19))</f>
        <v>9.92333333333333</v>
      </c>
      <c r="N20" s="177"/>
      <c r="O20" s="66" t="str">
        <f aca="false">IF(N20=0,"",N20/(B19+C19+D19+E19+F19+G19+H19+I19))</f>
        <v/>
      </c>
      <c r="P20" s="177" t="n">
        <v>284.9</v>
      </c>
      <c r="Q20" s="179" t="n">
        <f aca="false">IF(P20=0,"",P20/(B19+C19+D19+E19+F19+G19+H19+I19))</f>
        <v>9.49666666666667</v>
      </c>
      <c r="R20" s="214" t="s">
        <v>312</v>
      </c>
      <c r="S20" s="214"/>
      <c r="T20" s="215" t="s">
        <v>313</v>
      </c>
      <c r="U20" s="215"/>
      <c r="V20" s="215" t="s">
        <v>314</v>
      </c>
      <c r="W20" s="215"/>
      <c r="X20" s="216" t="s">
        <v>315</v>
      </c>
      <c r="Y20" s="216"/>
      <c r="Z20" s="70"/>
    </row>
    <row r="21" customFormat="false" ht="15" hidden="false" customHeight="false" outlineLevel="0" collapsed="false">
      <c r="A21" s="77"/>
      <c r="B21" s="125" t="s">
        <v>316</v>
      </c>
      <c r="C21" s="125"/>
      <c r="D21" s="125"/>
      <c r="E21" s="125"/>
      <c r="F21" s="125"/>
      <c r="G21" s="125"/>
      <c r="H21" s="125"/>
      <c r="I21" s="217" t="s">
        <v>317</v>
      </c>
      <c r="J21" s="218" t="n">
        <v>0.25</v>
      </c>
      <c r="K21" s="217"/>
      <c r="L21" s="217"/>
      <c r="M21" s="217"/>
      <c r="P21" s="182" t="s">
        <v>318</v>
      </c>
    </row>
    <row r="22" customFormat="false" ht="16" hidden="false" customHeight="false" outlineLevel="0" collapsed="false">
      <c r="A22" s="77"/>
      <c r="B22" s="174" t="s">
        <v>8</v>
      </c>
      <c r="C22" s="129" t="s">
        <v>9</v>
      </c>
      <c r="D22" s="129" t="s">
        <v>10</v>
      </c>
      <c r="E22" s="129" t="s">
        <v>11</v>
      </c>
      <c r="F22" s="129" t="s">
        <v>12</v>
      </c>
      <c r="G22" s="129" t="s">
        <v>171</v>
      </c>
      <c r="H22" s="67" t="s">
        <v>172</v>
      </c>
      <c r="I22" s="217" t="s">
        <v>319</v>
      </c>
      <c r="J22" s="218" t="n">
        <v>0.75</v>
      </c>
      <c r="K22" s="219"/>
      <c r="L22" s="219"/>
      <c r="M22" s="219"/>
    </row>
    <row r="23" customFormat="false" ht="15" hidden="false" customHeight="false" outlineLevel="0" collapsed="false">
      <c r="A23" s="220" t="s">
        <v>320</v>
      </c>
      <c r="B23" s="141" t="n">
        <f aca="false">$J$22*F4</f>
        <v>15</v>
      </c>
      <c r="C23" s="142" t="n">
        <f aca="false">B4+C4</f>
        <v>24</v>
      </c>
      <c r="D23" s="142" t="n">
        <f aca="false">D4+E4</f>
        <v>22</v>
      </c>
      <c r="E23" s="142" t="n">
        <f aca="false">I4</f>
        <v>6</v>
      </c>
      <c r="F23" s="142" t="n">
        <f aca="false">G4</f>
        <v>17</v>
      </c>
      <c r="G23" s="142" t="n">
        <f aca="false">H4</f>
        <v>11</v>
      </c>
      <c r="H23" s="143" t="n">
        <f aca="false">$J$21*F4</f>
        <v>5</v>
      </c>
    </row>
    <row r="24" customFormat="false" ht="13.8" hidden="false" customHeight="false" outlineLevel="0" collapsed="false">
      <c r="A24" s="221" t="s">
        <v>223</v>
      </c>
      <c r="B24" s="133" t="n">
        <f aca="false">$J$22*F13</f>
        <v>4.5</v>
      </c>
      <c r="C24" s="134" t="n">
        <f aca="false">B13+C13</f>
        <v>8</v>
      </c>
      <c r="D24" s="134" t="n">
        <f aca="false">D13+E13</f>
        <v>6</v>
      </c>
      <c r="E24" s="134" t="n">
        <f aca="false">I13</f>
        <v>2</v>
      </c>
      <c r="F24" s="134" t="n">
        <f aca="false">G13</f>
        <v>5</v>
      </c>
      <c r="G24" s="134" t="n">
        <f aca="false">H13</f>
        <v>3</v>
      </c>
      <c r="H24" s="47" t="n">
        <f aca="false">$J$21*F13</f>
        <v>1.5</v>
      </c>
    </row>
    <row r="25" customFormat="false" ht="13.8" hidden="false" customHeight="false" outlineLevel="0" collapsed="false">
      <c r="A25" s="221" t="s">
        <v>303</v>
      </c>
      <c r="B25" s="133" t="n">
        <f aca="false">$J$22*F15</f>
        <v>18.75</v>
      </c>
      <c r="C25" s="134" t="n">
        <f aca="false">B15+C15</f>
        <v>22</v>
      </c>
      <c r="D25" s="134" t="n">
        <f aca="false">D15+E15</f>
        <v>22</v>
      </c>
      <c r="E25" s="134" t="n">
        <f aca="false">I15</f>
        <v>5</v>
      </c>
      <c r="F25" s="134" t="n">
        <f aca="false">G15</f>
        <v>13</v>
      </c>
      <c r="G25" s="134" t="n">
        <f aca="false">H15</f>
        <v>13</v>
      </c>
      <c r="H25" s="47" t="n">
        <f aca="false">$J$21*F15</f>
        <v>6.25</v>
      </c>
      <c r="R25" s="222"/>
      <c r="S25" s="222"/>
      <c r="T25" s="222"/>
      <c r="U25" s="222"/>
      <c r="V25" s="222"/>
      <c r="W25" s="222"/>
      <c r="X25" s="222"/>
      <c r="Y25" s="222"/>
    </row>
    <row r="26" customFormat="false" ht="13.8" hidden="false" customHeight="false" outlineLevel="0" collapsed="false">
      <c r="A26" s="223" t="s">
        <v>52</v>
      </c>
      <c r="B26" s="133" t="n">
        <f aca="false">$J$22*F16</f>
        <v>4.5</v>
      </c>
      <c r="C26" s="134" t="n">
        <f aca="false">B16+C16</f>
        <v>10</v>
      </c>
      <c r="D26" s="134" t="n">
        <f aca="false">D16+E16</f>
        <v>10</v>
      </c>
      <c r="E26" s="134" t="n">
        <f aca="false">I16</f>
        <v>4</v>
      </c>
      <c r="F26" s="134" t="n">
        <f aca="false">G16</f>
        <v>5</v>
      </c>
      <c r="G26" s="134" t="n">
        <f aca="false">H16</f>
        <v>5</v>
      </c>
      <c r="H26" s="47" t="n">
        <f aca="false">$J$21*F16</f>
        <v>1.5</v>
      </c>
    </row>
    <row r="27" customFormat="false" ht="15" hidden="false" customHeight="false" outlineLevel="0" collapsed="false">
      <c r="A27" s="223" t="s">
        <v>53</v>
      </c>
      <c r="B27" s="133" t="n">
        <f aca="false">$J$22*F17</f>
        <v>11.25</v>
      </c>
      <c r="C27" s="134" t="n">
        <f aca="false">B17+C17</f>
        <v>25</v>
      </c>
      <c r="D27" s="134" t="n">
        <f aca="false">D17+E17</f>
        <v>25</v>
      </c>
      <c r="E27" s="134" t="n">
        <f aca="false">I17</f>
        <v>15</v>
      </c>
      <c r="F27" s="134" t="n">
        <f aca="false">G17</f>
        <v>10</v>
      </c>
      <c r="G27" s="134" t="n">
        <f aca="false">H17</f>
        <v>10</v>
      </c>
      <c r="H27" s="47" t="n">
        <f aca="false">$J$21*F17</f>
        <v>3.75</v>
      </c>
      <c r="S27" s="60"/>
    </row>
    <row r="28" customFormat="false" ht="15" hidden="false" customHeight="false" outlineLevel="0" collapsed="false">
      <c r="A28" s="223" t="s">
        <v>54</v>
      </c>
      <c r="B28" s="133" t="n">
        <f aca="false">$J$22*F18</f>
        <v>7.5</v>
      </c>
      <c r="C28" s="134" t="n">
        <f aca="false">B18+C18</f>
        <v>10</v>
      </c>
      <c r="D28" s="134" t="n">
        <f aca="false">D18+E18</f>
        <v>10</v>
      </c>
      <c r="E28" s="134" t="n">
        <f aca="false">I18</f>
        <v>5</v>
      </c>
      <c r="F28" s="134" t="n">
        <f aca="false">G18</f>
        <v>5</v>
      </c>
      <c r="G28" s="134" t="n">
        <f aca="false">H18</f>
        <v>5</v>
      </c>
      <c r="H28" s="47" t="n">
        <f aca="false">$J$21*F18</f>
        <v>2.5</v>
      </c>
    </row>
    <row r="29" customFormat="false" ht="13.8" hidden="false" customHeight="false" outlineLevel="0" collapsed="false">
      <c r="A29" s="224" t="s">
        <v>242</v>
      </c>
      <c r="B29" s="174" t="n">
        <f aca="false">$J$22*F19</f>
        <v>4.5</v>
      </c>
      <c r="C29" s="129" t="n">
        <f aca="false">B19+C19</f>
        <v>8</v>
      </c>
      <c r="D29" s="129" t="n">
        <f aca="false">D19+E19</f>
        <v>6</v>
      </c>
      <c r="E29" s="129" t="n">
        <f aca="false">I19</f>
        <v>2</v>
      </c>
      <c r="F29" s="129" t="n">
        <f aca="false">G19</f>
        <v>5</v>
      </c>
      <c r="G29" s="129" t="n">
        <f aca="false">H19</f>
        <v>3</v>
      </c>
      <c r="H29" s="67" t="n">
        <f aca="false">$J$21*F19</f>
        <v>1.5</v>
      </c>
    </row>
  </sheetData>
  <mergeCells count="68">
    <mergeCell ref="A1:A3"/>
    <mergeCell ref="B1:I1"/>
    <mergeCell ref="J1:Q1"/>
    <mergeCell ref="R1:Y1"/>
    <mergeCell ref="Z1:Z2"/>
    <mergeCell ref="B2:B3"/>
    <mergeCell ref="C2:C3"/>
    <mergeCell ref="D2:D3"/>
    <mergeCell ref="E2:E3"/>
    <mergeCell ref="F2:F3"/>
    <mergeCell ref="G2:G3"/>
    <mergeCell ref="H2:H3"/>
    <mergeCell ref="I2:I3"/>
    <mergeCell ref="J2:K2"/>
    <mergeCell ref="L2:M2"/>
    <mergeCell ref="N2:O2"/>
    <mergeCell ref="P2:Q2"/>
    <mergeCell ref="R2:R3"/>
    <mergeCell ref="S2:S3"/>
    <mergeCell ref="T2:T3"/>
    <mergeCell ref="U2:U3"/>
    <mergeCell ref="V2:V3"/>
    <mergeCell ref="W2:W3"/>
    <mergeCell ref="X2:X3"/>
    <mergeCell ref="Y2:Y3"/>
    <mergeCell ref="B4:B12"/>
    <mergeCell ref="C4:C12"/>
    <mergeCell ref="D4:D12"/>
    <mergeCell ref="E4:E12"/>
    <mergeCell ref="F4:F12"/>
    <mergeCell ref="G4:G12"/>
    <mergeCell ref="H4:H12"/>
    <mergeCell ref="I4:I12"/>
    <mergeCell ref="J4:J12"/>
    <mergeCell ref="K4:K12"/>
    <mergeCell ref="R4:R12"/>
    <mergeCell ref="S4:S12"/>
    <mergeCell ref="T4:T12"/>
    <mergeCell ref="U4:U12"/>
    <mergeCell ref="V4:V12"/>
    <mergeCell ref="W4:W12"/>
    <mergeCell ref="X4:X12"/>
    <mergeCell ref="Y4:Y12"/>
    <mergeCell ref="B14:I14"/>
    <mergeCell ref="J14:K14"/>
    <mergeCell ref="R14:Y14"/>
    <mergeCell ref="R16:S16"/>
    <mergeCell ref="T16:U16"/>
    <mergeCell ref="V16:W16"/>
    <mergeCell ref="X16:Y16"/>
    <mergeCell ref="R17:Y17"/>
    <mergeCell ref="R18:Y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Z19:Z20"/>
    <mergeCell ref="R20:S20"/>
    <mergeCell ref="T20:U20"/>
    <mergeCell ref="V20:W20"/>
    <mergeCell ref="X20:Y20"/>
    <mergeCell ref="B21:H2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6.5"/>
    <col collapsed="false" customWidth="true" hidden="false" outlineLevel="0" max="3" min="3" style="0" width="28.5"/>
    <col collapsed="false" customWidth="true" hidden="false" outlineLevel="0" max="4" min="4" style="0" width="6.5"/>
    <col collapsed="false" customWidth="true" hidden="false" outlineLevel="0" max="5" min="5" style="0" width="131.5"/>
    <col collapsed="false" customWidth="true" hidden="false" outlineLevel="0" max="1025" min="6" style="0" width="10.65"/>
  </cols>
  <sheetData>
    <row r="1" customFormat="false" ht="68" hidden="false" customHeight="false" outlineLevel="0" collapsed="false">
      <c r="A1" s="92" t="s">
        <v>73</v>
      </c>
      <c r="B1" s="93" t="s">
        <v>74</v>
      </c>
      <c r="C1" s="93" t="s">
        <v>75</v>
      </c>
      <c r="D1" s="94" t="s">
        <v>321</v>
      </c>
      <c r="E1" s="95" t="s">
        <v>322</v>
      </c>
    </row>
    <row r="2" s="77" customFormat="true" ht="15" hidden="false" customHeight="true" outlineLevel="0" collapsed="false">
      <c r="A2" s="97" t="n">
        <v>0</v>
      </c>
      <c r="B2" s="98" t="n">
        <v>85</v>
      </c>
      <c r="C2" s="99" t="s">
        <v>323</v>
      </c>
      <c r="D2" s="100" t="n">
        <v>6</v>
      </c>
      <c r="E2" s="101" t="s">
        <v>324</v>
      </c>
    </row>
    <row r="3" s="77" customFormat="true" ht="15" hidden="false" customHeight="true" outlineLevel="0" collapsed="false">
      <c r="A3" s="97"/>
      <c r="B3" s="98"/>
      <c r="C3" s="102" t="s">
        <v>325</v>
      </c>
      <c r="D3" s="103" t="n">
        <v>8</v>
      </c>
      <c r="E3" s="104" t="s">
        <v>326</v>
      </c>
    </row>
    <row r="4" s="77" customFormat="true" ht="15" hidden="false" customHeight="true" outlineLevel="0" collapsed="false">
      <c r="A4" s="97"/>
      <c r="B4" s="98"/>
      <c r="C4" s="225" t="s">
        <v>327</v>
      </c>
      <c r="D4" s="226" t="n">
        <v>0</v>
      </c>
      <c r="E4" s="107" t="s">
        <v>328</v>
      </c>
    </row>
    <row r="5" customFormat="false" ht="16" hidden="false" customHeight="false" outlineLevel="0" collapsed="false">
      <c r="C5" s="227" t="s">
        <v>166</v>
      </c>
      <c r="D5" s="228" t="n">
        <f aca="false">SUM(D2:D4)</f>
        <v>14</v>
      </c>
    </row>
  </sheetData>
  <mergeCells count="2">
    <mergeCell ref="A2:A4"/>
    <mergeCell ref="B2:B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12" min="2" style="0" width="8.67"/>
    <col collapsed="false" customWidth="true" hidden="false" outlineLevel="0" max="14" min="13" style="0" width="12.66"/>
    <col collapsed="false" customWidth="true" hidden="false" outlineLevel="0" max="15" min="15" style="0" width="8.67"/>
    <col collapsed="false" customWidth="true" hidden="false" outlineLevel="0" max="1025" min="16" style="0" width="10.65"/>
  </cols>
  <sheetData>
    <row r="1" customFormat="false" ht="15" hidden="false" customHeight="true" outlineLevel="0" collapsed="false">
      <c r="A1" s="196" t="s">
        <v>323</v>
      </c>
      <c r="B1" s="229" t="s">
        <v>167</v>
      </c>
      <c r="C1" s="229"/>
      <c r="D1" s="229"/>
      <c r="E1" s="125" t="s">
        <v>168</v>
      </c>
      <c r="F1" s="125"/>
      <c r="G1" s="125"/>
      <c r="H1" s="125"/>
      <c r="I1" s="125"/>
      <c r="J1" s="125"/>
      <c r="K1" s="125"/>
      <c r="L1" s="125"/>
      <c r="M1" s="229" t="s">
        <v>169</v>
      </c>
      <c r="N1" s="229"/>
      <c r="O1" s="127" t="s">
        <v>170</v>
      </c>
    </row>
    <row r="2" customFormat="false" ht="15" hidden="false" customHeight="true" outlineLevel="0" collapsed="false">
      <c r="A2" s="196"/>
      <c r="B2" s="138" t="s">
        <v>9</v>
      </c>
      <c r="C2" s="212" t="s">
        <v>13</v>
      </c>
      <c r="D2" s="230" t="s">
        <v>329</v>
      </c>
      <c r="E2" s="133" t="s">
        <v>173</v>
      </c>
      <c r="F2" s="133"/>
      <c r="G2" s="131" t="n">
        <v>2016</v>
      </c>
      <c r="H2" s="131"/>
      <c r="I2" s="131" t="n">
        <v>2017</v>
      </c>
      <c r="J2" s="131"/>
      <c r="K2" s="132" t="n">
        <v>2018</v>
      </c>
      <c r="L2" s="132"/>
      <c r="M2" s="231" t="s">
        <v>330</v>
      </c>
      <c r="N2" s="232" t="s">
        <v>331</v>
      </c>
      <c r="O2" s="127"/>
    </row>
    <row r="3" customFormat="false" ht="16" hidden="false" customHeight="false" outlineLevel="0" collapsed="false">
      <c r="A3" s="196"/>
      <c r="B3" s="138"/>
      <c r="C3" s="212"/>
      <c r="D3" s="212"/>
      <c r="E3" s="138" t="s">
        <v>177</v>
      </c>
      <c r="F3" s="135" t="s">
        <v>178</v>
      </c>
      <c r="G3" s="135" t="s">
        <v>179</v>
      </c>
      <c r="H3" s="136" t="s">
        <v>15</v>
      </c>
      <c r="I3" s="135" t="s">
        <v>179</v>
      </c>
      <c r="J3" s="136" t="s">
        <v>15</v>
      </c>
      <c r="K3" s="136" t="s">
        <v>179</v>
      </c>
      <c r="L3" s="137" t="s">
        <v>15</v>
      </c>
      <c r="M3" s="231"/>
      <c r="N3" s="232"/>
      <c r="O3" s="139" t="n">
        <v>2018</v>
      </c>
    </row>
    <row r="4" customFormat="false" ht="16" hidden="false" customHeight="false" outlineLevel="0" collapsed="false">
      <c r="A4" s="233" t="s">
        <v>332</v>
      </c>
      <c r="B4" s="234" t="n">
        <v>5</v>
      </c>
      <c r="C4" s="235" t="n">
        <v>5</v>
      </c>
      <c r="D4" s="235" t="n">
        <v>5</v>
      </c>
      <c r="E4" s="234"/>
      <c r="F4" s="236"/>
      <c r="G4" s="237"/>
      <c r="H4" s="238" t="str">
        <f aca="false">IF(G4=0,"",G4/(B4+C4+D4))</f>
        <v/>
      </c>
      <c r="I4" s="237"/>
      <c r="J4" s="238" t="str">
        <f aca="false">IF(I4=0,"",I4/(B4+C4+D4))</f>
        <v/>
      </c>
      <c r="K4" s="239"/>
      <c r="L4" s="240" t="str">
        <f aca="false">IF(K4=0,"",K4/(B4+C4+D4))</f>
        <v/>
      </c>
      <c r="M4" s="234" t="n">
        <v>7</v>
      </c>
      <c r="N4" s="235" t="n">
        <v>8</v>
      </c>
      <c r="O4" s="241" t="n">
        <f aca="false">'Places EPITA'!D5</f>
        <v>14</v>
      </c>
    </row>
    <row r="5" customFormat="false" ht="15" hidden="false" customHeight="false" outlineLevel="0" collapsed="false">
      <c r="A5" s="0" t="s">
        <v>333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G2:H2"/>
    <mergeCell ref="I2:J2"/>
    <mergeCell ref="K2:L2"/>
    <mergeCell ref="M2:M3"/>
    <mergeCell ref="N2:N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LibreOffice/6.2.4.2$Windows_X86_64 LibreOffice_project/2412653d852ce75f65fbfa83fb7e7b669a126d64</Application>
  <Company>Lycée Robert doisneau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2016-06-29T06:50:42Z</dcterms:created>
  <dc:creator>bellierm</dc:creator>
  <dc:description/>
  <dc:language>fr-FR</dc:language>
  <cp:lastModifiedBy/>
  <cp:lastPrinted>2018-12-03T11:18:55Z</cp:lastPrinted>
  <dcterms:modified xsi:type="dcterms:W3CDTF">2019-07-07T15:37:01Z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Lycée Robert doisneau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